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3.123.230\下水道課\01-業務係\56-経営比較分析表・経営指標等\経営比較分析表\H31\02_01_15公営企業に係る「経営比較分析表」の分析等について（照会）\15 三木市\"/>
    </mc:Choice>
  </mc:AlternateContent>
  <workbookProtection workbookAlgorithmName="SHA-512" workbookHashValue="BEZMVse/Xz3oHN+k7OntKiAmckvo7fsHe0HgDwkX0HDZgiUKVebnxn6TY3x3MvBplT1QkfReX+KArOzt6YmK1g==" workbookSaltValue="SRsDXSRDuVMm6sMcrxzi9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<sst xmlns="http://schemas.openxmlformats.org/spreadsheetml/2006/main" count="223" uniqueCount="111">
  <si>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</si>
  <si>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</si>
  <si>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</si>
  <si>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</si>
  <si>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</si>
  <si>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</si>
  <si>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</si>
  <si>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</si>
  <si>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</si>
  <si>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</si>
  <si>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</si>
  <si>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</si>
  <si>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</si>
  <si>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</si>
  <si>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</si>
  <si>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</si>
  <si>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</si>
  <si>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</si>
  <si>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</si>
  <si>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</si>
  <si>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</si>
  <si>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</si>
  <si>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</si>
  <si>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</si>
  <si>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</si>
  <si>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</si>
  <si>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</si>
  <si>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</si>
  <si>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</si>
  <si>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</si>
  <si>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</si>
  <si>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</si>
  <si>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</si>
  <si>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</si>
  <si>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</si>
  <si>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</si>
  <si>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</si>
  <si>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</si>
  <si>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</si>
  <si>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</si>
  <si>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</si>
  <si>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</si>
  <si>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</si>
  <si>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</si>
  <si>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</si>
  <si>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</si>
  <si>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</si>
  <si>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</si>
  <si>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</si>
  <si>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</si>
  <si>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</si>
  <si>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</si>
  <si>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</si>
  <si>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</si>
  <si>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</si>
  <si>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</si>
  <si>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</si>
  <si>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</si>
  <si>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</si>
  <si>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</si>
  <si>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</si>
  <si>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</si>
  <si>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</si>
  <si>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</si>
  <si>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</si>
  <si>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</si>
  <si>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</si>
  <si>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</si>
  <si>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</si>
  <si>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</si>
  <si>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</si>
  <si>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</si>
  <si>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</si>
  <si>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</si>
  <si>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</si>
  <si>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</si>
  <si>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</si>
  <si>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</si>
  <si>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</si>
  <si>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</si>
  <si>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</si>
  <si>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</si>
  <si>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</si>
  <si>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</si>
  <si>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</si>
  <si>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</si>
  <si>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</si>
  <si>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</si>
  <si>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</si>
  <si>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</si>
  <si>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</si>
  <si>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</si>
  <si>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</si>
  <si>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</si>
  <si>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</si>
  <si>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</si>
  <si>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三木市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</si>
  <si>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</si>
  <si>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</si>
  <si>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</si>
  <si>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</si>
  <si>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</si>
  <si>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</si>
  <si>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</si>
  <si>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</si>
  <si>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</si>
  <si>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</si>
  <si>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</si>
  <si>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老朽化は進んでいないが、今後、自由が丘・緑が丘地域の開発により受贈された管渠の老朽化が予想されるため、平成24年度に長寿命化計画を策定し、平成26年度より自由が丘・緑が丘地域の管渠について長寿命化工事に着手した。そのため、管渠改善率は類似団体平均よりも上回っている。
今後も引き続き老朽化対策を行い、更新投資が一時期に集中しないよう、投資の平準化を図る。</t>
    <rPh sb="0" eb="2">
      <t>ゲンジョウ</t>
    </rPh>
    <rPh sb="3" eb="6">
      <t>ロウキュウカ</t>
    </rPh>
    <rPh sb="7" eb="8">
      <t>スス</t>
    </rPh>
    <rPh sb="15" eb="17">
      <t>コンゴ</t>
    </rPh>
    <rPh sb="18" eb="20">
      <t>ジユウ</t>
    </rPh>
    <rPh sb="21" eb="22">
      <t>オカ</t>
    </rPh>
    <rPh sb="23" eb="24">
      <t>ミドリ</t>
    </rPh>
    <rPh sb="25" eb="26">
      <t>オカ</t>
    </rPh>
    <rPh sb="26" eb="28">
      <t>チイキ</t>
    </rPh>
    <rPh sb="29" eb="31">
      <t>カイハツ</t>
    </rPh>
    <rPh sb="34" eb="36">
      <t>ジュゾウ</t>
    </rPh>
    <rPh sb="39" eb="41">
      <t>カンキョ</t>
    </rPh>
    <rPh sb="42" eb="45">
      <t>ロウキュウカ</t>
    </rPh>
    <rPh sb="46" eb="48">
      <t>ヨソウ</t>
    </rPh>
    <rPh sb="54" eb="56">
      <t>ヘイセイ</t>
    </rPh>
    <rPh sb="58" eb="60">
      <t>ネンド</t>
    </rPh>
    <rPh sb="61" eb="62">
      <t>チョウ</t>
    </rPh>
    <rPh sb="62" eb="65">
      <t>ジュミョウカ</t>
    </rPh>
    <rPh sb="65" eb="67">
      <t>ケイカク</t>
    </rPh>
    <rPh sb="68" eb="70">
      <t>サクテイ</t>
    </rPh>
    <rPh sb="72" eb="74">
      <t>ヘイセイ</t>
    </rPh>
    <rPh sb="76" eb="78">
      <t>ネンド</t>
    </rPh>
    <rPh sb="80" eb="82">
      <t>ジユウ</t>
    </rPh>
    <rPh sb="83" eb="84">
      <t>オカ</t>
    </rPh>
    <rPh sb="85" eb="86">
      <t>ミドリ</t>
    </rPh>
    <rPh sb="87" eb="88">
      <t>オカ</t>
    </rPh>
    <rPh sb="88" eb="90">
      <t>チイキ</t>
    </rPh>
    <rPh sb="91" eb="93">
      <t>カンキョ</t>
    </rPh>
    <rPh sb="97" eb="98">
      <t>チョウ</t>
    </rPh>
    <rPh sb="98" eb="101">
      <t>ジュミョウカ</t>
    </rPh>
    <rPh sb="101" eb="103">
      <t>コウジ</t>
    </rPh>
    <rPh sb="104" eb="106">
      <t>チャクシュ</t>
    </rPh>
    <rPh sb="114" eb="116">
      <t>カンキョ</t>
    </rPh>
    <rPh sb="116" eb="118">
      <t>カイゼン</t>
    </rPh>
    <rPh sb="118" eb="119">
      <t>リツ</t>
    </rPh>
    <rPh sb="120" eb="122">
      <t>ルイジ</t>
    </rPh>
    <rPh sb="122" eb="124">
      <t>ダンタイ</t>
    </rPh>
    <rPh sb="124" eb="126">
      <t>ヘイキン</t>
    </rPh>
    <rPh sb="129" eb="131">
      <t>ウワマワ</t>
    </rPh>
    <rPh sb="137" eb="139">
      <t>コンゴ</t>
    </rPh>
    <rPh sb="140" eb="141">
      <t>ヒ</t>
    </rPh>
    <rPh sb="142" eb="143">
      <t>ツヅ</t>
    </rPh>
    <rPh sb="144" eb="147">
      <t>ロウキュウカ</t>
    </rPh>
    <rPh sb="147" eb="149">
      <t>タイサク</t>
    </rPh>
    <rPh sb="150" eb="151">
      <t>オコナ</t>
    </rPh>
    <rPh sb="153" eb="155">
      <t>コウシン</t>
    </rPh>
    <rPh sb="155" eb="157">
      <t>トウシ</t>
    </rPh>
    <phoneticPr fontId="16"/>
  </si>
  <si>
    <t>類似団体と比較すると、平成27年度までは施設利用率が大きく下回っていたが、平成28年度より隣接する農業集落排水処理施設を統廃合したこと等により施設利用率の改善が図られた。今後も隣接する農業集落排水処理施設を公共下水道へ接続し、施設の統廃合を図る予定である。
しかしながら、今後、人口減少に伴う使用料収入の減少や老朽化対策への投資増が見込まれること、流動比率が100％未満であり現金預金等の資金が十分に確保されていないこと等から、将来見込まれる資金不足が生じないよう、今後も引き続き効率的な運営を推進していく必要がある。</t>
    <rPh sb="0" eb="2">
      <t>ルイジ</t>
    </rPh>
    <rPh sb="2" eb="4">
      <t>ダンタイ</t>
    </rPh>
    <rPh sb="5" eb="7">
      <t>ヒカク</t>
    </rPh>
    <rPh sb="11" eb="13">
      <t>ヘイセイ</t>
    </rPh>
    <rPh sb="20" eb="22">
      <t>シセツ</t>
    </rPh>
    <rPh sb="22" eb="25">
      <t>リヨウリツ</t>
    </rPh>
    <rPh sb="26" eb="27">
      <t>オオ</t>
    </rPh>
    <rPh sb="29" eb="31">
      <t>シタマワ</t>
    </rPh>
    <rPh sb="37" eb="39">
      <t>ヘイセイ</t>
    </rPh>
    <rPh sb="41" eb="43">
      <t>ネンド</t>
    </rPh>
    <rPh sb="45" eb="47">
      <t>リンセツ</t>
    </rPh>
    <rPh sb="49" eb="51">
      <t>ノウギョウ</t>
    </rPh>
    <rPh sb="51" eb="53">
      <t>シュウラク</t>
    </rPh>
    <rPh sb="53" eb="55">
      <t>ハイスイ</t>
    </rPh>
    <rPh sb="55" eb="57">
      <t>ショリ</t>
    </rPh>
    <rPh sb="57" eb="59">
      <t>シセツ</t>
    </rPh>
    <rPh sb="60" eb="63">
      <t>トウハイゴウ</t>
    </rPh>
    <rPh sb="67" eb="68">
      <t>トウ</t>
    </rPh>
    <rPh sb="71" eb="73">
      <t>シセツ</t>
    </rPh>
    <rPh sb="73" eb="76">
      <t>リヨウリツ</t>
    </rPh>
    <rPh sb="77" eb="79">
      <t>カイゼン</t>
    </rPh>
    <rPh sb="80" eb="81">
      <t>ハカ</t>
    </rPh>
    <rPh sb="85" eb="87">
      <t>コンゴ</t>
    </rPh>
    <rPh sb="88" eb="90">
      <t>リンセツ</t>
    </rPh>
    <rPh sb="92" eb="94">
      <t>ノウギョウ</t>
    </rPh>
    <rPh sb="94" eb="96">
      <t>シュウラク</t>
    </rPh>
    <rPh sb="96" eb="98">
      <t>ハイスイ</t>
    </rPh>
    <rPh sb="98" eb="100">
      <t>ショリ</t>
    </rPh>
    <rPh sb="100" eb="102">
      <t>シセツ</t>
    </rPh>
    <rPh sb="103" eb="105">
      <t>コウキョウ</t>
    </rPh>
    <rPh sb="105" eb="108">
      <t>ゲスイドウ</t>
    </rPh>
    <rPh sb="109" eb="111">
      <t>セツゾク</t>
    </rPh>
    <rPh sb="113" eb="115">
      <t>シセツ</t>
    </rPh>
    <rPh sb="116" eb="119">
      <t>トウハイゴウ</t>
    </rPh>
    <rPh sb="120" eb="121">
      <t>ハカ</t>
    </rPh>
    <rPh sb="122" eb="124">
      <t>ヨテイ</t>
    </rPh>
    <rPh sb="136" eb="138">
      <t>コンゴ</t>
    </rPh>
    <rPh sb="139" eb="141">
      <t>ジンコウ</t>
    </rPh>
    <rPh sb="141" eb="143">
      <t>ゲンショウ</t>
    </rPh>
    <rPh sb="144" eb="145">
      <t>トモナ</t>
    </rPh>
    <rPh sb="146" eb="149">
      <t>シヨウリョウ</t>
    </rPh>
    <rPh sb="149" eb="151">
      <t>シュウニュウ</t>
    </rPh>
    <rPh sb="152" eb="154">
      <t>ゲンショウ</t>
    </rPh>
    <rPh sb="155" eb="158">
      <t>ロウキュウカ</t>
    </rPh>
    <rPh sb="158" eb="160">
      <t>タイサク</t>
    </rPh>
    <rPh sb="162" eb="164">
      <t>トウシ</t>
    </rPh>
    <rPh sb="164" eb="165">
      <t>ゾウ</t>
    </rPh>
    <rPh sb="166" eb="168">
      <t>ミコ</t>
    </rPh>
    <rPh sb="174" eb="176">
      <t>リュウドウ</t>
    </rPh>
    <rPh sb="176" eb="178">
      <t>ヒリツ</t>
    </rPh>
    <rPh sb="183" eb="185">
      <t>ミマン</t>
    </rPh>
    <rPh sb="188" eb="190">
      <t>ゲンキン</t>
    </rPh>
    <rPh sb="190" eb="192">
      <t>ヨキン</t>
    </rPh>
    <rPh sb="192" eb="193">
      <t>トウ</t>
    </rPh>
    <rPh sb="194" eb="196">
      <t>シキン</t>
    </rPh>
    <rPh sb="197" eb="199">
      <t>ジュウブン</t>
    </rPh>
    <rPh sb="200" eb="202">
      <t>カクホ</t>
    </rPh>
    <rPh sb="210" eb="211">
      <t>トウ</t>
    </rPh>
    <rPh sb="214" eb="216">
      <t>ショウライ</t>
    </rPh>
    <rPh sb="216" eb="218">
      <t>ミコ</t>
    </rPh>
    <rPh sb="221" eb="223">
      <t>シキン</t>
    </rPh>
    <rPh sb="223" eb="225">
      <t>ブソク</t>
    </rPh>
    <rPh sb="226" eb="227">
      <t>ショウ</t>
    </rPh>
    <rPh sb="233" eb="235">
      <t>コンゴ</t>
    </rPh>
    <rPh sb="236" eb="237">
      <t>ヒ</t>
    </rPh>
    <rPh sb="238" eb="239">
      <t>ツヅ</t>
    </rPh>
    <rPh sb="240" eb="243">
      <t>コウリツテキ</t>
    </rPh>
    <rPh sb="244" eb="246">
      <t>ウンエイ</t>
    </rPh>
    <rPh sb="247" eb="249">
      <t>スイシン</t>
    </rPh>
    <rPh sb="253" eb="255">
      <t>ヒツヨウ</t>
    </rPh>
    <phoneticPr fontId="16"/>
  </si>
  <si>
    <t>①経常収支比率は、100％を超え類似団体平均並みへ上昇した。引き続き効率的な運営を推進していく必要がある。　　　　　　　　　　　　　　　　　　　                                                                                                                                                                          ②累積欠損金は発生していない。　　　　　　　　　　　　　　　　　　　　　　　　　　　                                                                                                                   　　　③流動比率は、類似団体平均を上回っているものの100％未満であり、現金預金等が十分に確保されているとは言えない。                                                               　　　　　　　　　　　　　　④企業債残高対事業規模比率は、類似団体平均を下回っており、企業債残高も減少している。　　　　　　　　　　　　　　　　　　　　　　　　　　　　　　　　　　　　　　　　　　　　　　　           　　　　⑤経費回収率は、100％以上となっているが今後の人口減少に伴う使用料収入の減少を見据え、引き続き効率的な運営を推進していく必要がある。　　　　　　　　　　　　　　　　　　　　　　　　　　　　　　　　　　　　　　　　　　　　　　　　　　⑥汚水処理原価は、類似団体平均より下回っているが今後の使用料収入の減少を見据え、引き続き運営の効率化に努める必要がある。　                  　　　　　　　　　　　　　　　　　　　　　　　　　　　　　　　　　　　　　　　　　　　　　　　　　　⑦施設利用率は、吉川浄化センターの処理設備の更新において処理能力をスペックダウンさせた処理設備へ転換したこと及び隣接する農業集落排水処理施設を廃止し吉川浄化センターへ統合を行ったことにより、平成28年度から利用率が大幅に上昇した。なお、今後も隣接する農業集落排水処理施設１施設を吉川浄化センターへ統廃合を行う予定である。　　　　　　　　　　　　　　　　　　　　　　　　　　　　　　　　　　　　　　　　　　　　　　                                                                                                                      ⑧水洗化率は、類似団体平均より上回っているが下水道整備が概ね完了しており、今後は大幅な上昇は見込めない状況である。　　　　　　　　　　　　　</t>
    <rPh sb="1" eb="3">
      <t>ケイジョウ</t>
    </rPh>
    <rPh sb="3" eb="5">
      <t>シュウシ</t>
    </rPh>
    <rPh sb="5" eb="7">
      <t>ヒリツ</t>
    </rPh>
    <rPh sb="14" eb="15">
      <t>コ</t>
    </rPh>
    <rPh sb="16" eb="18">
      <t>ルイジ</t>
    </rPh>
    <rPh sb="18" eb="20">
      <t>ダンタイ</t>
    </rPh>
    <rPh sb="20" eb="22">
      <t>ヘイキン</t>
    </rPh>
    <rPh sb="22" eb="23">
      <t>ナ</t>
    </rPh>
    <rPh sb="25" eb="27">
      <t>ジョウショウ</t>
    </rPh>
    <rPh sb="30" eb="31">
      <t>ヒ</t>
    </rPh>
    <rPh sb="32" eb="33">
      <t>ツヅ</t>
    </rPh>
    <rPh sb="34" eb="37">
      <t>コウリツテキ</t>
    </rPh>
    <rPh sb="38" eb="40">
      <t>ウンエイ</t>
    </rPh>
    <rPh sb="41" eb="43">
      <t>スイシン</t>
    </rPh>
    <rPh sb="47" eb="49">
      <t>ヒツヨウ</t>
    </rPh>
    <rPh sb="243" eb="245">
      <t>ルイセキ</t>
    </rPh>
    <rPh sb="245" eb="248">
      <t>ケッソンキン</t>
    </rPh>
    <rPh sb="249" eb="251">
      <t>ハッセイ</t>
    </rPh>
    <rPh sb="403" eb="405">
      <t>リュウドウ</t>
    </rPh>
    <rPh sb="405" eb="407">
      <t>ヒリツ</t>
    </rPh>
    <rPh sb="409" eb="411">
      <t>ルイジ</t>
    </rPh>
    <rPh sb="411" eb="413">
      <t>ダンタイ</t>
    </rPh>
    <rPh sb="413" eb="415">
      <t>ヘイキン</t>
    </rPh>
    <rPh sb="416" eb="418">
      <t>ウワマワ</t>
    </rPh>
    <rPh sb="429" eb="431">
      <t>ミマン</t>
    </rPh>
    <rPh sb="435" eb="437">
      <t>ゲンキン</t>
    </rPh>
    <rPh sb="437" eb="439">
      <t>ヨキン</t>
    </rPh>
    <rPh sb="439" eb="440">
      <t>トウ</t>
    </rPh>
    <rPh sb="441" eb="443">
      <t>ジュウブン</t>
    </rPh>
    <rPh sb="444" eb="446">
      <t>カクホ</t>
    </rPh>
    <rPh sb="453" eb="454">
      <t>イ</t>
    </rPh>
    <rPh sb="536" eb="538">
      <t>キギョウ</t>
    </rPh>
    <rPh sb="538" eb="539">
      <t>サイ</t>
    </rPh>
    <rPh sb="539" eb="541">
      <t>ザンダカ</t>
    </rPh>
    <rPh sb="541" eb="542">
      <t>タイ</t>
    </rPh>
    <rPh sb="542" eb="544">
      <t>ジギョウ</t>
    </rPh>
    <rPh sb="544" eb="546">
      <t>キボ</t>
    </rPh>
    <rPh sb="546" eb="548">
      <t>ヒリツ</t>
    </rPh>
    <rPh sb="550" eb="552">
      <t>ルイジ</t>
    </rPh>
    <rPh sb="552" eb="554">
      <t>ダンタイ</t>
    </rPh>
    <rPh sb="554" eb="556">
      <t>ヘイキン</t>
    </rPh>
    <rPh sb="557" eb="559">
      <t>シタマワ</t>
    </rPh>
    <rPh sb="564" eb="566">
      <t>キギョウ</t>
    </rPh>
    <rPh sb="566" eb="567">
      <t>サイ</t>
    </rPh>
    <rPh sb="567" eb="569">
      <t>ザンダカ</t>
    </rPh>
    <rPh sb="570" eb="572">
      <t>ゲンショウ</t>
    </rPh>
    <rPh sb="640" eb="642">
      <t>ケイヒ</t>
    </rPh>
    <rPh sb="642" eb="644">
      <t>カイシュウ</t>
    </rPh>
    <rPh sb="644" eb="645">
      <t>リツ</t>
    </rPh>
    <rPh sb="651" eb="653">
      <t>イジョウ</t>
    </rPh>
    <rPh sb="660" eb="662">
      <t>コンゴ</t>
    </rPh>
    <rPh sb="663" eb="665">
      <t>ジンコウ</t>
    </rPh>
    <rPh sb="665" eb="667">
      <t>ゲンショウ</t>
    </rPh>
    <rPh sb="668" eb="669">
      <t>トモナ</t>
    </rPh>
    <rPh sb="670" eb="673">
      <t>シヨウリョウ</t>
    </rPh>
    <rPh sb="673" eb="675">
      <t>シュウニュウ</t>
    </rPh>
    <rPh sb="676" eb="678">
      <t>ゲンショウ</t>
    </rPh>
    <rPh sb="679" eb="681">
      <t>ミス</t>
    </rPh>
    <rPh sb="683" eb="684">
      <t>ヒ</t>
    </rPh>
    <rPh sb="685" eb="686">
      <t>ツヅ</t>
    </rPh>
    <rPh sb="687" eb="690">
      <t>コウリツテキ</t>
    </rPh>
    <rPh sb="691" eb="693">
      <t>ウンエイ</t>
    </rPh>
    <rPh sb="694" eb="696">
      <t>スイシン</t>
    </rPh>
    <rPh sb="700" eb="702">
      <t>ヒツヨウ</t>
    </rPh>
    <rPh sb="757" eb="759">
      <t>オスイ</t>
    </rPh>
    <rPh sb="759" eb="761">
      <t>ショリ</t>
    </rPh>
    <rPh sb="761" eb="763">
      <t>ゲンカ</t>
    </rPh>
    <rPh sb="765" eb="767">
      <t>ルイジ</t>
    </rPh>
    <rPh sb="767" eb="769">
      <t>ダンタイ</t>
    </rPh>
    <rPh sb="769" eb="771">
      <t>ヘイキン</t>
    </rPh>
    <rPh sb="773" eb="775">
      <t>シタマワ</t>
    </rPh>
    <rPh sb="780" eb="782">
      <t>コンゴ</t>
    </rPh>
    <rPh sb="783" eb="786">
      <t>シヨウリョウ</t>
    </rPh>
    <rPh sb="786" eb="788">
      <t>シュウニュウ</t>
    </rPh>
    <rPh sb="789" eb="791">
      <t>ゲンショウ</t>
    </rPh>
    <rPh sb="792" eb="794">
      <t>ミス</t>
    </rPh>
    <rPh sb="796" eb="797">
      <t>ヒ</t>
    </rPh>
    <rPh sb="798" eb="799">
      <t>ツヅ</t>
    </rPh>
    <rPh sb="800" eb="802">
      <t>ウンエイ</t>
    </rPh>
    <rPh sb="803" eb="806">
      <t>コウリツカ</t>
    </rPh>
    <rPh sb="807" eb="808">
      <t>ツト</t>
    </rPh>
    <rPh sb="810" eb="812">
      <t>ヒツヨウ</t>
    </rPh>
    <rPh sb="886" eb="888">
      <t>シセツ</t>
    </rPh>
    <rPh sb="888" eb="891">
      <t>リヨウリツ</t>
    </rPh>
    <rPh sb="893" eb="895">
      <t>ヨカワ</t>
    </rPh>
    <rPh sb="895" eb="897">
      <t>ジョウカ</t>
    </rPh>
    <rPh sb="902" eb="904">
      <t>ショリ</t>
    </rPh>
    <rPh sb="904" eb="906">
      <t>セツビ</t>
    </rPh>
    <rPh sb="907" eb="909">
      <t>コウシン</t>
    </rPh>
    <rPh sb="913" eb="915">
      <t>ショリ</t>
    </rPh>
    <rPh sb="915" eb="917">
      <t>ノウリョク</t>
    </rPh>
    <rPh sb="928" eb="930">
      <t>ショリ</t>
    </rPh>
    <rPh sb="930" eb="932">
      <t>セツビ</t>
    </rPh>
    <rPh sb="933" eb="935">
      <t>テンカン</t>
    </rPh>
    <rPh sb="939" eb="940">
      <t>オヨ</t>
    </rPh>
    <rPh sb="941" eb="943">
      <t>リンセツ</t>
    </rPh>
    <rPh sb="945" eb="947">
      <t>ノウギョウ</t>
    </rPh>
    <rPh sb="947" eb="949">
      <t>シュウラク</t>
    </rPh>
    <rPh sb="949" eb="951">
      <t>ハイスイ</t>
    </rPh>
    <rPh sb="951" eb="953">
      <t>ショリ</t>
    </rPh>
    <rPh sb="953" eb="955">
      <t>シセツ</t>
    </rPh>
    <rPh sb="956" eb="958">
      <t>ハイシ</t>
    </rPh>
    <rPh sb="959" eb="961">
      <t>ヨカワ</t>
    </rPh>
    <rPh sb="961" eb="963">
      <t>ジョウカ</t>
    </rPh>
    <rPh sb="968" eb="970">
      <t>トウゴウ</t>
    </rPh>
    <rPh sb="971" eb="972">
      <t>オコナ</t>
    </rPh>
    <rPh sb="980" eb="982">
      <t>ヘイセイ</t>
    </rPh>
    <rPh sb="984" eb="986">
      <t>ネンド</t>
    </rPh>
    <rPh sb="988" eb="991">
      <t>リヨウリツ</t>
    </rPh>
    <rPh sb="992" eb="994">
      <t>オオハバ</t>
    </rPh>
    <rPh sb="995" eb="997">
      <t>ジョウショウ</t>
    </rPh>
    <rPh sb="1003" eb="1005">
      <t>コンゴ</t>
    </rPh>
    <rPh sb="1006" eb="1008">
      <t>リンセツ</t>
    </rPh>
    <rPh sb="1010" eb="1012">
      <t>ノウギョウ</t>
    </rPh>
    <rPh sb="1012" eb="1014">
      <t>シュウラク</t>
    </rPh>
    <rPh sb="1014" eb="1016">
      <t>ハイスイ</t>
    </rPh>
    <rPh sb="1016" eb="1018">
      <t>ショリ</t>
    </rPh>
    <rPh sb="1018" eb="1020">
      <t>シセツ</t>
    </rPh>
    <rPh sb="1021" eb="1023">
      <t>シセツ</t>
    </rPh>
    <rPh sb="1024" eb="1026">
      <t>ヨカワ</t>
    </rPh>
    <rPh sb="1026" eb="1028">
      <t>ジョウカ</t>
    </rPh>
    <rPh sb="1033" eb="1036">
      <t>トウハイゴウ</t>
    </rPh>
    <rPh sb="1037" eb="1038">
      <t>オコナ</t>
    </rPh>
    <rPh sb="1039" eb="1041">
      <t>ヨテイ</t>
    </rPh>
    <rPh sb="1210" eb="1213">
      <t>スイセンカ</t>
    </rPh>
    <rPh sb="1213" eb="1214">
      <t>リツ</t>
    </rPh>
    <rPh sb="1216" eb="1218">
      <t>ルイジ</t>
    </rPh>
    <rPh sb="1218" eb="1220">
      <t>ダンタイ</t>
    </rPh>
    <rPh sb="1220" eb="1222">
      <t>ヘイキン</t>
    </rPh>
    <rPh sb="1224" eb="1226">
      <t>ウワマワ</t>
    </rPh>
    <rPh sb="1231" eb="1234">
      <t>ゲスイドウ</t>
    </rPh>
    <rPh sb="1234" eb="1236">
      <t>セイビ</t>
    </rPh>
    <rPh sb="1237" eb="1238">
      <t>オオム</t>
    </rPh>
    <rPh sb="1239" eb="1241">
      <t>カンリョウ</t>
    </rPh>
    <rPh sb="1246" eb="1248">
      <t>コンゴ</t>
    </rPh>
    <rPh sb="1249" eb="1251">
      <t>オオハバ</t>
    </rPh>
    <rPh sb="1252" eb="1254">
      <t>ジョウショウ</t>
    </rPh>
    <rPh sb="1255" eb="1257">
      <t>ミコ</t>
    </rPh>
    <rPh sb="1260" eb="1262">
      <t>ジョウキョウ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</si>
</sst>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0.53</c:v>
                </c:pt>
                <c:pt idx="1">
                  <c:v>0.51</c:v>
                </c:pt>
                <c:pt idx="2">
                  <c:v>0.51</c:v>
                </c:pt>
                <c:pt idx="3">
                  <c:v>0.59</c:v>
                </c:pt>
                <c:pt idx="4">
                  <c:v>0.86</c:v>
                </c:pt>
              </c:numCache>
            </c:numRef>
          </c:val>
          <c:extLst>
            <c:ext xmlns:c16="http://schemas.microsoft.com/office/drawing/2014/chart" uri="{C3380CC4-5D6E-409C-BE32-E72D297353CC}">
              <c16:uniqueId val="{00000000-91B9-42CD-A04E-D6AD5342B0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91B9-42CD-A04E-D6AD5342B0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34.840000000000003</c:v>
                </c:pt>
                <c:pt idx="1">
                  <c:v>33.92</c:v>
                </c:pt>
                <c:pt idx="2">
                  <c:v>57.95</c:v>
                </c:pt>
                <c:pt idx="3">
                  <c:v>56.23</c:v>
                </c:pt>
                <c:pt idx="4">
                  <c:v>56.41</c:v>
                </c:pt>
              </c:numCache>
            </c:numRef>
          </c:val>
          <c:extLst>
            <c:ext xmlns:c16="http://schemas.microsoft.com/office/drawing/2014/chart" uri="{C3380CC4-5D6E-409C-BE32-E72D297353CC}">
              <c16:uniqueId val="{00000000-1079-40A7-A407-96B59C02E0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1079-40A7-A407-96B59C02E0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93.78</c:v>
                </c:pt>
                <c:pt idx="1">
                  <c:v>94.32</c:v>
                </c:pt>
                <c:pt idx="2">
                  <c:v>94.63</c:v>
                </c:pt>
                <c:pt idx="3">
                  <c:v>95.05</c:v>
                </c:pt>
                <c:pt idx="4">
                  <c:v>95.36</c:v>
                </c:pt>
              </c:numCache>
            </c:numRef>
          </c:val>
          <c:extLst>
            <c:ext xmlns:c16="http://schemas.microsoft.com/office/drawing/2014/chart" uri="{C3380CC4-5D6E-409C-BE32-E72D297353CC}">
              <c16:uniqueId val="{00000000-17EA-4DD7-980D-009CAB1A24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17EA-4DD7-980D-009CAB1A24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104.76</c:v>
                </c:pt>
                <c:pt idx="1">
                  <c:v>107.98</c:v>
                </c:pt>
                <c:pt idx="2">
                  <c:v>109.5</c:v>
                </c:pt>
                <c:pt idx="3">
                  <c:v>104.5</c:v>
                </c:pt>
                <c:pt idx="4">
                  <c:v>108.53</c:v>
                </c:pt>
              </c:numCache>
            </c:numRef>
          </c:val>
          <c:extLst>
            <c:ext xmlns:c16="http://schemas.microsoft.com/office/drawing/2014/chart" uri="{C3380CC4-5D6E-409C-BE32-E72D297353CC}">
              <c16:uniqueId val="{00000000-0C4D-46B0-B6A5-685500CC31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106.59</c:v>
                </c:pt>
                <c:pt idx="1">
                  <c:v>107.4</c:v>
                </c:pt>
                <c:pt idx="2">
                  <c:v>105.73</c:v>
                </c:pt>
                <c:pt idx="3">
                  <c:v>108.38</c:v>
                </c:pt>
                <c:pt idx="4">
                  <c:v>108.43</c:v>
                </c:pt>
              </c:numCache>
            </c:numRef>
          </c:val>
          <c:smooth val="0"/>
          <c:extLst>
            <c:ext xmlns:c16="http://schemas.microsoft.com/office/drawing/2014/chart" uri="{C3380CC4-5D6E-409C-BE32-E72D297353CC}">
              <c16:uniqueId val="{00000001-0C4D-46B0-B6A5-685500CC31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20.25</c:v>
                </c:pt>
                <c:pt idx="1">
                  <c:v>22.49</c:v>
                </c:pt>
                <c:pt idx="2">
                  <c:v>24.59</c:v>
                </c:pt>
                <c:pt idx="3">
                  <c:v>25.29</c:v>
                </c:pt>
                <c:pt idx="4">
                  <c:v>26.97</c:v>
                </c:pt>
              </c:numCache>
            </c:numRef>
          </c:val>
          <c:extLst>
            <c:ext xmlns:c16="http://schemas.microsoft.com/office/drawing/2014/chart" uri="{C3380CC4-5D6E-409C-BE32-E72D297353CC}">
              <c16:uniqueId val="{00000000-4B76-4596-98C5-CB838DED2F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15.82</c:v>
                </c:pt>
                <c:pt idx="1">
                  <c:v>18.29</c:v>
                </c:pt>
                <c:pt idx="2">
                  <c:v>14.26</c:v>
                </c:pt>
                <c:pt idx="3">
                  <c:v>15.21</c:v>
                </c:pt>
                <c:pt idx="4">
                  <c:v>17.350000000000001</c:v>
                </c:pt>
              </c:numCache>
            </c:numRef>
          </c:val>
          <c:smooth val="0"/>
          <c:extLst>
            <c:ext xmlns:c16="http://schemas.microsoft.com/office/drawing/2014/chart" uri="{C3380CC4-5D6E-409C-BE32-E72D297353CC}">
              <c16:uniqueId val="{00000001-4B76-4596-98C5-CB838DED2F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29-46CD-85E9-8F2A196826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c:ext xmlns:c16="http://schemas.microsoft.com/office/drawing/2014/chart" uri="{C3380CC4-5D6E-409C-BE32-E72D297353CC}">
              <c16:uniqueId val="{00000001-0C29-46CD-85E9-8F2A196826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BE-4922-9DEA-8F03562F7B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23.51</c:v>
                </c:pt>
                <c:pt idx="1">
                  <c:v>18.920000000000002</c:v>
                </c:pt>
                <c:pt idx="2">
                  <c:v>14.68</c:v>
                </c:pt>
                <c:pt idx="3">
                  <c:v>12.78</c:v>
                </c:pt>
                <c:pt idx="4">
                  <c:v>12.89</c:v>
                </c:pt>
              </c:numCache>
            </c:numRef>
          </c:val>
          <c:smooth val="0"/>
          <c:extLst>
            <c:ext xmlns:c16="http://schemas.microsoft.com/office/drawing/2014/chart" uri="{C3380CC4-5D6E-409C-BE32-E72D297353CC}">
              <c16:uniqueId val="{00000001-15BE-4922-9DEA-8F03562F7B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89.2</c:v>
                </c:pt>
                <c:pt idx="1">
                  <c:v>85.13</c:v>
                </c:pt>
                <c:pt idx="2">
                  <c:v>80.989999999999995</c:v>
                </c:pt>
                <c:pt idx="3">
                  <c:v>90.64</c:v>
                </c:pt>
                <c:pt idx="4">
                  <c:v>88.59</c:v>
                </c:pt>
              </c:numCache>
            </c:numRef>
          </c:val>
          <c:extLst>
            <c:ext xmlns:c16="http://schemas.microsoft.com/office/drawing/2014/chart" uri="{C3380CC4-5D6E-409C-BE32-E72D297353CC}">
              <c16:uniqueId val="{00000000-FD33-476B-AF9F-F63168CAFD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57.35</c:v>
                </c:pt>
                <c:pt idx="2">
                  <c:v>50.78</c:v>
                </c:pt>
                <c:pt idx="3">
                  <c:v>57.48</c:v>
                </c:pt>
                <c:pt idx="4">
                  <c:v>54.32</c:v>
                </c:pt>
              </c:numCache>
            </c:numRef>
          </c:val>
          <c:smooth val="0"/>
          <c:extLst>
            <c:ext xmlns:c16="http://schemas.microsoft.com/office/drawing/2014/chart" uri="{C3380CC4-5D6E-409C-BE32-E72D297353CC}">
              <c16:uniqueId val="{00000001-FD33-476B-AF9F-F63168CAFD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263.69</c:v>
                </c:pt>
                <c:pt idx="1">
                  <c:v>681.6</c:v>
                </c:pt>
                <c:pt idx="2">
                  <c:v>670.71</c:v>
                </c:pt>
                <c:pt idx="3">
                  <c:v>583.11</c:v>
                </c:pt>
                <c:pt idx="4">
                  <c:v>573.74</c:v>
                </c:pt>
              </c:numCache>
            </c:numRef>
          </c:val>
          <c:extLst>
            <c:ext xmlns:c16="http://schemas.microsoft.com/office/drawing/2014/chart" uri="{C3380CC4-5D6E-409C-BE32-E72D297353CC}">
              <c16:uniqueId val="{00000000-A4B0-4CC4-9AA5-51729B23B2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A4B0-4CC4-9AA5-51729B23B2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87.59</c:v>
                </c:pt>
                <c:pt idx="1">
                  <c:v>101.37</c:v>
                </c:pt>
                <c:pt idx="2">
                  <c:v>104.11</c:v>
                </c:pt>
                <c:pt idx="3">
                  <c:v>100.16</c:v>
                </c:pt>
                <c:pt idx="4">
                  <c:v>110.3</c:v>
                </c:pt>
              </c:numCache>
            </c:numRef>
          </c:val>
          <c:extLst>
            <c:ext xmlns:c16="http://schemas.microsoft.com/office/drawing/2014/chart" uri="{C3380CC4-5D6E-409C-BE32-E72D297353CC}">
              <c16:uniqueId val="{00000000-F9A3-42D1-8BC2-D7D00EC5F9C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F9A3-42D1-8BC2-D7D00EC5F9C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170.77</c:v>
                </c:pt>
                <c:pt idx="1">
                  <c:v>148.47999999999999</c:v>
                </c:pt>
                <c:pt idx="2">
                  <c:v>144.74</c:v>
                </c:pt>
                <c:pt idx="3">
                  <c:v>150.34</c:v>
                </c:pt>
                <c:pt idx="4">
                  <c:v>136.06</c:v>
                </c:pt>
              </c:numCache>
            </c:numRef>
          </c:val>
          <c:extLst>
            <c:ext xmlns:c16="http://schemas.microsoft.com/office/drawing/2014/chart" uri="{C3380CC4-5D6E-409C-BE32-E72D297353CC}">
              <c16:uniqueId val="{00000000-FFE8-4BF7-BF22-B65A5D42D2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FFE8-4BF7-BF22-B65A5D42D2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兵庫県　三木市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77873</v>
      </c>
      <c r="AM8" s="69"/>
      <c r="AN8" s="69"/>
      <c r="AO8" s="69"/>
      <c r="AP8" s="69"/>
      <c r="AQ8" s="69"/>
      <c r="AR8" s="69"/>
      <c r="AS8" s="69"/>
      <c r="AT8" s="68">
        <f>データ!T6</f>
        <v>176.51</v>
      </c>
      <c r="AU8" s="68"/>
      <c r="AV8" s="68"/>
      <c r="AW8" s="68"/>
      <c r="AX8" s="68"/>
      <c r="AY8" s="68"/>
      <c r="AZ8" s="68"/>
      <c r="BA8" s="68"/>
      <c r="BB8" s="68">
        <f>データ!U6</f>
        <v>441.18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49.44</v>
      </c>
      <c r="J10" s="68"/>
      <c r="K10" s="68"/>
      <c r="L10" s="68"/>
      <c r="M10" s="68"/>
      <c r="N10" s="68"/>
      <c r="O10" s="68"/>
      <c r="P10" s="68">
        <f>データ!P6</f>
        <v>77.36</v>
      </c>
      <c r="Q10" s="68"/>
      <c r="R10" s="68"/>
      <c r="S10" s="68"/>
      <c r="T10" s="68"/>
      <c r="U10" s="68"/>
      <c r="V10" s="68"/>
      <c r="W10" s="68">
        <f>データ!Q6</f>
        <v>87.1</v>
      </c>
      <c r="X10" s="68"/>
      <c r="Y10" s="68"/>
      <c r="Z10" s="68"/>
      <c r="AA10" s="68"/>
      <c r="AB10" s="68"/>
      <c r="AC10" s="68"/>
      <c r="AD10" s="69">
        <f>データ!R6</f>
        <v>2592</v>
      </c>
      <c r="AE10" s="69"/>
      <c r="AF10" s="69"/>
      <c r="AG10" s="69"/>
      <c r="AH10" s="69"/>
      <c r="AI10" s="69"/>
      <c r="AJ10" s="69"/>
      <c r="AK10" s="2"/>
      <c r="AL10" s="69">
        <f>データ!V6</f>
        <v>59994</v>
      </c>
      <c r="AM10" s="69"/>
      <c r="AN10" s="69"/>
      <c r="AO10" s="69"/>
      <c r="AP10" s="69"/>
      <c r="AQ10" s="69"/>
      <c r="AR10" s="69"/>
      <c r="AS10" s="69"/>
      <c r="AT10" s="68">
        <f>データ!W6</f>
        <v>13.39</v>
      </c>
      <c r="AU10" s="68"/>
      <c r="AV10" s="68"/>
      <c r="AW10" s="68"/>
      <c r="AX10" s="68"/>
      <c r="AY10" s="68"/>
      <c r="AZ10" s="68"/>
      <c r="BA10" s="68"/>
      <c r="BB10" s="68">
        <f>データ!X6</f>
        <v>4480.51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108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109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OK63teHcZfk5UgZNhBvujQsD8FpcGK+JCQkqoeuq9qzIIuWrdonnHqvlGyugrln4IbgA2JQ4l/bpGCXsx4jEQA==" saltValue="TZPjCB5vt2Ake8WgWNFN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282154</v>
      </c>
      <c r="D6" s="33">
        <f t="shared" si="3"/>
        <v>46</v>
      </c>
      <c r="E6" s="33">
        <f t="shared" si="3"/>
        <v>17</v>
      </c>
      <c r="F6" s="33">
        <f t="shared" si="3"/>
        <v>1</v>
      </c>
      <c r="G6" s="33">
        <f t="shared" si="3"/>
        <v>0</v>
      </c>
      <c r="H6" s="33" t="str">
        <f t="shared" si="3"/>
        <v>兵庫県　三木市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49.44</v>
      </c>
      <c r="P6" s="34">
        <f t="shared" si="3"/>
        <v>77.36</v>
      </c>
      <c r="Q6" s="34">
        <f t="shared" si="3"/>
        <v>87.1</v>
      </c>
      <c r="R6" s="34">
        <f t="shared" si="3"/>
        <v>2592</v>
      </c>
      <c r="S6" s="34">
        <f t="shared" si="3"/>
        <v>77873</v>
      </c>
      <c r="T6" s="34">
        <f t="shared" si="3"/>
        <v>176.51</v>
      </c>
      <c r="U6" s="34">
        <f t="shared" si="3"/>
        <v>441.18</v>
      </c>
      <c r="V6" s="34">
        <f t="shared" si="3"/>
        <v>59994</v>
      </c>
      <c r="W6" s="34">
        <f t="shared" si="3"/>
        <v>13.39</v>
      </c>
      <c r="X6" s="34">
        <f t="shared" si="3"/>
        <v>4480.51</v>
      </c>
      <c r="Y6" s="35">
        <f>IF(Y7="",NA(),Y7)</f>
        <v>104.76</v>
      </c>
      <c r="Z6" s="35">
        <f t="shared" ref="Z6:AH6" si="4">IF(Z7="",NA(),Z7)</f>
        <v>107.98</v>
      </c>
      <c r="AA6" s="35">
        <f t="shared" si="4"/>
        <v>109.5</v>
      </c>
      <c r="AB6" s="35">
        <f t="shared" si="4"/>
        <v>104.5</v>
      </c>
      <c r="AC6" s="35">
        <f t="shared" si="4"/>
        <v>108.53</v>
      </c>
      <c r="AD6" s="35">
        <f t="shared" si="4"/>
        <v>106.59</v>
      </c>
      <c r="AE6" s="35">
        <f t="shared" si="4"/>
        <v>107.4</v>
      </c>
      <c r="AF6" s="35">
        <f t="shared" si="4"/>
        <v>105.73</v>
      </c>
      <c r="AG6" s="35">
        <f t="shared" si="4"/>
        <v>108.38</v>
      </c>
      <c r="AH6" s="35">
        <f t="shared" si="4"/>
        <v>108.43</v>
      </c>
      <c r="AI6" s="34" t="str">
        <f>IF(AI7="","",IF(AI7="-","【-】","【"&amp;SUBSTITUTE(TEXT(AI7,"#,##0.00"),"-","△")&amp;"】"))</f>
        <v>【108.69】</v>
      </c>
      <c r="AJ6" s="34">
        <f>IF(AJ7="",NA(),AJ7)</f>
        <v>0</v>
      </c>
      <c r="AK6" s="34">
        <f t="shared" ref="AK6:AS6" si="5">IF(AK7="",NA(),AK7)</f>
        <v>0</v>
      </c>
      <c r="AL6" s="34">
        <f t="shared" si="5"/>
        <v>0</v>
      </c>
      <c r="AM6" s="34">
        <f t="shared" si="5"/>
        <v>0</v>
      </c>
      <c r="AN6" s="34">
        <f t="shared" si="5"/>
        <v>0</v>
      </c>
      <c r="AO6" s="35">
        <f t="shared" si="5"/>
        <v>23.51</v>
      </c>
      <c r="AP6" s="35">
        <f t="shared" si="5"/>
        <v>18.920000000000002</v>
      </c>
      <c r="AQ6" s="35">
        <f t="shared" si="5"/>
        <v>14.68</v>
      </c>
      <c r="AR6" s="35">
        <f t="shared" si="5"/>
        <v>12.78</v>
      </c>
      <c r="AS6" s="35">
        <f t="shared" si="5"/>
        <v>12.89</v>
      </c>
      <c r="AT6" s="34" t="str">
        <f>IF(AT7="","",IF(AT7="-","【-】","【"&amp;SUBSTITUTE(TEXT(AT7,"#,##0.00"),"-","△")&amp;"】"))</f>
        <v>【3.28】</v>
      </c>
      <c r="AU6" s="35">
        <f>IF(AU7="",NA(),AU7)</f>
        <v>89.2</v>
      </c>
      <c r="AV6" s="35">
        <f t="shared" ref="AV6:BD6" si="6">IF(AV7="",NA(),AV7)</f>
        <v>85.13</v>
      </c>
      <c r="AW6" s="35">
        <f t="shared" si="6"/>
        <v>80.989999999999995</v>
      </c>
      <c r="AX6" s="35">
        <f t="shared" si="6"/>
        <v>90.64</v>
      </c>
      <c r="AY6" s="35">
        <f t="shared" si="6"/>
        <v>88.59</v>
      </c>
      <c r="AZ6" s="35">
        <f t="shared" si="6"/>
        <v>57.3</v>
      </c>
      <c r="BA6" s="35">
        <f t="shared" si="6"/>
        <v>57.35</v>
      </c>
      <c r="BB6" s="35">
        <f t="shared" si="6"/>
        <v>50.78</v>
      </c>
      <c r="BC6" s="35">
        <f t="shared" si="6"/>
        <v>57.48</v>
      </c>
      <c r="BD6" s="35">
        <f t="shared" si="6"/>
        <v>54.32</v>
      </c>
      <c r="BE6" s="34" t="str">
        <f>IF(BE7="","",IF(BE7="-","【-】","【"&amp;SUBSTITUTE(TEXT(BE7,"#,##0.00"),"-","△")&amp;"】"))</f>
        <v>【69.49】</v>
      </c>
      <c r="BF6" s="35">
        <f>IF(BF7="",NA(),BF7)</f>
        <v>263.69</v>
      </c>
      <c r="BG6" s="35">
        <f t="shared" ref="BG6:BO6" si="7">IF(BG7="",NA(),BG7)</f>
        <v>681.6</v>
      </c>
      <c r="BH6" s="35">
        <f t="shared" si="7"/>
        <v>670.71</v>
      </c>
      <c r="BI6" s="35">
        <f t="shared" si="7"/>
        <v>583.11</v>
      </c>
      <c r="BJ6" s="35">
        <f t="shared" si="7"/>
        <v>573.74</v>
      </c>
      <c r="BK6" s="35">
        <f t="shared" si="7"/>
        <v>1010.51</v>
      </c>
      <c r="BL6" s="35">
        <f t="shared" si="7"/>
        <v>1031.56</v>
      </c>
      <c r="BM6" s="35">
        <f t="shared" si="7"/>
        <v>1053.93</v>
      </c>
      <c r="BN6" s="35">
        <f t="shared" si="7"/>
        <v>1046.25</v>
      </c>
      <c r="BO6" s="35">
        <f t="shared" si="7"/>
        <v>1000.94</v>
      </c>
      <c r="BP6" s="34" t="str">
        <f>IF(BP7="","",IF(BP7="-","【-】","【"&amp;SUBSTITUTE(TEXT(BP7,"#,##0.00"),"-","△")&amp;"】"))</f>
        <v>【682.78】</v>
      </c>
      <c r="BQ6" s="35">
        <f>IF(BQ7="",NA(),BQ7)</f>
        <v>87.59</v>
      </c>
      <c r="BR6" s="35">
        <f t="shared" ref="BR6:BZ6" si="8">IF(BR7="",NA(),BR7)</f>
        <v>101.37</v>
      </c>
      <c r="BS6" s="35">
        <f t="shared" si="8"/>
        <v>104.11</v>
      </c>
      <c r="BT6" s="35">
        <f t="shared" si="8"/>
        <v>100.16</v>
      </c>
      <c r="BU6" s="35">
        <f t="shared" si="8"/>
        <v>110.3</v>
      </c>
      <c r="BV6" s="35">
        <f t="shared" si="8"/>
        <v>83</v>
      </c>
      <c r="BW6" s="35">
        <f t="shared" si="8"/>
        <v>84.32</v>
      </c>
      <c r="BX6" s="35">
        <f t="shared" si="8"/>
        <v>85.23</v>
      </c>
      <c r="BY6" s="35">
        <f t="shared" si="8"/>
        <v>88.37</v>
      </c>
      <c r="BZ6" s="35">
        <f t="shared" si="8"/>
        <v>93.77</v>
      </c>
      <c r="CA6" s="34" t="str">
        <f>IF(CA7="","",IF(CA7="-","【-】","【"&amp;SUBSTITUTE(TEXT(CA7,"#,##0.00"),"-","△")&amp;"】"))</f>
        <v>【100.91】</v>
      </c>
      <c r="CB6" s="35">
        <f>IF(CB7="",NA(),CB7)</f>
        <v>170.77</v>
      </c>
      <c r="CC6" s="35">
        <f t="shared" ref="CC6:CK6" si="9">IF(CC7="",NA(),CC7)</f>
        <v>148.47999999999999</v>
      </c>
      <c r="CD6" s="35">
        <f t="shared" si="9"/>
        <v>144.74</v>
      </c>
      <c r="CE6" s="35">
        <f t="shared" si="9"/>
        <v>150.34</v>
      </c>
      <c r="CF6" s="35">
        <f t="shared" si="9"/>
        <v>136.06</v>
      </c>
      <c r="CG6" s="35">
        <f t="shared" si="9"/>
        <v>193.74</v>
      </c>
      <c r="CH6" s="35">
        <f t="shared" si="9"/>
        <v>188.12</v>
      </c>
      <c r="CI6" s="35">
        <f t="shared" si="9"/>
        <v>185.7</v>
      </c>
      <c r="CJ6" s="35">
        <f t="shared" si="9"/>
        <v>178.11</v>
      </c>
      <c r="CK6" s="35">
        <f t="shared" si="9"/>
        <v>165.57</v>
      </c>
      <c r="CL6" s="34" t="str">
        <f>IF(CL7="","",IF(CL7="-","【-】","【"&amp;SUBSTITUTE(TEXT(CL7,"#,##0.00"),"-","△")&amp;"】"))</f>
        <v>【136.86】</v>
      </c>
      <c r="CM6" s="35">
        <f>IF(CM7="",NA(),CM7)</f>
        <v>34.840000000000003</v>
      </c>
      <c r="CN6" s="35">
        <f t="shared" ref="CN6:CV6" si="10">IF(CN7="",NA(),CN7)</f>
        <v>33.92</v>
      </c>
      <c r="CO6" s="35">
        <f t="shared" si="10"/>
        <v>57.95</v>
      </c>
      <c r="CP6" s="35">
        <f t="shared" si="10"/>
        <v>56.23</v>
      </c>
      <c r="CQ6" s="35">
        <f t="shared" si="10"/>
        <v>56.41</v>
      </c>
      <c r="CR6" s="35">
        <f t="shared" si="10"/>
        <v>62.23</v>
      </c>
      <c r="CS6" s="35">
        <f t="shared" si="10"/>
        <v>60</v>
      </c>
      <c r="CT6" s="35">
        <f t="shared" si="10"/>
        <v>61.03</v>
      </c>
      <c r="CU6" s="35">
        <f t="shared" si="10"/>
        <v>59.55</v>
      </c>
      <c r="CV6" s="35">
        <f t="shared" si="10"/>
        <v>59.19</v>
      </c>
      <c r="CW6" s="34" t="str">
        <f>IF(CW7="","",IF(CW7="-","【-】","【"&amp;SUBSTITUTE(TEXT(CW7,"#,##0.00"),"-","△")&amp;"】"))</f>
        <v>【58.98】</v>
      </c>
      <c r="CX6" s="35">
        <f>IF(CX7="",NA(),CX7)</f>
        <v>93.78</v>
      </c>
      <c r="CY6" s="35">
        <f t="shared" ref="CY6:DG6" si="11">IF(CY7="",NA(),CY7)</f>
        <v>94.32</v>
      </c>
      <c r="CZ6" s="35">
        <f t="shared" si="11"/>
        <v>94.63</v>
      </c>
      <c r="DA6" s="35">
        <f t="shared" si="11"/>
        <v>95.05</v>
      </c>
      <c r="DB6" s="35">
        <f t="shared" si="11"/>
        <v>95.36</v>
      </c>
      <c r="DC6" s="35">
        <f t="shared" si="11"/>
        <v>86.56</v>
      </c>
      <c r="DD6" s="35">
        <f t="shared" si="11"/>
        <v>86.78</v>
      </c>
      <c r="DE6" s="35">
        <f t="shared" si="11"/>
        <v>86.83</v>
      </c>
      <c r="DF6" s="35">
        <f t="shared" si="11"/>
        <v>87.14</v>
      </c>
      <c r="DG6" s="35">
        <f t="shared" si="11"/>
        <v>86.66</v>
      </c>
      <c r="DH6" s="34" t="str">
        <f>IF(DH7="","",IF(DH7="-","【-】","【"&amp;SUBSTITUTE(TEXT(DH7,"#,##0.00"),"-","△")&amp;"】"))</f>
        <v>【95.20】</v>
      </c>
      <c r="DI6" s="35">
        <f>IF(DI7="",NA(),DI7)</f>
        <v>20.25</v>
      </c>
      <c r="DJ6" s="35">
        <f t="shared" ref="DJ6:DR6" si="12">IF(DJ7="",NA(),DJ7)</f>
        <v>22.49</v>
      </c>
      <c r="DK6" s="35">
        <f t="shared" si="12"/>
        <v>24.59</v>
      </c>
      <c r="DL6" s="35">
        <f t="shared" si="12"/>
        <v>25.29</v>
      </c>
      <c r="DM6" s="35">
        <f t="shared" si="12"/>
        <v>26.97</v>
      </c>
      <c r="DN6" s="35">
        <f t="shared" si="12"/>
        <v>15.82</v>
      </c>
      <c r="DO6" s="35">
        <f t="shared" si="12"/>
        <v>18.29</v>
      </c>
      <c r="DP6" s="35">
        <f t="shared" si="12"/>
        <v>14.26</v>
      </c>
      <c r="DQ6" s="35">
        <f t="shared" si="12"/>
        <v>15.21</v>
      </c>
      <c r="DR6" s="35">
        <f t="shared" si="12"/>
        <v>17.350000000000001</v>
      </c>
      <c r="DS6" s="34" t="str">
        <f>IF(DS7="","",IF(DS7="-","【-】","【"&amp;SUBSTITUTE(TEXT(DS7,"#,##0.00"),"-","△")&amp;"】"))</f>
        <v>【38.60】</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0.01</v>
      </c>
      <c r="ED6" s="34" t="str">
        <f>IF(ED7="","",IF(ED7="-","【-】","【"&amp;SUBSTITUTE(TEXT(ED7,"#,##0.00"),"-","△")&amp;"】"))</f>
        <v>【5.64】</v>
      </c>
      <c r="EE6" s="35">
        <f>IF(EE7="",NA(),EE7)</f>
        <v>0.53</v>
      </c>
      <c r="EF6" s="35">
        <f t="shared" ref="EF6:EN6" si="14">IF(EF7="",NA(),EF7)</f>
        <v>0.51</v>
      </c>
      <c r="EG6" s="35">
        <f t="shared" si="14"/>
        <v>0.51</v>
      </c>
      <c r="EH6" s="35">
        <f t="shared" si="14"/>
        <v>0.59</v>
      </c>
      <c r="EI6" s="35">
        <f t="shared" si="14"/>
        <v>0.86</v>
      </c>
      <c r="EJ6" s="35">
        <f t="shared" si="14"/>
        <v>0.04</v>
      </c>
      <c r="EK6" s="35">
        <f t="shared" si="14"/>
        <v>0.38</v>
      </c>
      <c r="EL6" s="35">
        <f t="shared" si="14"/>
        <v>0.01</v>
      </c>
      <c r="EM6" s="35">
        <f t="shared" si="14"/>
        <v>0.11</v>
      </c>
      <c r="EN6" s="35">
        <f t="shared" si="14"/>
        <v>0.09</v>
      </c>
      <c r="EO6" s="34" t="str">
        <f>IF(EO7="","",IF(EO7="-","【-】","【"&amp;SUBSTITUTE(TEXT(EO7,"#,##0.00"),"-","△")&amp;"】"))</f>
        <v>【0.23】</v>
      </c>
    </row>
    <row r="7" spans="1:148" s="36" customFormat="1" x14ac:dyDescent="0.15">
      <c r="A7" s="28"/>
      <c r="B7" s="37">
        <v>2018</v>
      </c>
      <c r="C7" s="37">
        <v>282154</v>
      </c>
      <c r="D7" s="37">
        <v>46</v>
      </c>
      <c r="E7" s="37">
        <v>17</v>
      </c>
      <c r="F7" s="37">
        <v>1</v>
      </c>
      <c r="G7" s="37">
        <v>0</v>
      </c>
      <c r="H7" s="37" t="s">
        <v>96</v>
      </c>
      <c r="I7" s="37" t="s">
        <v>97</v>
      </c>
      <c r="J7" s="37" t="s">
        <v>98</v>
      </c>
      <c r="K7" s="37" t="s">
        <v>99</v>
      </c>
      <c r="L7" s="37" t="s">
        <v>100</v>
      </c>
      <c r="M7" s="37" t="s">
        <v>101</v>
      </c>
      <c r="N7" s="38" t="s">
        <v>102</v>
      </c>
      <c r="O7" s="38">
        <v>49.44</v>
      </c>
      <c r="P7" s="38">
        <v>77.36</v>
      </c>
      <c r="Q7" s="38">
        <v>87.1</v>
      </c>
      <c r="R7" s="38">
        <v>2592</v>
      </c>
      <c r="S7" s="38">
        <v>77873</v>
      </c>
      <c r="T7" s="38">
        <v>176.51</v>
      </c>
      <c r="U7" s="38">
        <v>441.18</v>
      </c>
      <c r="V7" s="38">
        <v>59994</v>
      </c>
      <c r="W7" s="38">
        <v>13.39</v>
      </c>
      <c r="X7" s="38">
        <v>4480.51</v>
      </c>
      <c r="Y7" s="38">
        <v>104.76</v>
      </c>
      <c r="Z7" s="38">
        <v>107.98</v>
      </c>
      <c r="AA7" s="38">
        <v>109.5</v>
      </c>
      <c r="AB7" s="38">
        <v>104.5</v>
      </c>
      <c r="AC7" s="38">
        <v>108.53</v>
      </c>
      <c r="AD7" s="38">
        <v>106.59</v>
      </c>
      <c r="AE7" s="38">
        <v>107.4</v>
      </c>
      <c r="AF7" s="38">
        <v>105.73</v>
      </c>
      <c r="AG7" s="38">
        <v>108.38</v>
      </c>
      <c r="AH7" s="38">
        <v>108.43</v>
      </c>
      <c r="AI7" s="38">
        <v>108.69</v>
      </c>
      <c r="AJ7" s="38">
        <v>0</v>
      </c>
      <c r="AK7" s="38">
        <v>0</v>
      </c>
      <c r="AL7" s="38">
        <v>0</v>
      </c>
      <c r="AM7" s="38">
        <v>0</v>
      </c>
      <c r="AN7" s="38">
        <v>0</v>
      </c>
      <c r="AO7" s="38">
        <v>23.51</v>
      </c>
      <c r="AP7" s="38">
        <v>18.920000000000002</v>
      </c>
      <c r="AQ7" s="38">
        <v>14.68</v>
      </c>
      <c r="AR7" s="38">
        <v>12.78</v>
      </c>
      <c r="AS7" s="38">
        <v>12.89</v>
      </c>
      <c r="AT7" s="38">
        <v>3.28</v>
      </c>
      <c r="AU7" s="38">
        <v>89.2</v>
      </c>
      <c r="AV7" s="38">
        <v>85.13</v>
      </c>
      <c r="AW7" s="38">
        <v>80.989999999999995</v>
      </c>
      <c r="AX7" s="38">
        <v>90.64</v>
      </c>
      <c r="AY7" s="38">
        <v>88.59</v>
      </c>
      <c r="AZ7" s="38">
        <v>57.3</v>
      </c>
      <c r="BA7" s="38">
        <v>57.35</v>
      </c>
      <c r="BB7" s="38">
        <v>50.78</v>
      </c>
      <c r="BC7" s="38">
        <v>57.48</v>
      </c>
      <c r="BD7" s="38">
        <v>54.32</v>
      </c>
      <c r="BE7" s="38">
        <v>69.489999999999995</v>
      </c>
      <c r="BF7" s="38">
        <v>263.69</v>
      </c>
      <c r="BG7" s="38">
        <v>681.6</v>
      </c>
      <c r="BH7" s="38">
        <v>670.71</v>
      </c>
      <c r="BI7" s="38">
        <v>583.11</v>
      </c>
      <c r="BJ7" s="38">
        <v>573.74</v>
      </c>
      <c r="BK7" s="38">
        <v>1010.51</v>
      </c>
      <c r="BL7" s="38">
        <v>1031.56</v>
      </c>
      <c r="BM7" s="38">
        <v>1053.93</v>
      </c>
      <c r="BN7" s="38">
        <v>1046.25</v>
      </c>
      <c r="BO7" s="38">
        <v>1000.94</v>
      </c>
      <c r="BP7" s="38">
        <v>682.78</v>
      </c>
      <c r="BQ7" s="38">
        <v>87.59</v>
      </c>
      <c r="BR7" s="38">
        <v>101.37</v>
      </c>
      <c r="BS7" s="38">
        <v>104.11</v>
      </c>
      <c r="BT7" s="38">
        <v>100.16</v>
      </c>
      <c r="BU7" s="38">
        <v>110.3</v>
      </c>
      <c r="BV7" s="38">
        <v>83</v>
      </c>
      <c r="BW7" s="38">
        <v>84.32</v>
      </c>
      <c r="BX7" s="38">
        <v>85.23</v>
      </c>
      <c r="BY7" s="38">
        <v>88.37</v>
      </c>
      <c r="BZ7" s="38">
        <v>93.77</v>
      </c>
      <c r="CA7" s="38">
        <v>100.91</v>
      </c>
      <c r="CB7" s="38">
        <v>170.77</v>
      </c>
      <c r="CC7" s="38">
        <v>148.47999999999999</v>
      </c>
      <c r="CD7" s="38">
        <v>144.74</v>
      </c>
      <c r="CE7" s="38">
        <v>150.34</v>
      </c>
      <c r="CF7" s="38">
        <v>136.06</v>
      </c>
      <c r="CG7" s="38">
        <v>193.74</v>
      </c>
      <c r="CH7" s="38">
        <v>188.12</v>
      </c>
      <c r="CI7" s="38">
        <v>185.7</v>
      </c>
      <c r="CJ7" s="38">
        <v>178.11</v>
      </c>
      <c r="CK7" s="38">
        <v>165.57</v>
      </c>
      <c r="CL7" s="38">
        <v>136.86000000000001</v>
      </c>
      <c r="CM7" s="38">
        <v>34.840000000000003</v>
      </c>
      <c r="CN7" s="38">
        <v>33.92</v>
      </c>
      <c r="CO7" s="42">
        <v>57.95</v>
      </c>
      <c r="CP7" s="38">
        <v>56.23</v>
      </c>
      <c r="CQ7" s="38">
        <v>56.41</v>
      </c>
      <c r="CR7" s="38">
        <v>62.23</v>
      </c>
      <c r="CS7" s="38">
        <v>60</v>
      </c>
      <c r="CT7" s="38">
        <v>61.03</v>
      </c>
      <c r="CU7" s="38">
        <v>59.55</v>
      </c>
      <c r="CV7" s="38">
        <v>59.19</v>
      </c>
      <c r="CW7" s="38">
        <v>58.98</v>
      </c>
      <c r="CX7" s="38">
        <v>93.78</v>
      </c>
      <c r="CY7" s="38">
        <v>94.32</v>
      </c>
      <c r="CZ7" s="38">
        <v>94.63</v>
      </c>
      <c r="DA7" s="38">
        <v>95.05</v>
      </c>
      <c r="DB7" s="38">
        <v>95.36</v>
      </c>
      <c r="DC7" s="38">
        <v>86.56</v>
      </c>
      <c r="DD7" s="38">
        <v>86.78</v>
      </c>
      <c r="DE7" s="38">
        <v>86.83</v>
      </c>
      <c r="DF7" s="38">
        <v>87.14</v>
      </c>
      <c r="DG7" s="38">
        <v>86.66</v>
      </c>
      <c r="DH7" s="38">
        <v>95.2</v>
      </c>
      <c r="DI7" s="38">
        <v>20.25</v>
      </c>
      <c r="DJ7" s="38">
        <v>22.49</v>
      </c>
      <c r="DK7" s="38">
        <v>24.59</v>
      </c>
      <c r="DL7" s="38">
        <v>25.29</v>
      </c>
      <c r="DM7" s="38">
        <v>26.97</v>
      </c>
      <c r="DN7" s="38">
        <v>15.82</v>
      </c>
      <c r="DO7" s="38">
        <v>18.29</v>
      </c>
      <c r="DP7" s="38">
        <v>14.26</v>
      </c>
      <c r="DQ7" s="38">
        <v>15.21</v>
      </c>
      <c r="DR7" s="38">
        <v>17.350000000000001</v>
      </c>
      <c r="DS7" s="38">
        <v>38.6</v>
      </c>
      <c r="DT7" s="38">
        <v>0</v>
      </c>
      <c r="DU7" s="38">
        <v>0</v>
      </c>
      <c r="DV7" s="38">
        <v>0</v>
      </c>
      <c r="DW7" s="38">
        <v>0</v>
      </c>
      <c r="DX7" s="38">
        <v>0</v>
      </c>
      <c r="DY7" s="38">
        <v>0.01</v>
      </c>
      <c r="DZ7" s="38">
        <v>0.01</v>
      </c>
      <c r="EA7" s="38">
        <v>0.01</v>
      </c>
      <c r="EB7" s="38">
        <v>0.01</v>
      </c>
      <c r="EC7" s="38">
        <v>0.01</v>
      </c>
      <c r="ED7" s="38">
        <v>5.64</v>
      </c>
      <c r="EE7" s="38">
        <v>0.53</v>
      </c>
      <c r="EF7" s="38">
        <v>0.51</v>
      </c>
      <c r="EG7" s="38">
        <v>0.51</v>
      </c>
      <c r="EH7" s="38">
        <v>0.59</v>
      </c>
      <c r="EI7" s="38">
        <v>0.86</v>
      </c>
      <c r="EJ7" s="38">
        <v>0.04</v>
      </c>
      <c r="EK7" s="38">
        <v>0.38</v>
      </c>
      <c r="EL7" s="38">
        <v>0.01</v>
      </c>
      <c r="EM7" s="38">
        <v>0.11</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三木市役所</cp:lastModifiedBy>
  <cp:lastPrinted>2020-01-28T07:18:52Z</cp:lastPrinted>
  <dcterms:created xsi:type="dcterms:W3CDTF">2019-12-05T04:45:54Z</dcterms:created>
  <dcterms:modified xsi:type="dcterms:W3CDTF">2020-03-13T01:36:27Z</dcterms:modified>
  <cp:category/>
</cp:coreProperties>
</file>