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03.123.230\下水道課\01-業務係\56-経営比較分析表・経営指標等\経営比較分析表\H31\02_01_15公営企業に係る「経営比較分析表」の分析等について（照会）\15 三木市\"/>
    </mc:Choice>
  </mc:AlternateContent>
  <workbookProtection workbookAlgorithmName="SHA-512" workbookHashValue="/Sw8/qUGWEi3c+VwnhBoAFfkVqW7o6JPTX/DrTY/SAjREBCJFoN/wD7P9Bi+9wR4j4cnCLurXs6xW5qo+H3Tsg==" workbookSaltValue="ikmgixzXnz4zbavvazFtz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R6" i="5"/>
  <c r="Q6" i="5"/>
  <c r="P6" i="5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AD10" i="4"/>
  <c r="W10" i="4"/>
  <c r="P10" i="4"/>
  <c r="I10" i="4"/>
  <c r="B10" i="4"/>
  <c r="BB8" i="4"/>
  <c r="AT8" i="4"/>
  <c r="AL8" i="4"/>
  <c r="AD8" i="4"/>
  <c r="W8" i="4"/>
  <c r="P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<sst xmlns="http://schemas.openxmlformats.org/spreadsheetml/2006/main" count="228" uniqueCount="111">
  <si>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</si>
  <si>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</si>
  <si>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</si>
  <si>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</si>
  <si>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</si>
  <si>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</si>
  <si>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</si>
  <si>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</si>
  <si>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</si>
  <si>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</si>
  <si>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</si>
  <si>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</si>
  <si>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</si>
  <si>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</si>
  <si>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</si>
  <si>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</si>
  <si>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</si>
  <si>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</si>
  <si>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</si>
  <si>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</si>
  <si>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</si>
  <si>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</si>
  <si>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</si>
  <si>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</si>
  <si>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</si>
  <si>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</si>
  <si>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</si>
  <si>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</si>
  <si>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</si>
  <si>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</si>
  <si>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</si>
  <si>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</si>
  <si>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</si>
  <si>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</si>
  <si>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</si>
  <si>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</si>
  <si>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</si>
  <si>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</si>
  <si>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</si>
  <si>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</si>
  <si>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</si>
  <si>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</si>
  <si>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</si>
  <si>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</si>
  <si>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</si>
  <si>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</si>
  <si>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</si>
  <si>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</si>
  <si>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</si>
  <si>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</si>
  <si>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</si>
  <si>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</si>
  <si>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</si>
  <si>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</si>
  <si>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</si>
  <si>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</si>
  <si>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</si>
  <si>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</si>
  <si>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</si>
  <si>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</si>
  <si>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</si>
  <si>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</si>
  <si>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</si>
  <si>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</si>
  <si>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</si>
  <si>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</si>
  <si>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</si>
  <si>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</si>
  <si>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</si>
  <si>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</si>
  <si>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</si>
  <si>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</si>
  <si>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</si>
  <si>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</si>
  <si>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</si>
  <si>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</si>
  <si>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</si>
  <si>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</si>
  <si>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</si>
  <si>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</si>
  <si>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</si>
  <si>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</si>
  <si>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</si>
  <si>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</si>
  <si>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</si>
  <si>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</si>
  <si>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</si>
  <si>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</si>
  <si>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</si>
  <si>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</si>
  <si>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</si>
  <si>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</si>
  <si>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</si>
  <si>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</si>
  <si>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</si>
  <si>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</si>
  <si>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兵庫県　三木市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</si>
  <si>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</si>
  <si>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</si>
  <si>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</si>
  <si>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</si>
  <si>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</si>
  <si>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</si>
  <si>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</si>
  <si>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</si>
  <si>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</si>
  <si>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</si>
  <si>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</si>
  <si>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①経常収支比率は、100％を超えており類似団体平均を上回っているが、今後、使用料収入の減少が予想されるため、引き続き効率的な運営を推進していく必要がある。                                                  　　　　　　　　　　　　　　　　　　　                                                                                                                              ②累積欠損金は発生していない。　　　　　　　　　　　　　　　　　　　　　　　　　　　                                                                                                                   　　　③流動比率は、類似団体平均を上回っているものの100％未満であり、現金預金等が十分に確保されているとは言えない。                                                               　　　　　　　　　　　　　　④企業債残高対事業規模比率は、平成26年度までは類似団体平均を下回っていたが、平成27年度以降、新規借入により類似団体平均を上回る結果となった。　　　　　　　　　　　　　　　　　　　　　　　　　　　　　　　　　　　　　           　　　　⑤経費回収率は、類似団体平均を上回っているものの100％未満であるため、引き続き経営の効率化を進めていく必要がある。　　　　　　　　　　　　　　　　　　　　　　　　　　　　⑥汚水処理原価は、類似団体平均より下回っているが、今後の使用料収入の減少を見据え、更なる経営の効率化に努める必要がある。　                  　　　　　　　　　　　　　　　　　　　　　　　　　　　　　　　　　　　　　　　　　　　　　　　　　　⑦特定環境保全公共下水道では単独の処理施設を有していないため、施設利用率の該当は無い。　　　　　　　　　　　　　　　　　　　　　　　　　　　　　　　　　　　　　　　　　　　　　　　　　　　　　　　　　　　　　　　　　　　　　　　　　　　　　　　　　　　　　                                                                                                                      ⑧水洗化率は、類似団体平均より下回っているため、未整備地解消に向けた取り組みが必要である。　　　　　　　　　　　　　</t>
    <rPh sb="1" eb="3">
      <t>ケイジョウ</t>
    </rPh>
    <rPh sb="3" eb="5">
      <t>シュウシ</t>
    </rPh>
    <rPh sb="5" eb="7">
      <t>ヒリツ</t>
    </rPh>
    <rPh sb="14" eb="15">
      <t>コ</t>
    </rPh>
    <rPh sb="19" eb="21">
      <t>ルイジ</t>
    </rPh>
    <rPh sb="21" eb="23">
      <t>ダンタイ</t>
    </rPh>
    <rPh sb="23" eb="25">
      <t>ヘイキン</t>
    </rPh>
    <rPh sb="26" eb="28">
      <t>ウワマワ</t>
    </rPh>
    <rPh sb="34" eb="36">
      <t>コンゴ</t>
    </rPh>
    <rPh sb="37" eb="40">
      <t>シヨウリョウ</t>
    </rPh>
    <rPh sb="40" eb="42">
      <t>シュウニュウ</t>
    </rPh>
    <rPh sb="43" eb="45">
      <t>ゲンショウ</t>
    </rPh>
    <rPh sb="46" eb="48">
      <t>ヨソウ</t>
    </rPh>
    <rPh sb="54" eb="55">
      <t>ヒ</t>
    </rPh>
    <rPh sb="56" eb="57">
      <t>ツヅ</t>
    </rPh>
    <rPh sb="58" eb="61">
      <t>コウリツテキ</t>
    </rPh>
    <rPh sb="62" eb="64">
      <t>ウンエイ</t>
    </rPh>
    <rPh sb="65" eb="67">
      <t>スイシン</t>
    </rPh>
    <rPh sb="71" eb="73">
      <t>ヒツヨウ</t>
    </rPh>
    <rPh sb="273" eb="275">
      <t>ルイセキ</t>
    </rPh>
    <rPh sb="275" eb="278">
      <t>ケッソンキン</t>
    </rPh>
    <rPh sb="279" eb="281">
      <t>ハッセイ</t>
    </rPh>
    <rPh sb="433" eb="435">
      <t>リュウドウ</t>
    </rPh>
    <rPh sb="435" eb="437">
      <t>ヒリツ</t>
    </rPh>
    <rPh sb="439" eb="441">
      <t>ルイジ</t>
    </rPh>
    <rPh sb="441" eb="443">
      <t>ダンタイ</t>
    </rPh>
    <rPh sb="443" eb="445">
      <t>ヘイキン</t>
    </rPh>
    <rPh sb="446" eb="448">
      <t>ウワマワ</t>
    </rPh>
    <rPh sb="459" eb="461">
      <t>ミマン</t>
    </rPh>
    <rPh sb="465" eb="467">
      <t>ゲンキン</t>
    </rPh>
    <rPh sb="467" eb="469">
      <t>ヨキン</t>
    </rPh>
    <rPh sb="469" eb="470">
      <t>トウ</t>
    </rPh>
    <rPh sb="471" eb="473">
      <t>ジュウブン</t>
    </rPh>
    <rPh sb="474" eb="476">
      <t>カクホ</t>
    </rPh>
    <rPh sb="483" eb="484">
      <t>イ</t>
    </rPh>
    <rPh sb="566" eb="568">
      <t>キギョウ</t>
    </rPh>
    <rPh sb="568" eb="569">
      <t>サイ</t>
    </rPh>
    <rPh sb="569" eb="571">
      <t>ザンダカ</t>
    </rPh>
    <rPh sb="571" eb="572">
      <t>タイ</t>
    </rPh>
    <rPh sb="572" eb="574">
      <t>ジギョウ</t>
    </rPh>
    <rPh sb="574" eb="576">
      <t>キボ</t>
    </rPh>
    <rPh sb="576" eb="578">
      <t>ヒリツ</t>
    </rPh>
    <rPh sb="580" eb="582">
      <t>ヘイセイ</t>
    </rPh>
    <rPh sb="584" eb="586">
      <t>ネンド</t>
    </rPh>
    <rPh sb="589" eb="591">
      <t>ルイジ</t>
    </rPh>
    <rPh sb="591" eb="593">
      <t>ダンタイ</t>
    </rPh>
    <rPh sb="593" eb="595">
      <t>ヘイキン</t>
    </rPh>
    <rPh sb="596" eb="598">
      <t>シタマワ</t>
    </rPh>
    <rPh sb="604" eb="606">
      <t>ヘイセイ</t>
    </rPh>
    <rPh sb="608" eb="610">
      <t>ネンド</t>
    </rPh>
    <rPh sb="610" eb="612">
      <t>イコウ</t>
    </rPh>
    <rPh sb="613" eb="615">
      <t>シンキ</t>
    </rPh>
    <rPh sb="615" eb="617">
      <t>カリイレ</t>
    </rPh>
    <rPh sb="620" eb="622">
      <t>ルイジ</t>
    </rPh>
    <rPh sb="622" eb="624">
      <t>ダンタイ</t>
    </rPh>
    <rPh sb="624" eb="626">
      <t>ヘイキン</t>
    </rPh>
    <rPh sb="627" eb="629">
      <t>ウワマワ</t>
    </rPh>
    <rPh sb="630" eb="632">
      <t>ケッカ</t>
    </rPh>
    <rPh sb="690" eb="692">
      <t>ケイヒ</t>
    </rPh>
    <rPh sb="692" eb="694">
      <t>カイシュウ</t>
    </rPh>
    <rPh sb="694" eb="695">
      <t>リツ</t>
    </rPh>
    <rPh sb="697" eb="699">
      <t>ルイジ</t>
    </rPh>
    <rPh sb="699" eb="701">
      <t>ダンタイ</t>
    </rPh>
    <rPh sb="701" eb="703">
      <t>ヘイキン</t>
    </rPh>
    <rPh sb="704" eb="706">
      <t>ウワマワ</t>
    </rPh>
    <rPh sb="717" eb="719">
      <t>ミマン</t>
    </rPh>
    <rPh sb="725" eb="726">
      <t>ヒ</t>
    </rPh>
    <rPh sb="727" eb="728">
      <t>ツヅ</t>
    </rPh>
    <rPh sb="729" eb="731">
      <t>ケイエイ</t>
    </rPh>
    <rPh sb="732" eb="735">
      <t>コウリツカ</t>
    </rPh>
    <rPh sb="736" eb="737">
      <t>スス</t>
    </rPh>
    <rPh sb="741" eb="743">
      <t>ヒツヨウ</t>
    </rPh>
    <rPh sb="776" eb="778">
      <t>オスイ</t>
    </rPh>
    <rPh sb="778" eb="780">
      <t>ショリ</t>
    </rPh>
    <rPh sb="780" eb="782">
      <t>ゲンカ</t>
    </rPh>
    <rPh sb="784" eb="786">
      <t>ルイジ</t>
    </rPh>
    <rPh sb="786" eb="788">
      <t>ダンタイ</t>
    </rPh>
    <rPh sb="788" eb="790">
      <t>ヘイキン</t>
    </rPh>
    <rPh sb="792" eb="794">
      <t>シタマワ</t>
    </rPh>
    <rPh sb="800" eb="802">
      <t>コンゴ</t>
    </rPh>
    <rPh sb="803" eb="806">
      <t>シヨウリョウ</t>
    </rPh>
    <rPh sb="806" eb="808">
      <t>シュウニュウ</t>
    </rPh>
    <rPh sb="809" eb="811">
      <t>ゲンショウ</t>
    </rPh>
    <rPh sb="812" eb="814">
      <t>ミス</t>
    </rPh>
    <rPh sb="816" eb="817">
      <t>サラ</t>
    </rPh>
    <rPh sb="819" eb="821">
      <t>ケイエイ</t>
    </rPh>
    <rPh sb="822" eb="825">
      <t>コウリツカ</t>
    </rPh>
    <rPh sb="826" eb="827">
      <t>ツト</t>
    </rPh>
    <rPh sb="829" eb="831">
      <t>ヒツヨウ</t>
    </rPh>
    <rPh sb="905" eb="907">
      <t>トクテイ</t>
    </rPh>
    <rPh sb="907" eb="909">
      <t>カンキョウ</t>
    </rPh>
    <rPh sb="909" eb="911">
      <t>ホゼン</t>
    </rPh>
    <rPh sb="911" eb="913">
      <t>コウキョウ</t>
    </rPh>
    <rPh sb="913" eb="916">
      <t>ゲスイドウ</t>
    </rPh>
    <rPh sb="918" eb="920">
      <t>タンドク</t>
    </rPh>
    <rPh sb="921" eb="923">
      <t>ショリ</t>
    </rPh>
    <rPh sb="923" eb="925">
      <t>シセツ</t>
    </rPh>
    <rPh sb="926" eb="927">
      <t>ユウ</t>
    </rPh>
    <rPh sb="935" eb="937">
      <t>シセツ</t>
    </rPh>
    <rPh sb="937" eb="940">
      <t>リヨウリツ</t>
    </rPh>
    <rPh sb="941" eb="943">
      <t>ガイトウ</t>
    </rPh>
    <rPh sb="944" eb="945">
      <t>ナシ</t>
    </rPh>
    <rPh sb="1154" eb="1155">
      <t>リツ</t>
    </rPh>
    <rPh sb="1157" eb="1159">
      <t>ルイジ</t>
    </rPh>
    <rPh sb="1159" eb="1161">
      <t>ダンタイ</t>
    </rPh>
    <rPh sb="1161" eb="1163">
      <t>ヘイキン</t>
    </rPh>
    <rPh sb="1165" eb="1167">
      <t>シタマワ</t>
    </rPh>
    <rPh sb="1174" eb="1177">
      <t>ミセイビ</t>
    </rPh>
    <rPh sb="1177" eb="1178">
      <t>チ</t>
    </rPh>
    <rPh sb="1178" eb="1180">
      <t>カイショウ</t>
    </rPh>
    <rPh sb="1181" eb="1182">
      <t>ム</t>
    </rPh>
    <rPh sb="1184" eb="1185">
      <t>ト</t>
    </rPh>
    <rPh sb="1186" eb="1187">
      <t>ク</t>
    </rPh>
    <rPh sb="1189" eb="1191">
      <t>ヒツヨウ</t>
    </rPh>
    <phoneticPr fontId="15"/>
  </si>
  <si>
    <t>類似団体と比較すると、水洗化率が類似団体より低いため、未整備地解消に向け継続して取り組む必要がある。
また、流動比率が100％を下回っており現金預金等の資金が十分に確保されていないため、人口減少に伴う使用料収入減少等、将来見込まれる資金不足が生じないよう、今後も引き続き効率的な運営を推進していく必要がある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ルイジ</t>
    </rPh>
    <rPh sb="2" eb="4">
      <t>ダンタイ</t>
    </rPh>
    <rPh sb="5" eb="7">
      <t>ヒカク</t>
    </rPh>
    <rPh sb="11" eb="14">
      <t>スイセンカ</t>
    </rPh>
    <rPh sb="14" eb="15">
      <t>リツ</t>
    </rPh>
    <rPh sb="16" eb="18">
      <t>ルイジ</t>
    </rPh>
    <rPh sb="18" eb="20">
      <t>ダンタイ</t>
    </rPh>
    <rPh sb="22" eb="23">
      <t>ヒク</t>
    </rPh>
    <rPh sb="27" eb="30">
      <t>ミセイビ</t>
    </rPh>
    <rPh sb="30" eb="31">
      <t>チ</t>
    </rPh>
    <rPh sb="31" eb="33">
      <t>カイショウ</t>
    </rPh>
    <rPh sb="34" eb="35">
      <t>ム</t>
    </rPh>
    <rPh sb="36" eb="38">
      <t>ケイゾク</t>
    </rPh>
    <rPh sb="40" eb="41">
      <t>ト</t>
    </rPh>
    <rPh sb="42" eb="43">
      <t>ク</t>
    </rPh>
    <rPh sb="44" eb="46">
      <t>ヒツヨウ</t>
    </rPh>
    <rPh sb="54" eb="56">
      <t>リュウドウ</t>
    </rPh>
    <rPh sb="56" eb="58">
      <t>ヒリツ</t>
    </rPh>
    <rPh sb="64" eb="66">
      <t>シタマワ</t>
    </rPh>
    <rPh sb="70" eb="72">
      <t>ゲンキン</t>
    </rPh>
    <rPh sb="72" eb="74">
      <t>ヨキン</t>
    </rPh>
    <rPh sb="74" eb="75">
      <t>トウ</t>
    </rPh>
    <rPh sb="76" eb="78">
      <t>シキン</t>
    </rPh>
    <rPh sb="79" eb="81">
      <t>ジュウブン</t>
    </rPh>
    <rPh sb="82" eb="84">
      <t>カクホ</t>
    </rPh>
    <rPh sb="93" eb="95">
      <t>ジンコウ</t>
    </rPh>
    <rPh sb="95" eb="97">
      <t>ゲンショウ</t>
    </rPh>
    <rPh sb="98" eb="99">
      <t>トモナ</t>
    </rPh>
    <rPh sb="100" eb="103">
      <t>シヨウリョウ</t>
    </rPh>
    <rPh sb="103" eb="105">
      <t>シュウニュウ</t>
    </rPh>
    <rPh sb="105" eb="107">
      <t>ゲンショウ</t>
    </rPh>
    <rPh sb="107" eb="108">
      <t>トウ</t>
    </rPh>
    <rPh sb="109" eb="111">
      <t>ショウライ</t>
    </rPh>
    <rPh sb="111" eb="113">
      <t>ミコ</t>
    </rPh>
    <rPh sb="116" eb="118">
      <t>シキン</t>
    </rPh>
    <rPh sb="118" eb="120">
      <t>フソク</t>
    </rPh>
    <rPh sb="121" eb="122">
      <t>ショウ</t>
    </rPh>
    <rPh sb="128" eb="130">
      <t>コンゴ</t>
    </rPh>
    <rPh sb="131" eb="132">
      <t>ヒ</t>
    </rPh>
    <rPh sb="133" eb="134">
      <t>ツヅ</t>
    </rPh>
    <rPh sb="135" eb="138">
      <t>コウリツテキ</t>
    </rPh>
    <rPh sb="139" eb="141">
      <t>ウンエイ</t>
    </rPh>
    <rPh sb="142" eb="144">
      <t>スイシン</t>
    </rPh>
    <rPh sb="148" eb="150">
      <t>ヒツヨウ</t>
    </rPh>
    <phoneticPr fontId="15"/>
  </si>
  <si>
    <t>特定環境保全公共下水道については、下水道整備に着手してからの経過年数が浅いため、有形固定資産減価償却率は類似団体平均を若干下回っており、また、管渠の老朽化も見受けられない。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7" eb="20">
      <t>ゲスイドウ</t>
    </rPh>
    <rPh sb="20" eb="22">
      <t>セイビ</t>
    </rPh>
    <rPh sb="23" eb="25">
      <t>チャクシュ</t>
    </rPh>
    <rPh sb="30" eb="32">
      <t>ケイカ</t>
    </rPh>
    <rPh sb="32" eb="34">
      <t>ネンスウ</t>
    </rPh>
    <rPh sb="35" eb="36">
      <t>アサ</t>
    </rPh>
    <rPh sb="40" eb="42">
      <t>ユウケイ</t>
    </rPh>
    <rPh sb="42" eb="44">
      <t>コテイ</t>
    </rPh>
    <rPh sb="44" eb="46">
      <t>シサン</t>
    </rPh>
    <rPh sb="46" eb="48">
      <t>ゲンカ</t>
    </rPh>
    <rPh sb="48" eb="50">
      <t>ショウキャク</t>
    </rPh>
    <rPh sb="50" eb="51">
      <t>リツ</t>
    </rPh>
    <rPh sb="52" eb="54">
      <t>ルイジ</t>
    </rPh>
    <rPh sb="54" eb="56">
      <t>ダンタイ</t>
    </rPh>
    <rPh sb="56" eb="58">
      <t>ヘイキン</t>
    </rPh>
    <rPh sb="59" eb="61">
      <t>ジャッカン</t>
    </rPh>
    <rPh sb="61" eb="63">
      <t>シタマワ</t>
    </rPh>
    <rPh sb="71" eb="73">
      <t>カンキョ</t>
    </rPh>
    <rPh sb="74" eb="77">
      <t>ロウキュウカ</t>
    </rPh>
    <rPh sb="78" eb="80">
      <t>ミウ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</si>
</sst>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4F-4433-93AC-8620C1FA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0.09</c:v>
                </c:pt>
                <c:pt idx="3">
                  <c:v>0.09</c:v>
                </c:pt>
                <c:pt idx="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4F-4433-93AC-8620C1FA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6-4B46-B95F-F1C302338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43.58</c:v>
                </c:pt>
                <c:pt idx="1">
                  <c:v>41.35</c:v>
                </c:pt>
                <c:pt idx="2">
                  <c:v>42.9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16-4B46-B95F-F1C302338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77.36</c:v>
                </c:pt>
                <c:pt idx="1">
                  <c:v>78.23</c:v>
                </c:pt>
                <c:pt idx="2">
                  <c:v>79.37</c:v>
                </c:pt>
                <c:pt idx="3">
                  <c:v>80.510000000000005</c:v>
                </c:pt>
                <c:pt idx="4">
                  <c:v>81.38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5-45B0-A7A2-9A7ACDABB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82.35</c:v>
                </c:pt>
                <c:pt idx="1">
                  <c:v>82.9</c:v>
                </c:pt>
                <c:pt idx="2">
                  <c:v>83.5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55-45B0-A7A2-9A7ACDABB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100.06</c:v>
                </c:pt>
                <c:pt idx="1">
                  <c:v>107.53</c:v>
                </c:pt>
                <c:pt idx="2">
                  <c:v>107.11</c:v>
                </c:pt>
                <c:pt idx="3">
                  <c:v>103.43</c:v>
                </c:pt>
                <c:pt idx="4">
                  <c:v>106.9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91-4477-BAA9-E6865CCFF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101.24</c:v>
                </c:pt>
                <c:pt idx="1">
                  <c:v>100.94</c:v>
                </c:pt>
                <c:pt idx="2">
                  <c:v>100.85</c:v>
                </c:pt>
                <c:pt idx="3">
                  <c:v>102.13</c:v>
                </c:pt>
                <c:pt idx="4">
                  <c:v>101.72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91-4477-BAA9-E6865CCFF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15.93</c:v>
                </c:pt>
                <c:pt idx="1">
                  <c:v>18.07</c:v>
                </c:pt>
                <c:pt idx="2">
                  <c:v>20.16</c:v>
                </c:pt>
                <c:pt idx="3">
                  <c:v>22.29</c:v>
                </c:pt>
                <c:pt idx="4">
                  <c:v>24.39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52-443B-AA72-5CB01A55D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22.34</c:v>
                </c:pt>
                <c:pt idx="1">
                  <c:v>22.79</c:v>
                </c:pt>
                <c:pt idx="2">
                  <c:v>22.77</c:v>
                </c:pt>
                <c:pt idx="3">
                  <c:v>23.93</c:v>
                </c:pt>
                <c:pt idx="4">
                  <c:v>24.68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52-443B-AA72-5CB01A55D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7-46DF-97F3-ADACD22BE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0.04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7-46DF-97F3-ADACD22BE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4-47F0-8D75-5890C8852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184.13</c:v>
                </c:pt>
                <c:pt idx="1">
                  <c:v>101.85</c:v>
                </c:pt>
                <c:pt idx="2">
                  <c:v>110.77</c:v>
                </c:pt>
                <c:pt idx="3">
                  <c:v>109.51</c:v>
                </c:pt>
                <c:pt idx="4">
                  <c:v>112.88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44-47F0-8D75-5890C8852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66.680000000000007</c:v>
                </c:pt>
                <c:pt idx="1">
                  <c:v>61.38</c:v>
                </c:pt>
                <c:pt idx="2">
                  <c:v>60.61</c:v>
                </c:pt>
                <c:pt idx="3">
                  <c:v>59.26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F-48C5-8F9F-B50BBE846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63.22</c:v>
                </c:pt>
                <c:pt idx="1">
                  <c:v>49.07</c:v>
                </c:pt>
                <c:pt idx="2">
                  <c:v>46.78</c:v>
                </c:pt>
                <c:pt idx="3">
                  <c:v>47.44</c:v>
                </c:pt>
                <c:pt idx="4">
                  <c:v>49.18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1F-48C5-8F9F-B50BBE846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314.91000000000003</c:v>
                </c:pt>
                <c:pt idx="1">
                  <c:v>1559.66</c:v>
                </c:pt>
                <c:pt idx="2">
                  <c:v>1505.15</c:v>
                </c:pt>
                <c:pt idx="3">
                  <c:v>1304.1099999999999</c:v>
                </c:pt>
                <c:pt idx="4">
                  <c:v>1268.4000000000001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A7-42CF-8578-9CA47224A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1436</c:v>
                </c:pt>
                <c:pt idx="1">
                  <c:v>1434.89</c:v>
                </c:pt>
                <c:pt idx="2">
                  <c:v>1298.9100000000001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A7-42CF-8578-9CA47224A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70.709999999999994</c:v>
                </c:pt>
                <c:pt idx="1">
                  <c:v>104.79</c:v>
                </c:pt>
                <c:pt idx="2">
                  <c:v>90.97</c:v>
                </c:pt>
                <c:pt idx="3">
                  <c:v>99.05</c:v>
                </c:pt>
                <c:pt idx="4">
                  <c:v>99.07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78-4C7F-9B50-6E9B76562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66.56</c:v>
                </c:pt>
                <c:pt idx="1">
                  <c:v>66.22</c:v>
                </c:pt>
                <c:pt idx="2">
                  <c:v>69.87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78-4C7F-9B50-6E9B76562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235.5</c:v>
                </c:pt>
                <c:pt idx="1">
                  <c:v>160.61000000000001</c:v>
                </c:pt>
                <c:pt idx="2">
                  <c:v>185.78</c:v>
                </c:pt>
                <c:pt idx="3">
                  <c:v>169.85</c:v>
                </c:pt>
                <c:pt idx="4">
                  <c:v>168.99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A-4678-9DAC-8B76937DD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244.29</c:v>
                </c:pt>
                <c:pt idx="1">
                  <c:v>246.72</c:v>
                </c:pt>
                <c:pt idx="2">
                  <c:v>234.96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AA-4678-9DAC-8B76937DD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兵庫県　三木市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特定環境保全公共下水道</v>
      </c>
      <c r="Q8" s="71"/>
      <c r="R8" s="71"/>
      <c r="S8" s="71"/>
      <c r="T8" s="71"/>
      <c r="U8" s="71"/>
      <c r="V8" s="71"/>
      <c r="W8" s="71" t="str">
        <f>データ!L6</f>
        <v>D2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77873</v>
      </c>
      <c r="AM8" s="68"/>
      <c r="AN8" s="68"/>
      <c r="AO8" s="68"/>
      <c r="AP8" s="68"/>
      <c r="AQ8" s="68"/>
      <c r="AR8" s="68"/>
      <c r="AS8" s="68"/>
      <c r="AT8" s="67">
        <f>データ!T6</f>
        <v>176.51</v>
      </c>
      <c r="AU8" s="67"/>
      <c r="AV8" s="67"/>
      <c r="AW8" s="67"/>
      <c r="AX8" s="67"/>
      <c r="AY8" s="67"/>
      <c r="AZ8" s="67"/>
      <c r="BA8" s="67"/>
      <c r="BB8" s="67">
        <f>データ!U6</f>
        <v>441.18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41.94</v>
      </c>
      <c r="J10" s="67"/>
      <c r="K10" s="67"/>
      <c r="L10" s="67"/>
      <c r="M10" s="67"/>
      <c r="N10" s="67"/>
      <c r="O10" s="67"/>
      <c r="P10" s="67">
        <f>データ!P6</f>
        <v>11.14</v>
      </c>
      <c r="Q10" s="67"/>
      <c r="R10" s="67"/>
      <c r="S10" s="67"/>
      <c r="T10" s="67"/>
      <c r="U10" s="67"/>
      <c r="V10" s="67"/>
      <c r="W10" s="67">
        <f>データ!Q6</f>
        <v>86.79</v>
      </c>
      <c r="X10" s="67"/>
      <c r="Y10" s="67"/>
      <c r="Z10" s="67"/>
      <c r="AA10" s="67"/>
      <c r="AB10" s="67"/>
      <c r="AC10" s="67"/>
      <c r="AD10" s="68">
        <f>データ!R6</f>
        <v>2592</v>
      </c>
      <c r="AE10" s="68"/>
      <c r="AF10" s="68"/>
      <c r="AG10" s="68"/>
      <c r="AH10" s="68"/>
      <c r="AI10" s="68"/>
      <c r="AJ10" s="68"/>
      <c r="AK10" s="2"/>
      <c r="AL10" s="68">
        <f>データ!V6</f>
        <v>8637</v>
      </c>
      <c r="AM10" s="68"/>
      <c r="AN10" s="68"/>
      <c r="AO10" s="68"/>
      <c r="AP10" s="68"/>
      <c r="AQ10" s="68"/>
      <c r="AR10" s="68"/>
      <c r="AS10" s="68"/>
      <c r="AT10" s="67">
        <f>データ!W6</f>
        <v>4.95</v>
      </c>
      <c r="AU10" s="67"/>
      <c r="AV10" s="67"/>
      <c r="AW10" s="67"/>
      <c r="AX10" s="67"/>
      <c r="AY10" s="67"/>
      <c r="AZ10" s="67"/>
      <c r="BA10" s="67"/>
      <c r="BB10" s="67">
        <f>データ!X6</f>
        <v>1744.85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108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110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109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【101.92】</v>
      </c>
      <c r="F85" s="26" t="str">
        <f>データ!AT6</f>
        <v>【88.06】</v>
      </c>
      <c r="G85" s="26" t="str">
        <f>データ!BE6</f>
        <v>【54.23】</v>
      </c>
      <c r="H85" s="26" t="str">
        <f>データ!BP6</f>
        <v>【1,209.40】</v>
      </c>
      <c r="I85" s="26" t="str">
        <f>データ!CA6</f>
        <v>【74.48】</v>
      </c>
      <c r="J85" s="26" t="str">
        <f>データ!CL6</f>
        <v>【219.46】</v>
      </c>
      <c r="K85" s="26" t="str">
        <f>データ!CW6</f>
        <v>【42.82】</v>
      </c>
      <c r="L85" s="26" t="str">
        <f>データ!DH6</f>
        <v>【83.36】</v>
      </c>
      <c r="M85" s="26" t="str">
        <f>データ!DS6</f>
        <v>【24.88】</v>
      </c>
      <c r="N85" s="26" t="str">
        <f>データ!ED6</f>
        <v>【0.01】</v>
      </c>
      <c r="O85" s="26" t="str">
        <f>データ!EO6</f>
        <v>【0.12】</v>
      </c>
    </row>
  </sheetData>
  <sheetProtection algorithmName="SHA-512" hashValue="UickwMe86sL6Lpw6kTi43ZkdAPLOZf6L8RNe1wnmx2gEDEfdsnOgD6AiuU0fu6aciUgLaDeRoScM8g2g9ddp2w==" saltValue="jYJSj2+D7bIQlJemIfNqm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282154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兵庫県　三木市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41.94</v>
      </c>
      <c r="P6" s="34">
        <f t="shared" si="3"/>
        <v>11.14</v>
      </c>
      <c r="Q6" s="34">
        <f t="shared" si="3"/>
        <v>86.79</v>
      </c>
      <c r="R6" s="34">
        <f t="shared" si="3"/>
        <v>2592</v>
      </c>
      <c r="S6" s="34">
        <f t="shared" si="3"/>
        <v>77873</v>
      </c>
      <c r="T6" s="34">
        <f t="shared" si="3"/>
        <v>176.51</v>
      </c>
      <c r="U6" s="34">
        <f t="shared" si="3"/>
        <v>441.18</v>
      </c>
      <c r="V6" s="34">
        <f t="shared" si="3"/>
        <v>8637</v>
      </c>
      <c r="W6" s="34">
        <f t="shared" si="3"/>
        <v>4.95</v>
      </c>
      <c r="X6" s="34">
        <f t="shared" si="3"/>
        <v>1744.85</v>
      </c>
      <c r="Y6" s="35">
        <f>IF(Y7="",NA(),Y7)</f>
        <v>100.06</v>
      </c>
      <c r="Z6" s="35">
        <f t="shared" ref="Z6:AH6" si="4">IF(Z7="",NA(),Z7)</f>
        <v>107.53</v>
      </c>
      <c r="AA6" s="35">
        <f t="shared" si="4"/>
        <v>107.11</v>
      </c>
      <c r="AB6" s="35">
        <f t="shared" si="4"/>
        <v>103.43</v>
      </c>
      <c r="AC6" s="35">
        <f t="shared" si="4"/>
        <v>106.9</v>
      </c>
      <c r="AD6" s="35">
        <f t="shared" si="4"/>
        <v>101.24</v>
      </c>
      <c r="AE6" s="35">
        <f t="shared" si="4"/>
        <v>100.94</v>
      </c>
      <c r="AF6" s="35">
        <f t="shared" si="4"/>
        <v>100.85</v>
      </c>
      <c r="AG6" s="35">
        <f t="shared" si="4"/>
        <v>102.13</v>
      </c>
      <c r="AH6" s="35">
        <f t="shared" si="4"/>
        <v>101.72</v>
      </c>
      <c r="AI6" s="34" t="str">
        <f>IF(AI7="","",IF(AI7="-","【-】","【"&amp;SUBSTITUTE(TEXT(AI7,"#,##0.00"),"-","△")&amp;"】"))</f>
        <v>【101.92】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184.13</v>
      </c>
      <c r="AP6" s="35">
        <f t="shared" si="5"/>
        <v>101.85</v>
      </c>
      <c r="AQ6" s="35">
        <f t="shared" si="5"/>
        <v>110.77</v>
      </c>
      <c r="AR6" s="35">
        <f t="shared" si="5"/>
        <v>109.51</v>
      </c>
      <c r="AS6" s="35">
        <f t="shared" si="5"/>
        <v>112.88</v>
      </c>
      <c r="AT6" s="34" t="str">
        <f>IF(AT7="","",IF(AT7="-","【-】","【"&amp;SUBSTITUTE(TEXT(AT7,"#,##0.00"),"-","△")&amp;"】"))</f>
        <v>【88.06】</v>
      </c>
      <c r="AU6" s="35">
        <f>IF(AU7="",NA(),AU7)</f>
        <v>66.680000000000007</v>
      </c>
      <c r="AV6" s="35">
        <f t="shared" ref="AV6:BD6" si="6">IF(AV7="",NA(),AV7)</f>
        <v>61.38</v>
      </c>
      <c r="AW6" s="35">
        <f t="shared" si="6"/>
        <v>60.61</v>
      </c>
      <c r="AX6" s="35">
        <f t="shared" si="6"/>
        <v>59.26</v>
      </c>
      <c r="AY6" s="35">
        <f t="shared" si="6"/>
        <v>55</v>
      </c>
      <c r="AZ6" s="35">
        <f t="shared" si="6"/>
        <v>63.22</v>
      </c>
      <c r="BA6" s="35">
        <f t="shared" si="6"/>
        <v>49.07</v>
      </c>
      <c r="BB6" s="35">
        <f t="shared" si="6"/>
        <v>46.78</v>
      </c>
      <c r="BC6" s="35">
        <f t="shared" si="6"/>
        <v>47.44</v>
      </c>
      <c r="BD6" s="35">
        <f t="shared" si="6"/>
        <v>49.18</v>
      </c>
      <c r="BE6" s="34" t="str">
        <f>IF(BE7="","",IF(BE7="-","【-】","【"&amp;SUBSTITUTE(TEXT(BE7,"#,##0.00"),"-","△")&amp;"】"))</f>
        <v>【54.23】</v>
      </c>
      <c r="BF6" s="35">
        <f>IF(BF7="",NA(),BF7)</f>
        <v>314.91000000000003</v>
      </c>
      <c r="BG6" s="35">
        <f t="shared" ref="BG6:BO6" si="7">IF(BG7="",NA(),BG7)</f>
        <v>1559.66</v>
      </c>
      <c r="BH6" s="35">
        <f t="shared" si="7"/>
        <v>1505.15</v>
      </c>
      <c r="BI6" s="35">
        <f t="shared" si="7"/>
        <v>1304.1099999999999</v>
      </c>
      <c r="BJ6" s="35">
        <f t="shared" si="7"/>
        <v>1268.4000000000001</v>
      </c>
      <c r="BK6" s="35">
        <f t="shared" si="7"/>
        <v>1436</v>
      </c>
      <c r="BL6" s="35">
        <f t="shared" si="7"/>
        <v>1434.89</v>
      </c>
      <c r="BM6" s="35">
        <f t="shared" si="7"/>
        <v>1298.9100000000001</v>
      </c>
      <c r="BN6" s="35">
        <f t="shared" si="7"/>
        <v>1243.71</v>
      </c>
      <c r="BO6" s="35">
        <f t="shared" si="7"/>
        <v>1194.1500000000001</v>
      </c>
      <c r="BP6" s="34" t="str">
        <f>IF(BP7="","",IF(BP7="-","【-】","【"&amp;SUBSTITUTE(TEXT(BP7,"#,##0.00"),"-","△")&amp;"】"))</f>
        <v>【1,209.40】</v>
      </c>
      <c r="BQ6" s="35">
        <f>IF(BQ7="",NA(),BQ7)</f>
        <v>70.709999999999994</v>
      </c>
      <c r="BR6" s="35">
        <f t="shared" ref="BR6:BZ6" si="8">IF(BR7="",NA(),BR7)</f>
        <v>104.79</v>
      </c>
      <c r="BS6" s="35">
        <f t="shared" si="8"/>
        <v>90.97</v>
      </c>
      <c r="BT6" s="35">
        <f t="shared" si="8"/>
        <v>99.05</v>
      </c>
      <c r="BU6" s="35">
        <f t="shared" si="8"/>
        <v>99.07</v>
      </c>
      <c r="BV6" s="35">
        <f t="shared" si="8"/>
        <v>66.56</v>
      </c>
      <c r="BW6" s="35">
        <f t="shared" si="8"/>
        <v>66.22</v>
      </c>
      <c r="BX6" s="35">
        <f t="shared" si="8"/>
        <v>69.87</v>
      </c>
      <c r="BY6" s="35">
        <f t="shared" si="8"/>
        <v>74.3</v>
      </c>
      <c r="BZ6" s="35">
        <f t="shared" si="8"/>
        <v>72.260000000000005</v>
      </c>
      <c r="CA6" s="34" t="str">
        <f>IF(CA7="","",IF(CA7="-","【-】","【"&amp;SUBSTITUTE(TEXT(CA7,"#,##0.00"),"-","△")&amp;"】"))</f>
        <v>【74.48】</v>
      </c>
      <c r="CB6" s="35">
        <f>IF(CB7="",NA(),CB7)</f>
        <v>235.5</v>
      </c>
      <c r="CC6" s="35">
        <f t="shared" ref="CC6:CK6" si="9">IF(CC7="",NA(),CC7)</f>
        <v>160.61000000000001</v>
      </c>
      <c r="CD6" s="35">
        <f t="shared" si="9"/>
        <v>185.78</v>
      </c>
      <c r="CE6" s="35">
        <f t="shared" si="9"/>
        <v>169.85</v>
      </c>
      <c r="CF6" s="35">
        <f t="shared" si="9"/>
        <v>168.99</v>
      </c>
      <c r="CG6" s="35">
        <f t="shared" si="9"/>
        <v>244.29</v>
      </c>
      <c r="CH6" s="35">
        <f t="shared" si="9"/>
        <v>246.72</v>
      </c>
      <c r="CI6" s="35">
        <f t="shared" si="9"/>
        <v>234.96</v>
      </c>
      <c r="CJ6" s="35">
        <f t="shared" si="9"/>
        <v>221.81</v>
      </c>
      <c r="CK6" s="35">
        <f t="shared" si="9"/>
        <v>230.02</v>
      </c>
      <c r="CL6" s="34" t="str">
        <f>IF(CL7="","",IF(CL7="-","【-】","【"&amp;SUBSTITUTE(TEXT(CL7,"#,##0.00"),"-","△")&amp;"】"))</f>
        <v>【219.46】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43.58</v>
      </c>
      <c r="CS6" s="35">
        <f t="shared" si="10"/>
        <v>41.35</v>
      </c>
      <c r="CT6" s="35">
        <f t="shared" si="10"/>
        <v>42.9</v>
      </c>
      <c r="CU6" s="35">
        <f t="shared" si="10"/>
        <v>43.36</v>
      </c>
      <c r="CV6" s="35">
        <f t="shared" si="10"/>
        <v>42.56</v>
      </c>
      <c r="CW6" s="34" t="str">
        <f>IF(CW7="","",IF(CW7="-","【-】","【"&amp;SUBSTITUTE(TEXT(CW7,"#,##0.00"),"-","△")&amp;"】"))</f>
        <v>【42.82】</v>
      </c>
      <c r="CX6" s="35">
        <f>IF(CX7="",NA(),CX7)</f>
        <v>77.36</v>
      </c>
      <c r="CY6" s="35">
        <f t="shared" ref="CY6:DG6" si="11">IF(CY7="",NA(),CY7)</f>
        <v>78.23</v>
      </c>
      <c r="CZ6" s="35">
        <f t="shared" si="11"/>
        <v>79.37</v>
      </c>
      <c r="DA6" s="35">
        <f t="shared" si="11"/>
        <v>80.510000000000005</v>
      </c>
      <c r="DB6" s="35">
        <f t="shared" si="11"/>
        <v>81.38</v>
      </c>
      <c r="DC6" s="35">
        <f t="shared" si="11"/>
        <v>82.35</v>
      </c>
      <c r="DD6" s="35">
        <f t="shared" si="11"/>
        <v>82.9</v>
      </c>
      <c r="DE6" s="35">
        <f t="shared" si="11"/>
        <v>83.5</v>
      </c>
      <c r="DF6" s="35">
        <f t="shared" si="11"/>
        <v>83.06</v>
      </c>
      <c r="DG6" s="35">
        <f t="shared" si="11"/>
        <v>83.32</v>
      </c>
      <c r="DH6" s="34" t="str">
        <f>IF(DH7="","",IF(DH7="-","【-】","【"&amp;SUBSTITUTE(TEXT(DH7,"#,##0.00"),"-","△")&amp;"】"))</f>
        <v>【83.36】</v>
      </c>
      <c r="DI6" s="35">
        <f>IF(DI7="",NA(),DI7)</f>
        <v>15.93</v>
      </c>
      <c r="DJ6" s="35">
        <f t="shared" ref="DJ6:DR6" si="12">IF(DJ7="",NA(),DJ7)</f>
        <v>18.07</v>
      </c>
      <c r="DK6" s="35">
        <f t="shared" si="12"/>
        <v>20.16</v>
      </c>
      <c r="DL6" s="35">
        <f t="shared" si="12"/>
        <v>22.29</v>
      </c>
      <c r="DM6" s="35">
        <f t="shared" si="12"/>
        <v>24.39</v>
      </c>
      <c r="DN6" s="35">
        <f t="shared" si="12"/>
        <v>22.34</v>
      </c>
      <c r="DO6" s="35">
        <f t="shared" si="12"/>
        <v>22.79</v>
      </c>
      <c r="DP6" s="35">
        <f t="shared" si="12"/>
        <v>22.77</v>
      </c>
      <c r="DQ6" s="35">
        <f t="shared" si="12"/>
        <v>23.93</v>
      </c>
      <c r="DR6" s="35">
        <f t="shared" si="12"/>
        <v>24.68</v>
      </c>
      <c r="DS6" s="34" t="str">
        <f>IF(DS7="","",IF(DS7="-","【-】","【"&amp;SUBSTITUTE(TEXT(DS7,"#,##0.00"),"-","△")&amp;"】"))</f>
        <v>【24.88】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5">
        <f t="shared" si="13"/>
        <v>0.04</v>
      </c>
      <c r="EA6" s="34">
        <f t="shared" si="13"/>
        <v>0</v>
      </c>
      <c r="EB6" s="34">
        <f t="shared" si="13"/>
        <v>0</v>
      </c>
      <c r="EC6" s="35">
        <f t="shared" si="13"/>
        <v>0.01</v>
      </c>
      <c r="ED6" s="34" t="str">
        <f>IF(ED7="","",IF(ED7="-","【-】","【"&amp;SUBSTITUTE(TEXT(ED7,"#,##0.00"),"-","△")&amp;"】"))</f>
        <v>【0.01】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7.0000000000000007E-2</v>
      </c>
      <c r="EL6" s="35">
        <f t="shared" si="14"/>
        <v>0.09</v>
      </c>
      <c r="EM6" s="35">
        <f t="shared" si="14"/>
        <v>0.09</v>
      </c>
      <c r="EN6" s="35">
        <f t="shared" si="14"/>
        <v>0.13</v>
      </c>
      <c r="EO6" s="34" t="str">
        <f>IF(EO7="","",IF(EO7="-","【-】","【"&amp;SUBSTITUTE(TEXT(EO7,"#,##0.00"),"-","△")&amp;"】"))</f>
        <v>【0.12】</v>
      </c>
    </row>
    <row r="7" spans="1:148" s="36" customFormat="1" x14ac:dyDescent="0.15">
      <c r="A7" s="28"/>
      <c r="B7" s="37">
        <v>2018</v>
      </c>
      <c r="C7" s="37">
        <v>282154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41.94</v>
      </c>
      <c r="P7" s="38">
        <v>11.14</v>
      </c>
      <c r="Q7" s="38">
        <v>86.79</v>
      </c>
      <c r="R7" s="38">
        <v>2592</v>
      </c>
      <c r="S7" s="38">
        <v>77873</v>
      </c>
      <c r="T7" s="38">
        <v>176.51</v>
      </c>
      <c r="U7" s="38">
        <v>441.18</v>
      </c>
      <c r="V7" s="38">
        <v>8637</v>
      </c>
      <c r="W7" s="38">
        <v>4.95</v>
      </c>
      <c r="X7" s="38">
        <v>1744.85</v>
      </c>
      <c r="Y7" s="38">
        <v>100.06</v>
      </c>
      <c r="Z7" s="38">
        <v>107.53</v>
      </c>
      <c r="AA7" s="38">
        <v>107.11</v>
      </c>
      <c r="AB7" s="38">
        <v>103.43</v>
      </c>
      <c r="AC7" s="38">
        <v>106.9</v>
      </c>
      <c r="AD7" s="38">
        <v>101.24</v>
      </c>
      <c r="AE7" s="38">
        <v>100.94</v>
      </c>
      <c r="AF7" s="38">
        <v>100.85</v>
      </c>
      <c r="AG7" s="38">
        <v>102.13</v>
      </c>
      <c r="AH7" s="38">
        <v>101.72</v>
      </c>
      <c r="AI7" s="38">
        <v>101.92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184.13</v>
      </c>
      <c r="AP7" s="38">
        <v>101.85</v>
      </c>
      <c r="AQ7" s="38">
        <v>110.77</v>
      </c>
      <c r="AR7" s="38">
        <v>109.51</v>
      </c>
      <c r="AS7" s="38">
        <v>112.88</v>
      </c>
      <c r="AT7" s="38">
        <v>88.06</v>
      </c>
      <c r="AU7" s="38">
        <v>66.680000000000007</v>
      </c>
      <c r="AV7" s="38">
        <v>61.38</v>
      </c>
      <c r="AW7" s="38">
        <v>60.61</v>
      </c>
      <c r="AX7" s="38">
        <v>59.26</v>
      </c>
      <c r="AY7" s="38">
        <v>55</v>
      </c>
      <c r="AZ7" s="38">
        <v>63.22</v>
      </c>
      <c r="BA7" s="38">
        <v>49.07</v>
      </c>
      <c r="BB7" s="38">
        <v>46.78</v>
      </c>
      <c r="BC7" s="38">
        <v>47.44</v>
      </c>
      <c r="BD7" s="38">
        <v>49.18</v>
      </c>
      <c r="BE7" s="38">
        <v>54.23</v>
      </c>
      <c r="BF7" s="38">
        <v>314.91000000000003</v>
      </c>
      <c r="BG7" s="38">
        <v>1559.66</v>
      </c>
      <c r="BH7" s="38">
        <v>1505.15</v>
      </c>
      <c r="BI7" s="38">
        <v>1304.1099999999999</v>
      </c>
      <c r="BJ7" s="38">
        <v>1268.4000000000001</v>
      </c>
      <c r="BK7" s="38">
        <v>1436</v>
      </c>
      <c r="BL7" s="38">
        <v>1434.89</v>
      </c>
      <c r="BM7" s="38">
        <v>1298.9100000000001</v>
      </c>
      <c r="BN7" s="38">
        <v>1243.71</v>
      </c>
      <c r="BO7" s="38">
        <v>1194.1500000000001</v>
      </c>
      <c r="BP7" s="38">
        <v>1209.4000000000001</v>
      </c>
      <c r="BQ7" s="38">
        <v>70.709999999999994</v>
      </c>
      <c r="BR7" s="38">
        <v>104.79</v>
      </c>
      <c r="BS7" s="38">
        <v>90.97</v>
      </c>
      <c r="BT7" s="38">
        <v>99.05</v>
      </c>
      <c r="BU7" s="38">
        <v>99.07</v>
      </c>
      <c r="BV7" s="38">
        <v>66.56</v>
      </c>
      <c r="BW7" s="38">
        <v>66.22</v>
      </c>
      <c r="BX7" s="38">
        <v>69.87</v>
      </c>
      <c r="BY7" s="38">
        <v>74.3</v>
      </c>
      <c r="BZ7" s="38">
        <v>72.260000000000005</v>
      </c>
      <c r="CA7" s="38">
        <v>74.48</v>
      </c>
      <c r="CB7" s="38">
        <v>235.5</v>
      </c>
      <c r="CC7" s="38">
        <v>160.61000000000001</v>
      </c>
      <c r="CD7" s="38">
        <v>185.78</v>
      </c>
      <c r="CE7" s="38">
        <v>169.85</v>
      </c>
      <c r="CF7" s="38">
        <v>168.99</v>
      </c>
      <c r="CG7" s="38">
        <v>244.29</v>
      </c>
      <c r="CH7" s="38">
        <v>246.72</v>
      </c>
      <c r="CI7" s="38">
        <v>234.96</v>
      </c>
      <c r="CJ7" s="38">
        <v>221.81</v>
      </c>
      <c r="CK7" s="38">
        <v>230.02</v>
      </c>
      <c r="CL7" s="38">
        <v>219.46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>
        <v>43.58</v>
      </c>
      <c r="CS7" s="38">
        <v>41.35</v>
      </c>
      <c r="CT7" s="38">
        <v>42.9</v>
      </c>
      <c r="CU7" s="38">
        <v>43.36</v>
      </c>
      <c r="CV7" s="38">
        <v>42.56</v>
      </c>
      <c r="CW7" s="38">
        <v>42.82</v>
      </c>
      <c r="CX7" s="38">
        <v>77.36</v>
      </c>
      <c r="CY7" s="38">
        <v>78.23</v>
      </c>
      <c r="CZ7" s="38">
        <v>79.37</v>
      </c>
      <c r="DA7" s="38">
        <v>80.510000000000005</v>
      </c>
      <c r="DB7" s="38">
        <v>81.38</v>
      </c>
      <c r="DC7" s="38">
        <v>82.35</v>
      </c>
      <c r="DD7" s="38">
        <v>82.9</v>
      </c>
      <c r="DE7" s="38">
        <v>83.5</v>
      </c>
      <c r="DF7" s="38">
        <v>83.06</v>
      </c>
      <c r="DG7" s="38">
        <v>83.32</v>
      </c>
      <c r="DH7" s="38">
        <v>83.36</v>
      </c>
      <c r="DI7" s="38">
        <v>15.93</v>
      </c>
      <c r="DJ7" s="38">
        <v>18.07</v>
      </c>
      <c r="DK7" s="38">
        <v>20.16</v>
      </c>
      <c r="DL7" s="38">
        <v>22.29</v>
      </c>
      <c r="DM7" s="38">
        <v>24.39</v>
      </c>
      <c r="DN7" s="38">
        <v>22.34</v>
      </c>
      <c r="DO7" s="38">
        <v>22.79</v>
      </c>
      <c r="DP7" s="38">
        <v>22.77</v>
      </c>
      <c r="DQ7" s="38">
        <v>23.93</v>
      </c>
      <c r="DR7" s="38">
        <v>24.68</v>
      </c>
      <c r="DS7" s="38">
        <v>24.88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0.04</v>
      </c>
      <c r="EA7" s="38">
        <v>0</v>
      </c>
      <c r="EB7" s="38">
        <v>0</v>
      </c>
      <c r="EC7" s="38">
        <v>0.01</v>
      </c>
      <c r="ED7" s="38">
        <v>0.01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7.0000000000000007E-2</v>
      </c>
      <c r="EL7" s="38">
        <v>0.09</v>
      </c>
      <c r="EM7" s="38">
        <v>0.09</v>
      </c>
      <c r="EN7" s="38">
        <v>0.13</v>
      </c>
      <c r="EO7" s="38">
        <v>0.12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三木市役所</cp:lastModifiedBy>
  <dcterms:created xsi:type="dcterms:W3CDTF">2019-12-05T04:50:57Z</dcterms:created>
  <dcterms:modified xsi:type="dcterms:W3CDTF">2020-03-13T01:36:44Z</dcterms:modified>
  <cp:category/>
</cp:coreProperties>
</file>