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3.123.230\下水道課\01-業務係\56-経営比較分析表・経営指標等\経営比較分析表\H31\02_01_15公営企業に係る「経営比較分析表」の分析等について（照会）\15 三木市\"/>
    </mc:Choice>
  </mc:AlternateContent>
  <workbookProtection workbookAlgorithmName="SHA-512" workbookHashValue="41aqnSH+uDT/kpMUQWjCY3BM7pPzi+i34RzI8c8Ta9aUtVNfFvhlarljC1gbpvk56GzNxojgEC+txEzN9N7F/w==" workbookSaltValue="R79Gj4MFlzsIH+xwobiP4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<sst xmlns="http://schemas.openxmlformats.org/spreadsheetml/2006/main" count="223" uniqueCount="111">
  <si>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</si>
  <si>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</si>
  <si>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</si>
  <si>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</si>
  <si>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</si>
  <si>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</si>
  <si>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</si>
  <si>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</si>
  <si>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</si>
  <si>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</si>
  <si>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</si>
  <si>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</si>
  <si>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</si>
  <si>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</si>
  <si>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</si>
  <si>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</si>
  <si>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</si>
  <si>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</si>
  <si>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</si>
  <si>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</si>
  <si>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</si>
  <si>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</si>
  <si>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</si>
  <si>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</si>
  <si>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</si>
  <si>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</si>
  <si>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</si>
  <si>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</si>
  <si>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</si>
  <si>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</si>
  <si>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</si>
  <si>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</si>
  <si>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</si>
  <si>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</si>
  <si>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</si>
  <si>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</si>
  <si>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</si>
  <si>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</si>
  <si>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</si>
  <si>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</si>
  <si>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</si>
  <si>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</si>
  <si>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</si>
  <si>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</si>
  <si>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</si>
  <si>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</si>
  <si>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</si>
  <si>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</si>
  <si>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</si>
  <si>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</si>
  <si>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</si>
  <si>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</si>
  <si>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</si>
  <si>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</si>
  <si>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</si>
  <si>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</si>
  <si>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</si>
  <si>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</si>
  <si>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</si>
  <si>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</si>
  <si>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</si>
  <si>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</si>
  <si>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</si>
  <si>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</si>
  <si>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</si>
  <si>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</si>
  <si>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</si>
  <si>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</si>
  <si>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</si>
  <si>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</si>
  <si>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</si>
  <si>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</si>
  <si>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</si>
  <si>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</si>
  <si>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</si>
  <si>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</si>
  <si>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</si>
  <si>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</si>
  <si>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</si>
  <si>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</si>
  <si>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</si>
  <si>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</si>
  <si>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</si>
  <si>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</si>
  <si>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</si>
  <si>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</si>
  <si>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</si>
  <si>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</si>
  <si>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</si>
  <si>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</si>
  <si>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</si>
  <si>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</si>
  <si>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</si>
  <si>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</si>
  <si>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</si>
  <si>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</si>
  <si>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三木市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</si>
  <si>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</si>
  <si>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</si>
  <si>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</si>
  <si>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</si>
  <si>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</si>
  <si>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</si>
  <si>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</si>
  <si>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</si>
  <si>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</si>
  <si>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</si>
  <si>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</si>
  <si>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①経常収支比率は100％だが、類似団体平均をやや下回っているため、今後も引き続き効率的な運営を推進していく必要がある。　　　　　　　　　　　　　　　　　　　　　　　　　　　　　　　　　　　　　　　　　　　　　　　　　　　　　　　　　　　　　　　　　　　　　　　　　　　　　　　　　　　　　　　　　　　　　　②累積欠損金は発生していない。　　　　　　　　　　　　　　　　　　　　　　　　　　　　　　　　　　　　　　　　　　　　　　　　　　　　　　　　　　　       　　　　　　　　　　　　　　　　　　　　　　③流動比率は、類似団体平均より高いものの100％を下回っており、現金預金等の資金が十分に確保されているとは言えない。　　　　　　　　　　　　　　　　　　　　　　　　　　　　　　　　　　　　　　　　　　　　　　　　　　　　　　　　　　　　　　　　　　　　　　　　　　　　　　　　　　　　　　　　　　　　　　　　　　　　　　　　　　　　　　　　　　　④企業債残高対事業規模比率は、類似団体平均を上回っており、更なる企業債の削減が必要である。　　　　　　　　　　　　　　　　　　　　　　　　　　　　　　　　　　　　　　　　　　　　　　　　　　　　　　　　　　　　　　⑤経費回収率は、類似団体平均を上回っているものの100％を下回っており、適正な使用料収入の確保及び経費削減が必要である。　　　　　　　　　　　　　　　　　　　　　　　　　　　　　　　　　　　　　　　　　　　　　　　　　　　　　　　⑥汚水処理原価は、類似団体平均を下回っているが当市の公共下水道事業や特定環境保全公共下水道事業と比べると高い水準となっているため、抜本的な経営改善が必要である。
⑦施設利用率は、類似団体平均より下回っており、類似団体と比較では効率的な施設利用ができていない。　　　　　　　　　　　　　　　　　　　　　　　　　　　　　　　　　　　　　　　　　　　　　　　　　　　　　　⑧水洗化率は、類似団体平均より上回っているが、既に下水道整備が完了していることから今後は大幅な上昇は見込めない。　　　　　　　　　　　　　　　　　　　　　　　　　　　　　　　　　　　　　　　　　　　　　　　　　　　　　　　　　　　　　　　　　　　　　　　　　　　　　　　　　　　　　　　　　　　　　　　　　　　　　　　　　　　　　　　　　　　　　　　　　　　　　　</t>
    <rPh sb="1" eb="3">
      <t>ケイジョウ</t>
    </rPh>
    <rPh sb="3" eb="5">
      <t>シュウシ</t>
    </rPh>
    <rPh sb="5" eb="7">
      <t>ヒリツ</t>
    </rPh>
    <rPh sb="15" eb="17">
      <t>ルイジ</t>
    </rPh>
    <rPh sb="17" eb="19">
      <t>ダンタイ</t>
    </rPh>
    <rPh sb="19" eb="21">
      <t>ヘイキン</t>
    </rPh>
    <rPh sb="24" eb="26">
      <t>シタマワ</t>
    </rPh>
    <rPh sb="33" eb="35">
      <t>コンゴ</t>
    </rPh>
    <rPh sb="36" eb="37">
      <t>ヒ</t>
    </rPh>
    <rPh sb="38" eb="39">
      <t>ツヅ</t>
    </rPh>
    <rPh sb="40" eb="43">
      <t>コウリツテキ</t>
    </rPh>
    <rPh sb="44" eb="46">
      <t>ウンエイ</t>
    </rPh>
    <rPh sb="47" eb="49">
      <t>スイシン</t>
    </rPh>
    <rPh sb="53" eb="55">
      <t>ヒツヨウ</t>
    </rPh>
    <rPh sb="154" eb="156">
      <t>ルイセキ</t>
    </rPh>
    <rPh sb="156" eb="159">
      <t>ケッソンキン</t>
    </rPh>
    <rPh sb="160" eb="162">
      <t>ハッセイ</t>
    </rPh>
    <rPh sb="257" eb="259">
      <t>リュウドウ</t>
    </rPh>
    <rPh sb="259" eb="261">
      <t>ヒリツ</t>
    </rPh>
    <rPh sb="263" eb="265">
      <t>ルイジ</t>
    </rPh>
    <rPh sb="265" eb="267">
      <t>ダンタイ</t>
    </rPh>
    <rPh sb="267" eb="269">
      <t>ヘイキン</t>
    </rPh>
    <rPh sb="271" eb="272">
      <t>タカ</t>
    </rPh>
    <rPh sb="281" eb="283">
      <t>シタマワ</t>
    </rPh>
    <rPh sb="288" eb="290">
      <t>ゲンキン</t>
    </rPh>
    <rPh sb="290" eb="292">
      <t>ヨキン</t>
    </rPh>
    <rPh sb="292" eb="293">
      <t>トウ</t>
    </rPh>
    <rPh sb="294" eb="296">
      <t>シキン</t>
    </rPh>
    <rPh sb="297" eb="299">
      <t>ジュウブン</t>
    </rPh>
    <rPh sb="300" eb="302">
      <t>カクホ</t>
    </rPh>
    <rPh sb="309" eb="310">
      <t>イ</t>
    </rPh>
    <rPh sb="430" eb="432">
      <t>キギョウ</t>
    </rPh>
    <rPh sb="432" eb="433">
      <t>サイ</t>
    </rPh>
    <rPh sb="433" eb="435">
      <t>ザンダカ</t>
    </rPh>
    <rPh sb="435" eb="436">
      <t>タイ</t>
    </rPh>
    <rPh sb="436" eb="438">
      <t>ジギョウ</t>
    </rPh>
    <rPh sb="438" eb="440">
      <t>キボ</t>
    </rPh>
    <rPh sb="440" eb="442">
      <t>ヒリツ</t>
    </rPh>
    <rPh sb="444" eb="446">
      <t>ルイジ</t>
    </rPh>
    <rPh sb="446" eb="448">
      <t>ダンタイ</t>
    </rPh>
    <rPh sb="448" eb="450">
      <t>ヘイキン</t>
    </rPh>
    <rPh sb="451" eb="453">
      <t>ウワマワ</t>
    </rPh>
    <rPh sb="458" eb="459">
      <t>サラ</t>
    </rPh>
    <rPh sb="461" eb="463">
      <t>キギョウ</t>
    </rPh>
    <rPh sb="463" eb="464">
      <t>サイ</t>
    </rPh>
    <rPh sb="465" eb="467">
      <t>サクゲン</t>
    </rPh>
    <rPh sb="468" eb="470">
      <t>ヒツヨウ</t>
    </rPh>
    <rPh sb="537" eb="539">
      <t>ケイヒ</t>
    </rPh>
    <rPh sb="539" eb="541">
      <t>カイシュウ</t>
    </rPh>
    <rPh sb="541" eb="542">
      <t>リツ</t>
    </rPh>
    <rPh sb="544" eb="546">
      <t>ルイジ</t>
    </rPh>
    <rPh sb="546" eb="548">
      <t>ダンタイ</t>
    </rPh>
    <rPh sb="548" eb="550">
      <t>ヘイキン</t>
    </rPh>
    <rPh sb="551" eb="553">
      <t>ウワマワ</t>
    </rPh>
    <rPh sb="565" eb="567">
      <t>シタマワ</t>
    </rPh>
    <rPh sb="572" eb="574">
      <t>テキセイ</t>
    </rPh>
    <rPh sb="575" eb="578">
      <t>シヨウリョウ</t>
    </rPh>
    <rPh sb="578" eb="580">
      <t>シュウニュウ</t>
    </rPh>
    <rPh sb="581" eb="583">
      <t>カクホ</t>
    </rPh>
    <rPh sb="583" eb="584">
      <t>オヨ</t>
    </rPh>
    <rPh sb="585" eb="587">
      <t>ケイヒ</t>
    </rPh>
    <rPh sb="587" eb="589">
      <t>サクゲン</t>
    </rPh>
    <rPh sb="590" eb="592">
      <t>ヒツヨウ</t>
    </rPh>
    <rPh sb="652" eb="654">
      <t>オスイ</t>
    </rPh>
    <rPh sb="654" eb="656">
      <t>ショリ</t>
    </rPh>
    <rPh sb="656" eb="658">
      <t>ゲンカ</t>
    </rPh>
    <rPh sb="660" eb="662">
      <t>ルイジ</t>
    </rPh>
    <rPh sb="662" eb="664">
      <t>ダンタイ</t>
    </rPh>
    <rPh sb="664" eb="666">
      <t>ヘイキン</t>
    </rPh>
    <rPh sb="667" eb="669">
      <t>シタマワ</t>
    </rPh>
    <rPh sb="674" eb="676">
      <t>トウシ</t>
    </rPh>
    <rPh sb="677" eb="679">
      <t>コウキョウ</t>
    </rPh>
    <rPh sb="679" eb="682">
      <t>ゲスイドウ</t>
    </rPh>
    <rPh sb="682" eb="684">
      <t>ジギョウ</t>
    </rPh>
    <rPh sb="685" eb="687">
      <t>トクテイ</t>
    </rPh>
    <rPh sb="687" eb="689">
      <t>カンキョウ</t>
    </rPh>
    <rPh sb="689" eb="691">
      <t>ホゼン</t>
    </rPh>
    <rPh sb="691" eb="693">
      <t>コウキョウ</t>
    </rPh>
    <rPh sb="693" eb="696">
      <t>ゲスイドウ</t>
    </rPh>
    <rPh sb="696" eb="698">
      <t>ジギョウ</t>
    </rPh>
    <rPh sb="699" eb="700">
      <t>クラ</t>
    </rPh>
    <rPh sb="703" eb="704">
      <t>タカ</t>
    </rPh>
    <rPh sb="705" eb="707">
      <t>スイジュン</t>
    </rPh>
    <rPh sb="716" eb="719">
      <t>バッポンテキ</t>
    </rPh>
    <rPh sb="720" eb="722">
      <t>ケイエイ</t>
    </rPh>
    <rPh sb="722" eb="724">
      <t>カイゼン</t>
    </rPh>
    <rPh sb="725" eb="727">
      <t>ヒツヨウ</t>
    </rPh>
    <rPh sb="733" eb="735">
      <t>シセツ</t>
    </rPh>
    <rPh sb="735" eb="738">
      <t>リヨウリツ</t>
    </rPh>
    <rPh sb="740" eb="742">
      <t>ルイジ</t>
    </rPh>
    <rPh sb="742" eb="744">
      <t>ダンタイ</t>
    </rPh>
    <rPh sb="744" eb="746">
      <t>ヘイキン</t>
    </rPh>
    <rPh sb="748" eb="750">
      <t>シタマワ</t>
    </rPh>
    <rPh sb="755" eb="757">
      <t>ルイジ</t>
    </rPh>
    <rPh sb="757" eb="759">
      <t>ダンタイ</t>
    </rPh>
    <rPh sb="760" eb="762">
      <t>ヒカク</t>
    </rPh>
    <rPh sb="764" eb="767">
      <t>コウリツテキ</t>
    </rPh>
    <rPh sb="768" eb="770">
      <t>シセツ</t>
    </rPh>
    <rPh sb="770" eb="772">
      <t>リヨウ</t>
    </rPh>
    <rPh sb="835" eb="838">
      <t>スイセンカ</t>
    </rPh>
    <rPh sb="838" eb="839">
      <t>リツ</t>
    </rPh>
    <rPh sb="841" eb="843">
      <t>ルイジ</t>
    </rPh>
    <rPh sb="843" eb="845">
      <t>ダンタイ</t>
    </rPh>
    <rPh sb="845" eb="847">
      <t>ヘイキン</t>
    </rPh>
    <rPh sb="849" eb="851">
      <t>ウワマワ</t>
    </rPh>
    <rPh sb="857" eb="858">
      <t>スデ</t>
    </rPh>
    <rPh sb="859" eb="862">
      <t>ゲスイドウ</t>
    </rPh>
    <rPh sb="862" eb="864">
      <t>セイビ</t>
    </rPh>
    <rPh sb="865" eb="867">
      <t>カンリョウ</t>
    </rPh>
    <rPh sb="875" eb="877">
      <t>コンゴ</t>
    </rPh>
    <rPh sb="878" eb="880">
      <t>オオハバ</t>
    </rPh>
    <rPh sb="881" eb="883">
      <t>ジョウショウ</t>
    </rPh>
    <rPh sb="884" eb="886">
      <t>ミコ</t>
    </rPh>
    <phoneticPr fontId="15"/>
  </si>
  <si>
    <t>現在５施設ある農業集落排水処理施設のうち最も早く供用を開始した施設が平成10年であり、供用開始からの経過年数が浅いため、管渠の老朽化は見受けられない。　　　　　　　　　　　　　　　　　　　　　　　　　　　　　　　　　　　　　　　ただし、分析表の指標には無いが、施設については、今後、管渠より早く耐用年数が経過することから、計画的な長寿命化対策が必要となってくる。</t>
    <rPh sb="0" eb="2">
      <t>ゲンザイ</t>
    </rPh>
    <rPh sb="3" eb="5">
      <t>シセツ</t>
    </rPh>
    <rPh sb="7" eb="9">
      <t>ノウギョウ</t>
    </rPh>
    <rPh sb="9" eb="11">
      <t>シュウラク</t>
    </rPh>
    <rPh sb="11" eb="13">
      <t>ハイスイ</t>
    </rPh>
    <rPh sb="13" eb="15">
      <t>ショリ</t>
    </rPh>
    <rPh sb="15" eb="17">
      <t>シセツ</t>
    </rPh>
    <rPh sb="20" eb="21">
      <t>モット</t>
    </rPh>
    <rPh sb="22" eb="23">
      <t>ハヤ</t>
    </rPh>
    <rPh sb="24" eb="26">
      <t>キョウヨウ</t>
    </rPh>
    <rPh sb="27" eb="29">
      <t>カイシ</t>
    </rPh>
    <rPh sb="31" eb="33">
      <t>シセツ</t>
    </rPh>
    <rPh sb="34" eb="36">
      <t>ヘイセイ</t>
    </rPh>
    <rPh sb="38" eb="39">
      <t>ネン</t>
    </rPh>
    <rPh sb="43" eb="45">
      <t>キョウヨウ</t>
    </rPh>
    <rPh sb="45" eb="47">
      <t>カイシ</t>
    </rPh>
    <rPh sb="50" eb="52">
      <t>ケイカ</t>
    </rPh>
    <rPh sb="52" eb="54">
      <t>ネンスウ</t>
    </rPh>
    <rPh sb="55" eb="56">
      <t>アサ</t>
    </rPh>
    <rPh sb="60" eb="62">
      <t>カンキョ</t>
    </rPh>
    <rPh sb="63" eb="66">
      <t>ロウキュウカ</t>
    </rPh>
    <rPh sb="67" eb="69">
      <t>ミウ</t>
    </rPh>
    <rPh sb="118" eb="120">
      <t>ブンセキ</t>
    </rPh>
    <rPh sb="120" eb="121">
      <t>ヒョウ</t>
    </rPh>
    <rPh sb="122" eb="124">
      <t>シヒョウ</t>
    </rPh>
    <rPh sb="126" eb="127">
      <t>ナ</t>
    </rPh>
    <rPh sb="130" eb="132">
      <t>シセツ</t>
    </rPh>
    <rPh sb="138" eb="140">
      <t>コンゴ</t>
    </rPh>
    <rPh sb="141" eb="143">
      <t>カンキョ</t>
    </rPh>
    <rPh sb="145" eb="146">
      <t>ハヤ</t>
    </rPh>
    <rPh sb="147" eb="149">
      <t>タイヨウ</t>
    </rPh>
    <rPh sb="149" eb="151">
      <t>ネンスウ</t>
    </rPh>
    <rPh sb="152" eb="154">
      <t>ケイカ</t>
    </rPh>
    <rPh sb="161" eb="164">
      <t>ケイカクテキ</t>
    </rPh>
    <rPh sb="165" eb="166">
      <t>チョウ</t>
    </rPh>
    <rPh sb="166" eb="169">
      <t>ジュミョウカ</t>
    </rPh>
    <rPh sb="169" eb="171">
      <t>タイサク</t>
    </rPh>
    <rPh sb="172" eb="174">
      <t>ヒツヨウ</t>
    </rPh>
    <phoneticPr fontId="15"/>
  </si>
  <si>
    <t>健全な経営を行うためには、市町合併により６施設となった農業集落排水処理施設の統廃合を行う等の抜本的な経営改善が必要であったため、平成22年度に下水道統廃合計画を策定し、公共下水道への統廃合により農業集落排水処理施設を最終的に２施設にまで減らす計画を進めており、平成28年度から農業集落排水処理施設１施設が統廃合により廃止となった。
また、平成30年度末には農業集落排水処理施設１施設を公共下水道への統廃合を予定しており、今後も施設の統廃合等の抜本的な経営改善により、経営の効率化を図る予定である。</t>
    <rPh sb="0" eb="2">
      <t>ケンゼン</t>
    </rPh>
    <rPh sb="3" eb="5">
      <t>ケイエイ</t>
    </rPh>
    <rPh sb="6" eb="7">
      <t>オコナ</t>
    </rPh>
    <rPh sb="13" eb="15">
      <t>シチョウ</t>
    </rPh>
    <rPh sb="15" eb="17">
      <t>ガッペイ</t>
    </rPh>
    <rPh sb="21" eb="23">
      <t>シセツ</t>
    </rPh>
    <rPh sb="27" eb="29">
      <t>ノウギョウ</t>
    </rPh>
    <rPh sb="29" eb="31">
      <t>シュウラク</t>
    </rPh>
    <rPh sb="31" eb="33">
      <t>ハイスイ</t>
    </rPh>
    <rPh sb="33" eb="35">
      <t>ショリ</t>
    </rPh>
    <rPh sb="35" eb="37">
      <t>シセツ</t>
    </rPh>
    <rPh sb="38" eb="41">
      <t>トウハイゴウ</t>
    </rPh>
    <rPh sb="42" eb="43">
      <t>オコナ</t>
    </rPh>
    <rPh sb="44" eb="45">
      <t>トウ</t>
    </rPh>
    <rPh sb="46" eb="49">
      <t>バッポンテキ</t>
    </rPh>
    <rPh sb="50" eb="52">
      <t>ケイエイ</t>
    </rPh>
    <rPh sb="52" eb="54">
      <t>カイゼン</t>
    </rPh>
    <rPh sb="55" eb="57">
      <t>ヒツヨウ</t>
    </rPh>
    <rPh sb="64" eb="66">
      <t>ヘイセイ</t>
    </rPh>
    <rPh sb="68" eb="70">
      <t>ネンド</t>
    </rPh>
    <rPh sb="71" eb="74">
      <t>ゲスイドウ</t>
    </rPh>
    <rPh sb="74" eb="77">
      <t>トウハイゴウ</t>
    </rPh>
    <rPh sb="77" eb="79">
      <t>ケイカク</t>
    </rPh>
    <rPh sb="80" eb="82">
      <t>サクテイ</t>
    </rPh>
    <rPh sb="84" eb="86">
      <t>コウキョウ</t>
    </rPh>
    <rPh sb="86" eb="89">
      <t>ゲスイドウ</t>
    </rPh>
    <rPh sb="91" eb="94">
      <t>トウハイゴウ</t>
    </rPh>
    <rPh sb="97" eb="99">
      <t>ノウギョウ</t>
    </rPh>
    <rPh sb="99" eb="101">
      <t>シュウラク</t>
    </rPh>
    <rPh sb="101" eb="103">
      <t>ハイスイ</t>
    </rPh>
    <rPh sb="103" eb="105">
      <t>ショリ</t>
    </rPh>
    <rPh sb="105" eb="107">
      <t>シセツ</t>
    </rPh>
    <rPh sb="108" eb="111">
      <t>サイシュウテキ</t>
    </rPh>
    <rPh sb="113" eb="115">
      <t>シセツ</t>
    </rPh>
    <rPh sb="118" eb="119">
      <t>ヘ</t>
    </rPh>
    <rPh sb="121" eb="123">
      <t>ケイカク</t>
    </rPh>
    <rPh sb="124" eb="125">
      <t>スス</t>
    </rPh>
    <rPh sb="130" eb="132">
      <t>ヘイセイ</t>
    </rPh>
    <rPh sb="134" eb="136">
      <t>ネンド</t>
    </rPh>
    <rPh sb="138" eb="140">
      <t>ノウギョウ</t>
    </rPh>
    <rPh sb="140" eb="142">
      <t>シュウラク</t>
    </rPh>
    <rPh sb="142" eb="144">
      <t>ハイスイ</t>
    </rPh>
    <rPh sb="144" eb="146">
      <t>ショリ</t>
    </rPh>
    <rPh sb="146" eb="148">
      <t>シセツ</t>
    </rPh>
    <rPh sb="149" eb="151">
      <t>シセツ</t>
    </rPh>
    <rPh sb="152" eb="155">
      <t>トウハイゴウ</t>
    </rPh>
    <rPh sb="158" eb="160">
      <t>ハイシ</t>
    </rPh>
    <rPh sb="169" eb="171">
      <t>ヘイセイ</t>
    </rPh>
    <rPh sb="173" eb="175">
      <t>ネンド</t>
    </rPh>
    <rPh sb="175" eb="176">
      <t>マツ</t>
    </rPh>
    <rPh sb="178" eb="180">
      <t>ノウギョウ</t>
    </rPh>
    <rPh sb="180" eb="182">
      <t>シュウラク</t>
    </rPh>
    <rPh sb="182" eb="184">
      <t>ハイスイ</t>
    </rPh>
    <rPh sb="184" eb="186">
      <t>ショリ</t>
    </rPh>
    <rPh sb="186" eb="188">
      <t>シセツ</t>
    </rPh>
    <rPh sb="189" eb="191">
      <t>シセツ</t>
    </rPh>
    <rPh sb="192" eb="194">
      <t>コウキョウ</t>
    </rPh>
    <rPh sb="194" eb="197">
      <t>ゲスイドウ</t>
    </rPh>
    <rPh sb="199" eb="202">
      <t>トウハイゴウ</t>
    </rPh>
    <rPh sb="203" eb="205">
      <t>ヨテイ</t>
    </rPh>
    <rPh sb="210" eb="212">
      <t>コンゴ</t>
    </rPh>
    <rPh sb="213" eb="215">
      <t>シセツ</t>
    </rPh>
    <rPh sb="216" eb="219">
      <t>トウハイゴウ</t>
    </rPh>
    <rPh sb="219" eb="220">
      <t>トウ</t>
    </rPh>
    <rPh sb="221" eb="224">
      <t>バッポンテキ</t>
    </rPh>
    <rPh sb="225" eb="227">
      <t>ケイエイ</t>
    </rPh>
    <rPh sb="227" eb="229">
      <t>カイゼン</t>
    </rPh>
    <rPh sb="233" eb="235">
      <t>ケイエイ</t>
    </rPh>
    <rPh sb="236" eb="239">
      <t>コウリツカ</t>
    </rPh>
    <rPh sb="240" eb="241">
      <t>ハカ</t>
    </rPh>
    <rPh sb="242" eb="244">
      <t>ヨテイ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</si>
</sst>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DB-4DB5-A27E-C3AA52BF67E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6ADB-4DB5-A27E-C3AA52BF67E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49.01</c:v>
                </c:pt>
                <c:pt idx="1">
                  <c:v>46.65</c:v>
                </c:pt>
                <c:pt idx="2">
                  <c:v>46.98</c:v>
                </c:pt>
                <c:pt idx="3">
                  <c:v>45.66</c:v>
                </c:pt>
                <c:pt idx="4">
                  <c:v>45.23</c:v>
                </c:pt>
              </c:numCache>
            </c:numRef>
          </c:val>
          <c:extLst>
            <c:ext xmlns:c16="http://schemas.microsoft.com/office/drawing/2014/chart" uri="{C3380CC4-5D6E-409C-BE32-E72D297353CC}">
              <c16:uniqueId val="{00000000-B62E-4A10-BFA8-AFFB86DCAEA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B62E-4A10-BFA8-AFFB86DCAEA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92.52</c:v>
                </c:pt>
                <c:pt idx="1">
                  <c:v>93.3</c:v>
                </c:pt>
                <c:pt idx="2">
                  <c:v>94.05</c:v>
                </c:pt>
                <c:pt idx="3">
                  <c:v>93.64</c:v>
                </c:pt>
                <c:pt idx="4">
                  <c:v>93.51</c:v>
                </c:pt>
              </c:numCache>
            </c:numRef>
          </c:val>
          <c:extLst>
            <c:ext xmlns:c16="http://schemas.microsoft.com/office/drawing/2014/chart" uri="{C3380CC4-5D6E-409C-BE32-E72D297353CC}">
              <c16:uniqueId val="{00000000-D5E3-4121-9C71-87F462C95CF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D5E3-4121-9C71-87F462C95CF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c:v>
                </c:pt>
                <c:pt idx="1">
                  <c:v>96.58</c:v>
                </c:pt>
                <c:pt idx="2">
                  <c:v>104.18</c:v>
                </c:pt>
                <c:pt idx="3">
                  <c:v>100</c:v>
                </c:pt>
                <c:pt idx="4">
                  <c:v>99.94</c:v>
                </c:pt>
              </c:numCache>
            </c:numRef>
          </c:val>
          <c:extLst>
            <c:ext xmlns:c16="http://schemas.microsoft.com/office/drawing/2014/chart" uri="{C3380CC4-5D6E-409C-BE32-E72D297353CC}">
              <c16:uniqueId val="{00000000-C2CB-4368-BB5A-3F668CA38FB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97.53</c:v>
                </c:pt>
                <c:pt idx="1">
                  <c:v>99.64</c:v>
                </c:pt>
                <c:pt idx="2">
                  <c:v>99.66</c:v>
                </c:pt>
                <c:pt idx="3">
                  <c:v>100.95</c:v>
                </c:pt>
                <c:pt idx="4">
                  <c:v>101.77</c:v>
                </c:pt>
              </c:numCache>
            </c:numRef>
          </c:val>
          <c:smooth val="0"/>
          <c:extLst>
            <c:ext xmlns:c16="http://schemas.microsoft.com/office/drawing/2014/chart" uri="{C3380CC4-5D6E-409C-BE32-E72D297353CC}">
              <c16:uniqueId val="{00000001-C2CB-4368-BB5A-3F668CA38FB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26.39</c:v>
                </c:pt>
                <c:pt idx="1">
                  <c:v>28.28</c:v>
                </c:pt>
                <c:pt idx="2">
                  <c:v>31.49</c:v>
                </c:pt>
                <c:pt idx="3">
                  <c:v>33.89</c:v>
                </c:pt>
                <c:pt idx="4">
                  <c:v>35.200000000000003</c:v>
                </c:pt>
              </c:numCache>
            </c:numRef>
          </c:val>
          <c:extLst>
            <c:ext xmlns:c16="http://schemas.microsoft.com/office/drawing/2014/chart" uri="{C3380CC4-5D6E-409C-BE32-E72D297353CC}">
              <c16:uniqueId val="{00000000-52CC-4EA0-8D84-7A0F87EBFFB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20.68</c:v>
                </c:pt>
                <c:pt idx="1">
                  <c:v>22.41</c:v>
                </c:pt>
                <c:pt idx="2">
                  <c:v>22.9</c:v>
                </c:pt>
                <c:pt idx="3">
                  <c:v>24.87</c:v>
                </c:pt>
                <c:pt idx="4">
                  <c:v>24.13</c:v>
                </c:pt>
              </c:numCache>
            </c:numRef>
          </c:val>
          <c:smooth val="0"/>
          <c:extLst>
            <c:ext xmlns:c16="http://schemas.microsoft.com/office/drawing/2014/chart" uri="{C3380CC4-5D6E-409C-BE32-E72D297353CC}">
              <c16:uniqueId val="{00000001-52CC-4EA0-8D84-7A0F87EBFFB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B3-4847-8E4E-5A30AA3ACE1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0.08</c:v>
                </c:pt>
                <c:pt idx="1">
                  <c:v>0</c:v>
                </c:pt>
                <c:pt idx="2">
                  <c:v>0</c:v>
                </c:pt>
                <c:pt idx="3">
                  <c:v>0</c:v>
                </c:pt>
                <c:pt idx="4">
                  <c:v>0</c:v>
                </c:pt>
              </c:numCache>
            </c:numRef>
          </c:val>
          <c:smooth val="0"/>
          <c:extLst>
            <c:ext xmlns:c16="http://schemas.microsoft.com/office/drawing/2014/chart" uri="{C3380CC4-5D6E-409C-BE32-E72D297353CC}">
              <c16:uniqueId val="{00000001-77B3-4847-8E4E-5A30AA3ACE1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formatCode="#,##0.00;&quot;△&quot;#,##0.00">
                  <c:v>0</c:v>
                </c:pt>
                <c:pt idx="1">
                  <c:v>25.48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AC2-4E37-9262-8D67EA80DAE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223.09</c:v>
                </c:pt>
                <c:pt idx="1">
                  <c:v>214.61</c:v>
                </c:pt>
                <c:pt idx="2">
                  <c:v>225.39</c:v>
                </c:pt>
                <c:pt idx="3">
                  <c:v>224.04</c:v>
                </c:pt>
                <c:pt idx="4">
                  <c:v>227.4</c:v>
                </c:pt>
              </c:numCache>
            </c:numRef>
          </c:val>
          <c:smooth val="0"/>
          <c:extLst>
            <c:ext xmlns:c16="http://schemas.microsoft.com/office/drawing/2014/chart" uri="{C3380CC4-5D6E-409C-BE32-E72D297353CC}">
              <c16:uniqueId val="{00000001-0AC2-4E37-9262-8D67EA80DAE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35.93</c:v>
                </c:pt>
                <c:pt idx="1">
                  <c:v>53.51</c:v>
                </c:pt>
                <c:pt idx="2">
                  <c:v>65.430000000000007</c:v>
                </c:pt>
                <c:pt idx="3">
                  <c:v>65.069999999999993</c:v>
                </c:pt>
                <c:pt idx="4">
                  <c:v>59.25</c:v>
                </c:pt>
              </c:numCache>
            </c:numRef>
          </c:val>
          <c:extLst>
            <c:ext xmlns:c16="http://schemas.microsoft.com/office/drawing/2014/chart" uri="{C3380CC4-5D6E-409C-BE32-E72D297353CC}">
              <c16:uniqueId val="{00000000-063B-44A2-9C6B-EC589B834EE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33.03</c:v>
                </c:pt>
                <c:pt idx="1">
                  <c:v>29.45</c:v>
                </c:pt>
                <c:pt idx="2">
                  <c:v>31.84</c:v>
                </c:pt>
                <c:pt idx="3">
                  <c:v>29.91</c:v>
                </c:pt>
                <c:pt idx="4">
                  <c:v>29.54</c:v>
                </c:pt>
              </c:numCache>
            </c:numRef>
          </c:val>
          <c:smooth val="0"/>
          <c:extLst>
            <c:ext xmlns:c16="http://schemas.microsoft.com/office/drawing/2014/chart" uri="{C3380CC4-5D6E-409C-BE32-E72D297353CC}">
              <c16:uniqueId val="{00000001-063B-44A2-9C6B-EC589B834EE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992.09</c:v>
                </c:pt>
                <c:pt idx="1">
                  <c:v>3089.53</c:v>
                </c:pt>
                <c:pt idx="2">
                  <c:v>3145.59</c:v>
                </c:pt>
                <c:pt idx="3">
                  <c:v>2690.99</c:v>
                </c:pt>
                <c:pt idx="4">
                  <c:v>2612.04</c:v>
                </c:pt>
              </c:numCache>
            </c:numRef>
          </c:val>
          <c:extLst>
            <c:ext xmlns:c16="http://schemas.microsoft.com/office/drawing/2014/chart" uri="{C3380CC4-5D6E-409C-BE32-E72D297353CC}">
              <c16:uniqueId val="{00000000-01B4-4754-A0EF-D8FE5CDF8FE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01B4-4754-A0EF-D8FE5CDF8FE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25.24</c:v>
                </c:pt>
                <c:pt idx="1">
                  <c:v>34.54</c:v>
                </c:pt>
                <c:pt idx="2">
                  <c:v>37.049999999999997</c:v>
                </c:pt>
                <c:pt idx="3">
                  <c:v>70.41</c:v>
                </c:pt>
                <c:pt idx="4">
                  <c:v>63.15</c:v>
                </c:pt>
              </c:numCache>
            </c:numRef>
          </c:val>
          <c:extLst>
            <c:ext xmlns:c16="http://schemas.microsoft.com/office/drawing/2014/chart" uri="{C3380CC4-5D6E-409C-BE32-E72D297353CC}">
              <c16:uniqueId val="{00000000-ACF3-41E6-8585-32142874900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ACF3-41E6-8585-32142874900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568.38</c:v>
                </c:pt>
                <c:pt idx="1">
                  <c:v>413.84</c:v>
                </c:pt>
                <c:pt idx="2">
                  <c:v>390.33</c:v>
                </c:pt>
                <c:pt idx="3">
                  <c:v>205.94</c:v>
                </c:pt>
                <c:pt idx="4">
                  <c:v>230.42</c:v>
                </c:pt>
              </c:numCache>
            </c:numRef>
          </c:val>
          <c:extLst>
            <c:ext xmlns:c16="http://schemas.microsoft.com/office/drawing/2014/chart" uri="{C3380CC4-5D6E-409C-BE32-E72D297353CC}">
              <c16:uniqueId val="{00000000-EF01-4E7E-AFAF-35E33E6643B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EF01-4E7E-AFAF-35E33E6643B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兵庫県　三木市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77873</v>
      </c>
      <c r="AM8" s="68"/>
      <c r="AN8" s="68"/>
      <c r="AO8" s="68"/>
      <c r="AP8" s="68"/>
      <c r="AQ8" s="68"/>
      <c r="AR8" s="68"/>
      <c r="AS8" s="68"/>
      <c r="AT8" s="67">
        <f>データ!T6</f>
        <v>176.51</v>
      </c>
      <c r="AU8" s="67"/>
      <c r="AV8" s="67"/>
      <c r="AW8" s="67"/>
      <c r="AX8" s="67"/>
      <c r="AY8" s="67"/>
      <c r="AZ8" s="67"/>
      <c r="BA8" s="67"/>
      <c r="BB8" s="67">
        <f>データ!U6</f>
        <v>441.18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42.01</v>
      </c>
      <c r="J10" s="67"/>
      <c r="K10" s="67"/>
      <c r="L10" s="67"/>
      <c r="M10" s="67"/>
      <c r="N10" s="67"/>
      <c r="O10" s="67"/>
      <c r="P10" s="67">
        <f>データ!P6</f>
        <v>1.93</v>
      </c>
      <c r="Q10" s="67"/>
      <c r="R10" s="67"/>
      <c r="S10" s="67"/>
      <c r="T10" s="67"/>
      <c r="U10" s="67"/>
      <c r="V10" s="67"/>
      <c r="W10" s="67">
        <f>データ!Q6</f>
        <v>96.43</v>
      </c>
      <c r="X10" s="67"/>
      <c r="Y10" s="67"/>
      <c r="Z10" s="67"/>
      <c r="AA10" s="67"/>
      <c r="AB10" s="67"/>
      <c r="AC10" s="67"/>
      <c r="AD10" s="68">
        <f>データ!R6</f>
        <v>2592</v>
      </c>
      <c r="AE10" s="68"/>
      <c r="AF10" s="68"/>
      <c r="AG10" s="68"/>
      <c r="AH10" s="68"/>
      <c r="AI10" s="68"/>
      <c r="AJ10" s="68"/>
      <c r="AK10" s="2"/>
      <c r="AL10" s="68">
        <f>データ!V6</f>
        <v>1494</v>
      </c>
      <c r="AM10" s="68"/>
      <c r="AN10" s="68"/>
      <c r="AO10" s="68"/>
      <c r="AP10" s="68"/>
      <c r="AQ10" s="68"/>
      <c r="AR10" s="68"/>
      <c r="AS10" s="68"/>
      <c r="AT10" s="67">
        <f>データ!W6</f>
        <v>2.33</v>
      </c>
      <c r="AU10" s="67"/>
      <c r="AV10" s="67"/>
      <c r="AW10" s="67"/>
      <c r="AX10" s="67"/>
      <c r="AY10" s="67"/>
      <c r="AZ10" s="67"/>
      <c r="BA10" s="67"/>
      <c r="BB10" s="67">
        <f>データ!X6</f>
        <v>641.20000000000005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108</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a5TeESswuvf5DDghfZ9ojMEMoq+JkAC0M0x5Y4Y4RMqcD04VFMdVInwBvBpOy0cOlIrrMMh4NuBdV90H4+pFPQ==" saltValue="r0c+OxzYRiSDO1BBIEw08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282154</v>
      </c>
      <c r="D6" s="33">
        <f t="shared" si="3"/>
        <v>46</v>
      </c>
      <c r="E6" s="33">
        <f t="shared" si="3"/>
        <v>17</v>
      </c>
      <c r="F6" s="33">
        <f t="shared" si="3"/>
        <v>5</v>
      </c>
      <c r="G6" s="33">
        <f t="shared" si="3"/>
        <v>0</v>
      </c>
      <c r="H6" s="33" t="str">
        <f t="shared" si="3"/>
        <v>兵庫県　三木市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42.01</v>
      </c>
      <c r="P6" s="34">
        <f t="shared" si="3"/>
        <v>1.93</v>
      </c>
      <c r="Q6" s="34">
        <f t="shared" si="3"/>
        <v>96.43</v>
      </c>
      <c r="R6" s="34">
        <f t="shared" si="3"/>
        <v>2592</v>
      </c>
      <c r="S6" s="34">
        <f t="shared" si="3"/>
        <v>77873</v>
      </c>
      <c r="T6" s="34">
        <f t="shared" si="3"/>
        <v>176.51</v>
      </c>
      <c r="U6" s="34">
        <f t="shared" si="3"/>
        <v>441.18</v>
      </c>
      <c r="V6" s="34">
        <f t="shared" si="3"/>
        <v>1494</v>
      </c>
      <c r="W6" s="34">
        <f t="shared" si="3"/>
        <v>2.33</v>
      </c>
      <c r="X6" s="34">
        <f t="shared" si="3"/>
        <v>641.20000000000005</v>
      </c>
      <c r="Y6" s="35">
        <f>IF(Y7="",NA(),Y7)</f>
        <v>100</v>
      </c>
      <c r="Z6" s="35">
        <f t="shared" ref="Z6:AH6" si="4">IF(Z7="",NA(),Z7)</f>
        <v>96.58</v>
      </c>
      <c r="AA6" s="35">
        <f t="shared" si="4"/>
        <v>104.18</v>
      </c>
      <c r="AB6" s="35">
        <f t="shared" si="4"/>
        <v>100</v>
      </c>
      <c r="AC6" s="35">
        <f t="shared" si="4"/>
        <v>99.94</v>
      </c>
      <c r="AD6" s="35">
        <f t="shared" si="4"/>
        <v>97.53</v>
      </c>
      <c r="AE6" s="35">
        <f t="shared" si="4"/>
        <v>99.64</v>
      </c>
      <c r="AF6" s="35">
        <f t="shared" si="4"/>
        <v>99.66</v>
      </c>
      <c r="AG6" s="35">
        <f t="shared" si="4"/>
        <v>100.95</v>
      </c>
      <c r="AH6" s="35">
        <f t="shared" si="4"/>
        <v>101.77</v>
      </c>
      <c r="AI6" s="34" t="str">
        <f>IF(AI7="","",IF(AI7="-","【-】","【"&amp;SUBSTITUTE(TEXT(AI7,"#,##0.00"),"-","△")&amp;"】"))</f>
        <v>【101.60】</v>
      </c>
      <c r="AJ6" s="34">
        <f>IF(AJ7="",NA(),AJ7)</f>
        <v>0</v>
      </c>
      <c r="AK6" s="35">
        <f t="shared" ref="AK6:AS6" si="5">IF(AK7="",NA(),AK7)</f>
        <v>25.48</v>
      </c>
      <c r="AL6" s="34">
        <f t="shared" si="5"/>
        <v>0</v>
      </c>
      <c r="AM6" s="34">
        <f t="shared" si="5"/>
        <v>0</v>
      </c>
      <c r="AN6" s="34">
        <f t="shared" si="5"/>
        <v>0</v>
      </c>
      <c r="AO6" s="35">
        <f t="shared" si="5"/>
        <v>223.09</v>
      </c>
      <c r="AP6" s="35">
        <f t="shared" si="5"/>
        <v>214.61</v>
      </c>
      <c r="AQ6" s="35">
        <f t="shared" si="5"/>
        <v>225.39</v>
      </c>
      <c r="AR6" s="35">
        <f t="shared" si="5"/>
        <v>224.04</v>
      </c>
      <c r="AS6" s="35">
        <f t="shared" si="5"/>
        <v>227.4</v>
      </c>
      <c r="AT6" s="34" t="str">
        <f>IF(AT7="","",IF(AT7="-","【-】","【"&amp;SUBSTITUTE(TEXT(AT7,"#,##0.00"),"-","△")&amp;"】"))</f>
        <v>【195.44】</v>
      </c>
      <c r="AU6" s="35">
        <f>IF(AU7="",NA(),AU7)</f>
        <v>35.93</v>
      </c>
      <c r="AV6" s="35">
        <f t="shared" ref="AV6:BD6" si="6">IF(AV7="",NA(),AV7)</f>
        <v>53.51</v>
      </c>
      <c r="AW6" s="35">
        <f t="shared" si="6"/>
        <v>65.430000000000007</v>
      </c>
      <c r="AX6" s="35">
        <f t="shared" si="6"/>
        <v>65.069999999999993</v>
      </c>
      <c r="AY6" s="35">
        <f t="shared" si="6"/>
        <v>59.25</v>
      </c>
      <c r="AZ6" s="35">
        <f t="shared" si="6"/>
        <v>33.03</v>
      </c>
      <c r="BA6" s="35">
        <f t="shared" si="6"/>
        <v>29.45</v>
      </c>
      <c r="BB6" s="35">
        <f t="shared" si="6"/>
        <v>31.84</v>
      </c>
      <c r="BC6" s="35">
        <f t="shared" si="6"/>
        <v>29.91</v>
      </c>
      <c r="BD6" s="35">
        <f t="shared" si="6"/>
        <v>29.54</v>
      </c>
      <c r="BE6" s="34" t="str">
        <f>IF(BE7="","",IF(BE7="-","【-】","【"&amp;SUBSTITUTE(TEXT(BE7,"#,##0.00"),"-","△")&amp;"】"))</f>
        <v>【34.27】</v>
      </c>
      <c r="BF6" s="35">
        <f>IF(BF7="",NA(),BF7)</f>
        <v>992.09</v>
      </c>
      <c r="BG6" s="35">
        <f t="shared" ref="BG6:BO6" si="7">IF(BG7="",NA(),BG7)</f>
        <v>3089.53</v>
      </c>
      <c r="BH6" s="35">
        <f t="shared" si="7"/>
        <v>3145.59</v>
      </c>
      <c r="BI6" s="35">
        <f t="shared" si="7"/>
        <v>2690.99</v>
      </c>
      <c r="BJ6" s="35">
        <f t="shared" si="7"/>
        <v>2612.04</v>
      </c>
      <c r="BK6" s="35">
        <f t="shared" si="7"/>
        <v>1044.8</v>
      </c>
      <c r="BL6" s="35">
        <f t="shared" si="7"/>
        <v>1081.8</v>
      </c>
      <c r="BM6" s="35">
        <f t="shared" si="7"/>
        <v>974.93</v>
      </c>
      <c r="BN6" s="35">
        <f t="shared" si="7"/>
        <v>855.8</v>
      </c>
      <c r="BO6" s="35">
        <f t="shared" si="7"/>
        <v>789.46</v>
      </c>
      <c r="BP6" s="34" t="str">
        <f>IF(BP7="","",IF(BP7="-","【-】","【"&amp;SUBSTITUTE(TEXT(BP7,"#,##0.00"),"-","△")&amp;"】"))</f>
        <v>【747.76】</v>
      </c>
      <c r="BQ6" s="35">
        <f>IF(BQ7="",NA(),BQ7)</f>
        <v>25.24</v>
      </c>
      <c r="BR6" s="35">
        <f t="shared" ref="BR6:BZ6" si="8">IF(BR7="",NA(),BR7)</f>
        <v>34.54</v>
      </c>
      <c r="BS6" s="35">
        <f t="shared" si="8"/>
        <v>37.049999999999997</v>
      </c>
      <c r="BT6" s="35">
        <f t="shared" si="8"/>
        <v>70.41</v>
      </c>
      <c r="BU6" s="35">
        <f t="shared" si="8"/>
        <v>63.15</v>
      </c>
      <c r="BV6" s="35">
        <f t="shared" si="8"/>
        <v>50.82</v>
      </c>
      <c r="BW6" s="35">
        <f t="shared" si="8"/>
        <v>52.19</v>
      </c>
      <c r="BX6" s="35">
        <f t="shared" si="8"/>
        <v>55.32</v>
      </c>
      <c r="BY6" s="35">
        <f t="shared" si="8"/>
        <v>59.8</v>
      </c>
      <c r="BZ6" s="35">
        <f t="shared" si="8"/>
        <v>57.77</v>
      </c>
      <c r="CA6" s="34" t="str">
        <f>IF(CA7="","",IF(CA7="-","【-】","【"&amp;SUBSTITUTE(TEXT(CA7,"#,##0.00"),"-","△")&amp;"】"))</f>
        <v>【59.51】</v>
      </c>
      <c r="CB6" s="35">
        <f>IF(CB7="",NA(),CB7)</f>
        <v>568.38</v>
      </c>
      <c r="CC6" s="35">
        <f t="shared" ref="CC6:CK6" si="9">IF(CC7="",NA(),CC7)</f>
        <v>413.84</v>
      </c>
      <c r="CD6" s="35">
        <f t="shared" si="9"/>
        <v>390.33</v>
      </c>
      <c r="CE6" s="35">
        <f t="shared" si="9"/>
        <v>205.94</v>
      </c>
      <c r="CF6" s="35">
        <f t="shared" si="9"/>
        <v>230.42</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49.01</v>
      </c>
      <c r="CN6" s="35">
        <f t="shared" ref="CN6:CV6" si="10">IF(CN7="",NA(),CN7)</f>
        <v>46.65</v>
      </c>
      <c r="CO6" s="35">
        <f t="shared" si="10"/>
        <v>46.98</v>
      </c>
      <c r="CP6" s="35">
        <f t="shared" si="10"/>
        <v>45.66</v>
      </c>
      <c r="CQ6" s="35">
        <f t="shared" si="10"/>
        <v>45.23</v>
      </c>
      <c r="CR6" s="35">
        <f t="shared" si="10"/>
        <v>53.24</v>
      </c>
      <c r="CS6" s="35">
        <f t="shared" si="10"/>
        <v>52.31</v>
      </c>
      <c r="CT6" s="35">
        <f t="shared" si="10"/>
        <v>60.65</v>
      </c>
      <c r="CU6" s="35">
        <f t="shared" si="10"/>
        <v>51.75</v>
      </c>
      <c r="CV6" s="35">
        <f t="shared" si="10"/>
        <v>50.68</v>
      </c>
      <c r="CW6" s="34" t="str">
        <f>IF(CW7="","",IF(CW7="-","【-】","【"&amp;SUBSTITUTE(TEXT(CW7,"#,##0.00"),"-","△")&amp;"】"))</f>
        <v>【52.23】</v>
      </c>
      <c r="CX6" s="35">
        <f>IF(CX7="",NA(),CX7)</f>
        <v>92.52</v>
      </c>
      <c r="CY6" s="35">
        <f t="shared" ref="CY6:DG6" si="11">IF(CY7="",NA(),CY7)</f>
        <v>93.3</v>
      </c>
      <c r="CZ6" s="35">
        <f t="shared" si="11"/>
        <v>94.05</v>
      </c>
      <c r="DA6" s="35">
        <f t="shared" si="11"/>
        <v>93.64</v>
      </c>
      <c r="DB6" s="35">
        <f t="shared" si="11"/>
        <v>93.51</v>
      </c>
      <c r="DC6" s="35">
        <f t="shared" si="11"/>
        <v>84.07</v>
      </c>
      <c r="DD6" s="35">
        <f t="shared" si="11"/>
        <v>84.32</v>
      </c>
      <c r="DE6" s="35">
        <f t="shared" si="11"/>
        <v>84.58</v>
      </c>
      <c r="DF6" s="35">
        <f t="shared" si="11"/>
        <v>84.84</v>
      </c>
      <c r="DG6" s="35">
        <f t="shared" si="11"/>
        <v>84.86</v>
      </c>
      <c r="DH6" s="34" t="str">
        <f>IF(DH7="","",IF(DH7="-","【-】","【"&amp;SUBSTITUTE(TEXT(DH7,"#,##0.00"),"-","△")&amp;"】"))</f>
        <v>【85.82】</v>
      </c>
      <c r="DI6" s="35">
        <f>IF(DI7="",NA(),DI7)</f>
        <v>26.39</v>
      </c>
      <c r="DJ6" s="35">
        <f t="shared" ref="DJ6:DR6" si="12">IF(DJ7="",NA(),DJ7)</f>
        <v>28.28</v>
      </c>
      <c r="DK6" s="35">
        <f t="shared" si="12"/>
        <v>31.49</v>
      </c>
      <c r="DL6" s="35">
        <f t="shared" si="12"/>
        <v>33.89</v>
      </c>
      <c r="DM6" s="35">
        <f t="shared" si="12"/>
        <v>35.200000000000003</v>
      </c>
      <c r="DN6" s="35">
        <f t="shared" si="12"/>
        <v>20.68</v>
      </c>
      <c r="DO6" s="35">
        <f t="shared" si="12"/>
        <v>22.41</v>
      </c>
      <c r="DP6" s="35">
        <f t="shared" si="12"/>
        <v>22.9</v>
      </c>
      <c r="DQ6" s="35">
        <f t="shared" si="12"/>
        <v>24.87</v>
      </c>
      <c r="DR6" s="35">
        <f t="shared" si="12"/>
        <v>24.13</v>
      </c>
      <c r="DS6" s="34" t="str">
        <f>IF(DS7="","",IF(DS7="-","【-】","【"&amp;SUBSTITUTE(TEXT(DS7,"#,##0.00"),"-","△")&amp;"】"))</f>
        <v>【24.12】</v>
      </c>
      <c r="DT6" s="34">
        <f>IF(DT7="",NA(),DT7)</f>
        <v>0</v>
      </c>
      <c r="DU6" s="34">
        <f t="shared" ref="DU6:EC6" si="13">IF(DU7="",NA(),DU7)</f>
        <v>0</v>
      </c>
      <c r="DV6" s="34">
        <f t="shared" si="13"/>
        <v>0</v>
      </c>
      <c r="DW6" s="34">
        <f t="shared" si="13"/>
        <v>0</v>
      </c>
      <c r="DX6" s="34">
        <f t="shared" si="13"/>
        <v>0</v>
      </c>
      <c r="DY6" s="35">
        <f t="shared" si="13"/>
        <v>0.08</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8" s="36" customFormat="1" x14ac:dyDescent="0.15">
      <c r="A7" s="28"/>
      <c r="B7" s="37">
        <v>2018</v>
      </c>
      <c r="C7" s="37">
        <v>282154</v>
      </c>
      <c r="D7" s="37">
        <v>46</v>
      </c>
      <c r="E7" s="37">
        <v>17</v>
      </c>
      <c r="F7" s="37">
        <v>5</v>
      </c>
      <c r="G7" s="37">
        <v>0</v>
      </c>
      <c r="H7" s="37" t="s">
        <v>96</v>
      </c>
      <c r="I7" s="37" t="s">
        <v>97</v>
      </c>
      <c r="J7" s="37" t="s">
        <v>98</v>
      </c>
      <c r="K7" s="37" t="s">
        <v>99</v>
      </c>
      <c r="L7" s="37" t="s">
        <v>100</v>
      </c>
      <c r="M7" s="37" t="s">
        <v>101</v>
      </c>
      <c r="N7" s="38" t="s">
        <v>102</v>
      </c>
      <c r="O7" s="38">
        <v>42.01</v>
      </c>
      <c r="P7" s="38">
        <v>1.93</v>
      </c>
      <c r="Q7" s="38">
        <v>96.43</v>
      </c>
      <c r="R7" s="38">
        <v>2592</v>
      </c>
      <c r="S7" s="38">
        <v>77873</v>
      </c>
      <c r="T7" s="38">
        <v>176.51</v>
      </c>
      <c r="U7" s="38">
        <v>441.18</v>
      </c>
      <c r="V7" s="38">
        <v>1494</v>
      </c>
      <c r="W7" s="38">
        <v>2.33</v>
      </c>
      <c r="X7" s="38">
        <v>641.20000000000005</v>
      </c>
      <c r="Y7" s="38">
        <v>100</v>
      </c>
      <c r="Z7" s="38">
        <v>96.58</v>
      </c>
      <c r="AA7" s="38">
        <v>104.18</v>
      </c>
      <c r="AB7" s="38">
        <v>100</v>
      </c>
      <c r="AC7" s="38">
        <v>99.94</v>
      </c>
      <c r="AD7" s="38">
        <v>97.53</v>
      </c>
      <c r="AE7" s="38">
        <v>99.64</v>
      </c>
      <c r="AF7" s="38">
        <v>99.66</v>
      </c>
      <c r="AG7" s="38">
        <v>100.95</v>
      </c>
      <c r="AH7" s="38">
        <v>101.77</v>
      </c>
      <c r="AI7" s="38">
        <v>101.6</v>
      </c>
      <c r="AJ7" s="38">
        <v>0</v>
      </c>
      <c r="AK7" s="38">
        <v>25.48</v>
      </c>
      <c r="AL7" s="38">
        <v>0</v>
      </c>
      <c r="AM7" s="38">
        <v>0</v>
      </c>
      <c r="AN7" s="38">
        <v>0</v>
      </c>
      <c r="AO7" s="38">
        <v>223.09</v>
      </c>
      <c r="AP7" s="38">
        <v>214.61</v>
      </c>
      <c r="AQ7" s="38">
        <v>225.39</v>
      </c>
      <c r="AR7" s="38">
        <v>224.04</v>
      </c>
      <c r="AS7" s="38">
        <v>227.4</v>
      </c>
      <c r="AT7" s="38">
        <v>195.44</v>
      </c>
      <c r="AU7" s="38">
        <v>35.93</v>
      </c>
      <c r="AV7" s="38">
        <v>53.51</v>
      </c>
      <c r="AW7" s="38">
        <v>65.430000000000007</v>
      </c>
      <c r="AX7" s="38">
        <v>65.069999999999993</v>
      </c>
      <c r="AY7" s="38">
        <v>59.25</v>
      </c>
      <c r="AZ7" s="38">
        <v>33.03</v>
      </c>
      <c r="BA7" s="38">
        <v>29.45</v>
      </c>
      <c r="BB7" s="38">
        <v>31.84</v>
      </c>
      <c r="BC7" s="38">
        <v>29.91</v>
      </c>
      <c r="BD7" s="38">
        <v>29.54</v>
      </c>
      <c r="BE7" s="38">
        <v>34.270000000000003</v>
      </c>
      <c r="BF7" s="38">
        <v>992.09</v>
      </c>
      <c r="BG7" s="38">
        <v>3089.53</v>
      </c>
      <c r="BH7" s="38">
        <v>3145.59</v>
      </c>
      <c r="BI7" s="38">
        <v>2690.99</v>
      </c>
      <c r="BJ7" s="38">
        <v>2612.04</v>
      </c>
      <c r="BK7" s="38">
        <v>1044.8</v>
      </c>
      <c r="BL7" s="38">
        <v>1081.8</v>
      </c>
      <c r="BM7" s="38">
        <v>974.93</v>
      </c>
      <c r="BN7" s="38">
        <v>855.8</v>
      </c>
      <c r="BO7" s="38">
        <v>789.46</v>
      </c>
      <c r="BP7" s="38">
        <v>747.76</v>
      </c>
      <c r="BQ7" s="38">
        <v>25.24</v>
      </c>
      <c r="BR7" s="38">
        <v>34.54</v>
      </c>
      <c r="BS7" s="38">
        <v>37.049999999999997</v>
      </c>
      <c r="BT7" s="38">
        <v>70.41</v>
      </c>
      <c r="BU7" s="38">
        <v>63.15</v>
      </c>
      <c r="BV7" s="38">
        <v>50.82</v>
      </c>
      <c r="BW7" s="38">
        <v>52.19</v>
      </c>
      <c r="BX7" s="38">
        <v>55.32</v>
      </c>
      <c r="BY7" s="38">
        <v>59.8</v>
      </c>
      <c r="BZ7" s="38">
        <v>57.77</v>
      </c>
      <c r="CA7" s="38">
        <v>59.51</v>
      </c>
      <c r="CB7" s="38">
        <v>568.38</v>
      </c>
      <c r="CC7" s="38">
        <v>413.84</v>
      </c>
      <c r="CD7" s="38">
        <v>390.33</v>
      </c>
      <c r="CE7" s="38">
        <v>205.94</v>
      </c>
      <c r="CF7" s="38">
        <v>230.42</v>
      </c>
      <c r="CG7" s="38">
        <v>300.52</v>
      </c>
      <c r="CH7" s="38">
        <v>296.14</v>
      </c>
      <c r="CI7" s="38">
        <v>283.17</v>
      </c>
      <c r="CJ7" s="38">
        <v>263.76</v>
      </c>
      <c r="CK7" s="38">
        <v>274.35000000000002</v>
      </c>
      <c r="CL7" s="38">
        <v>261.45999999999998</v>
      </c>
      <c r="CM7" s="38">
        <v>49.01</v>
      </c>
      <c r="CN7" s="38">
        <v>46.65</v>
      </c>
      <c r="CO7" s="38">
        <v>46.98</v>
      </c>
      <c r="CP7" s="38">
        <v>45.66</v>
      </c>
      <c r="CQ7" s="38">
        <v>45.23</v>
      </c>
      <c r="CR7" s="38">
        <v>53.24</v>
      </c>
      <c r="CS7" s="38">
        <v>52.31</v>
      </c>
      <c r="CT7" s="38">
        <v>60.65</v>
      </c>
      <c r="CU7" s="38">
        <v>51.75</v>
      </c>
      <c r="CV7" s="38">
        <v>50.68</v>
      </c>
      <c r="CW7" s="38">
        <v>52.23</v>
      </c>
      <c r="CX7" s="38">
        <v>92.52</v>
      </c>
      <c r="CY7" s="38">
        <v>93.3</v>
      </c>
      <c r="CZ7" s="38">
        <v>94.05</v>
      </c>
      <c r="DA7" s="38">
        <v>93.64</v>
      </c>
      <c r="DB7" s="38">
        <v>93.51</v>
      </c>
      <c r="DC7" s="38">
        <v>84.07</v>
      </c>
      <c r="DD7" s="38">
        <v>84.32</v>
      </c>
      <c r="DE7" s="38">
        <v>84.58</v>
      </c>
      <c r="DF7" s="38">
        <v>84.84</v>
      </c>
      <c r="DG7" s="38">
        <v>84.86</v>
      </c>
      <c r="DH7" s="38">
        <v>85.82</v>
      </c>
      <c r="DI7" s="38">
        <v>26.39</v>
      </c>
      <c r="DJ7" s="38">
        <v>28.28</v>
      </c>
      <c r="DK7" s="38">
        <v>31.49</v>
      </c>
      <c r="DL7" s="38">
        <v>33.89</v>
      </c>
      <c r="DM7" s="38">
        <v>35.200000000000003</v>
      </c>
      <c r="DN7" s="38">
        <v>20.68</v>
      </c>
      <c r="DO7" s="38">
        <v>22.41</v>
      </c>
      <c r="DP7" s="38">
        <v>22.9</v>
      </c>
      <c r="DQ7" s="38">
        <v>24.87</v>
      </c>
      <c r="DR7" s="38">
        <v>24.13</v>
      </c>
      <c r="DS7" s="38">
        <v>24.12</v>
      </c>
      <c r="DT7" s="38">
        <v>0</v>
      </c>
      <c r="DU7" s="38">
        <v>0</v>
      </c>
      <c r="DV7" s="38">
        <v>0</v>
      </c>
      <c r="DW7" s="38">
        <v>0</v>
      </c>
      <c r="DX7" s="38">
        <v>0</v>
      </c>
      <c r="DY7" s="38">
        <v>0.08</v>
      </c>
      <c r="DZ7" s="38">
        <v>0</v>
      </c>
      <c r="EA7" s="38">
        <v>0</v>
      </c>
      <c r="EB7" s="38">
        <v>0</v>
      </c>
      <c r="EC7" s="38">
        <v>0</v>
      </c>
      <c r="ED7" s="38">
        <v>0</v>
      </c>
      <c r="EE7" s="38">
        <v>0</v>
      </c>
      <c r="EF7" s="38">
        <v>0</v>
      </c>
      <c r="EG7" s="38">
        <v>0</v>
      </c>
      <c r="EH7" s="38">
        <v>0</v>
      </c>
      <c r="EI7" s="38">
        <v>0</v>
      </c>
      <c r="EJ7" s="38">
        <v>0.02</v>
      </c>
      <c r="EK7" s="38">
        <v>0.01</v>
      </c>
      <c r="EL7" s="38">
        <v>2.0499999999999998</v>
      </c>
      <c r="EM7" s="38">
        <v>0.01</v>
      </c>
      <c r="EN7" s="38">
        <v>0.01</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三木市役所</cp:lastModifiedBy>
  <cp:lastPrinted>2020-01-28T07:34:05Z</cp:lastPrinted>
  <dcterms:created xsi:type="dcterms:W3CDTF">2019-12-05T04:54:33Z</dcterms:created>
  <dcterms:modified xsi:type="dcterms:W3CDTF">2020-03-13T01:36:56Z</dcterms:modified>
  <cp:category/>
</cp:coreProperties>
</file>