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_財政Ｇ\3_予算調整\2020年度\01 財政一般\01 県調査等\04 1月～3月\0115【0129〆】公営企業に係る「経営比較分析表」の分析等について\02 回答\下水道課回答\"/>
    </mc:Choice>
  </mc:AlternateContent>
  <workbookProtection workbookAlgorithmName="SHA-512" workbookHashValue="HktBrQqgxTiQUEFOOZ3IKdhjrHgg186QEkarWZdKU+YHHIbkFORO6Rqc4wrPSEFICzPcDEwuN2oRjQYoNUxr6g==" workbookSaltValue="zRxlBe2zxAwWZLrbCJiJG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<sst xmlns="http://schemas.openxmlformats.org/spreadsheetml/2006/main" count="236" uniqueCount="118">
  <si>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</si>
  <si>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</si>
  <si>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</si>
  <si>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</si>
  <si>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</si>
  <si>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</si>
  <si>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</si>
  <si>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</si>
  <si>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</si>
  <si>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</si>
  <si>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</si>
  <si>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</si>
  <si>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</si>
  <si>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</si>
  <si>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</si>
  <si>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</si>
  <si>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</si>
  <si>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</si>
  <si>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</si>
  <si>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</si>
  <si>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</si>
  <si>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</si>
  <si>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</si>
  <si>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</si>
  <si>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</si>
  <si>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</si>
  <si>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</si>
  <si>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</si>
  <si>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</si>
  <si>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</si>
  <si>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</si>
  <si>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</si>
  <si>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</si>
  <si>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</si>
  <si>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</si>
  <si>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</si>
  <si>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</si>
  <si>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</si>
  <si>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</si>
  <si>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</si>
  <si>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</si>
  <si>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</si>
  <si>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</si>
  <si>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</si>
  <si>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</si>
  <si>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</si>
  <si>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</si>
  <si>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</si>
  <si>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</si>
  <si>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</si>
  <si>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</si>
  <si>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</si>
  <si>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</si>
  <si>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</si>
  <si>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</si>
  <si>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</si>
  <si>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</si>
  <si>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</si>
  <si>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</si>
  <si>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</si>
  <si>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</si>
  <si>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</si>
  <si>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</si>
  <si>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</si>
  <si>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</si>
  <si>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</si>
  <si>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</si>
  <si>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</si>
  <si>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</si>
  <si>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</si>
  <si>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</si>
  <si>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</si>
  <si>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</si>
  <si>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</si>
  <si>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</si>
  <si>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</si>
  <si>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</si>
  <si>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</si>
  <si>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</si>
  <si>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</si>
  <si>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</si>
  <si>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</si>
  <si>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</si>
  <si>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</si>
  <si>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</si>
  <si>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</si>
  <si>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</si>
  <si>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</si>
  <si>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</si>
  <si>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</si>
  <si>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</si>
  <si>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</si>
  <si>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</si>
  <si>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</si>
  <si>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</si>
  <si>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</si>
  <si>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</si>
  <si>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</si>
  <si>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</si>
  <si>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</si>
  <si>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</si>
  <si>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</si>
  <si>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</si>
  <si>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</si>
  <si>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</si>
  <si>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</si>
  <si>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</si>
  <si>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</si>
  <si>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</si>
  <si>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</si>
  <si>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</si>
  <si>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</si>
  <si>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</si>
  <si>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</si>
  <si>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</si>
  <si>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類似団体と比較すると、水洗化率が類似団体より低いため、未整備地解消に向け継続して取り組む必要がある。
また、流動比率が100％を下回っており現金預金等の資金が十分に確保されていないため、人口減少に伴う使用料収入減少等、将来見込まれる資金不足が生じないよう、今後も引き続き効率的な運営を推進していく必要が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</si>
  <si>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①経常収支比率は、100％を超えており類似団体平均を上回っているが、今後、使用料収入の減少が予想されるため、引き続き効率的な運営を推進していく必要がある。                                                  　　　　　　　　　　　　　　　　　　　                                                                                                                              ②累積欠損金は発生していない。　　　　　　　　　　　　　　　　　　　　　　　　　　　                                                                                                                   　　　③流動比率は、類似団体平均を上回っているものの100％未満であり、現金預金等が十分に確保されているとは言えない。                                                               　　　　　　　　　　　　　　④企業債残高対事業規模比率は、平成26年度までは類似団体平均を下回っていたが、平成27年度以降、新規借入により類似団体平均を上回る結果となった。　　　　　　　　　　　　　　　　　　　　　　　　　　　　　　　　　　　　　           　　　　⑤経費回収率は、令和元年度より100％以上となり、類似団体平均を上回っているものの、今後の人口減少に伴う使用料収入の減少を見据え、引き続き経営の効率化を進めていく必要がある。　　　　　　　　　　　　　　　　　　　　　　　　　　　　⑥汚水処理原価は、類似団体平均より下回っているが、今後の使用料収入の減少を見据え、更なる経営の効率化に努める必要がある。　                  　　　　　　　　　　　　　　　　　　　　　　　　　　　　　　　　　　　　　　　　　　　　　　　　　　⑦特定環境保全公共下水道では単独の処理施設を有していないため、施設利用率の該当は無い。　　　　　　　　　　　　　　　　　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                                 ⑧水洗化率は、類似団体平均より下回っているため、未整備地解消に向けた取り組みが必要である。　　　　　　　　　　　　　</t>
    <rPh sb="697" eb="699">
      <t>レイワ</t>
    </rPh>
    <rPh sb="699" eb="701">
      <t>ガンネン</t>
    </rPh>
    <rPh sb="701" eb="702">
      <t>ド</t>
    </rPh>
    <rPh sb="708" eb="710">
      <t>イジョウ</t>
    </rPh>
    <rPh sb="731" eb="733">
      <t>コンゴ</t>
    </rPh>
    <rPh sb="734" eb="736">
      <t>ジンコウ</t>
    </rPh>
    <rPh sb="736" eb="738">
      <t>ゲンショウ</t>
    </rPh>
    <rPh sb="739" eb="740">
      <t>トモナ</t>
    </rPh>
    <rPh sb="741" eb="744">
      <t>シヨウリョウ</t>
    </rPh>
    <rPh sb="744" eb="746">
      <t>シュウニュウ</t>
    </rPh>
    <rPh sb="747" eb="749">
      <t>ゲンショウ</t>
    </rPh>
    <rPh sb="750" eb="752">
      <t>ミス</t>
    </rPh>
    <phoneticPr fontId="4"/>
  </si>
  <si>
    <t>有形固定資産減価償却率は類似団体平均を上回っているが、特定環境保全公共下水道については、下水道整備に着手してからの経過年数が短いため、管渠の老朽化も見受けられない。</t>
    <rPh sb="0" eb="4">
      <t>ユウケイコテイ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1">
      <t>ウワマワ</t>
    </rPh>
    <rPh sb="62" eb="63">
      <t>ミジカ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</si>
</sst>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9-4CD3-89AF-ED21D634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9-4CD3-89AF-ED21D634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E-49B6-80B6-129376FB9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E-49B6-80B6-129376FB9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78.23</c:v>
                </c:pt>
                <c:pt idx="1">
                  <c:v>79.37</c:v>
                </c:pt>
                <c:pt idx="2">
                  <c:v>80.510000000000005</c:v>
                </c:pt>
                <c:pt idx="3">
                  <c:v>81.38</c:v>
                </c:pt>
                <c:pt idx="4">
                  <c:v>82.02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9-429E-B78C-0FBA9A92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9-429E-B78C-0FBA9A92A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107.53</c:v>
                </c:pt>
                <c:pt idx="1">
                  <c:v>107.11</c:v>
                </c:pt>
                <c:pt idx="2">
                  <c:v>103.43</c:v>
                </c:pt>
                <c:pt idx="3">
                  <c:v>106.9</c:v>
                </c:pt>
                <c:pt idx="4">
                  <c:v>111.17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0-4B4E-AB56-2726E1AEB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0-4B4E-AB56-2726E1AEB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18.07</c:v>
                </c:pt>
                <c:pt idx="1">
                  <c:v>20.16</c:v>
                </c:pt>
                <c:pt idx="2">
                  <c:v>22.29</c:v>
                </c:pt>
                <c:pt idx="3">
                  <c:v>24.39</c:v>
                </c:pt>
                <c:pt idx="4">
                  <c:v>26.53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DE2-9A95-D9A1B5A8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18-4DE2-9A95-D9A1B5A8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4-4B4D-95F4-90AF7844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B4D-95F4-90AF78440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F-46D7-BC11-C08DC565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F-46D7-BC11-C08DC565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61.38</c:v>
                </c:pt>
                <c:pt idx="1">
                  <c:v>60.61</c:v>
                </c:pt>
                <c:pt idx="2">
                  <c:v>59.26</c:v>
                </c:pt>
                <c:pt idx="3">
                  <c:v>55</c:v>
                </c:pt>
                <c:pt idx="4">
                  <c:v>54.3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E-44F3-B9F3-6353F45F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E-44F3-B9F3-6353F45F1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1559.66</c:v>
                </c:pt>
                <c:pt idx="1">
                  <c:v>1505.15</c:v>
                </c:pt>
                <c:pt idx="2">
                  <c:v>1304.1099999999999</c:v>
                </c:pt>
                <c:pt idx="3">
                  <c:v>1268.4000000000001</c:v>
                </c:pt>
                <c:pt idx="4">
                  <c:v>1223.68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4-478E-85EF-DC07F8FD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4-478E-85EF-DC07F8FD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104.79</c:v>
                </c:pt>
                <c:pt idx="1">
                  <c:v>90.97</c:v>
                </c:pt>
                <c:pt idx="2">
                  <c:v>99.05</c:v>
                </c:pt>
                <c:pt idx="3">
                  <c:v>99.07</c:v>
                </c:pt>
                <c:pt idx="4">
                  <c:v>141.9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654-A356-C565C41A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0-4654-A356-C565C41A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160.61000000000001</c:v>
                </c:pt>
                <c:pt idx="1">
                  <c:v>185.78</c:v>
                </c:pt>
                <c:pt idx="2">
                  <c:v>169.85</c:v>
                </c:pt>
                <c:pt idx="3">
                  <c:v>168.99</c:v>
                </c:pt>
                <c:pt idx="4">
                  <c:v>117.65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5-4C85-BB55-1FD51FBF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5-4C85-BB55-1FD51FBF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7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兵庫県　三木市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77238</v>
      </c>
      <c r="AM8" s="69"/>
      <c r="AN8" s="69"/>
      <c r="AO8" s="69"/>
      <c r="AP8" s="69"/>
      <c r="AQ8" s="69"/>
      <c r="AR8" s="69"/>
      <c r="AS8" s="69"/>
      <c r="AT8" s="68">
        <f>データ!T6</f>
        <v>176.51</v>
      </c>
      <c r="AU8" s="68"/>
      <c r="AV8" s="68"/>
      <c r="AW8" s="68"/>
      <c r="AX8" s="68"/>
      <c r="AY8" s="68"/>
      <c r="AZ8" s="68"/>
      <c r="BA8" s="68"/>
      <c r="BB8" s="68">
        <f>データ!U6</f>
        <v>437.58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42.89</v>
      </c>
      <c r="J10" s="68"/>
      <c r="K10" s="68"/>
      <c r="L10" s="68"/>
      <c r="M10" s="68"/>
      <c r="N10" s="68"/>
      <c r="O10" s="68"/>
      <c r="P10" s="68">
        <f>データ!P6</f>
        <v>11.05</v>
      </c>
      <c r="Q10" s="68"/>
      <c r="R10" s="68"/>
      <c r="S10" s="68"/>
      <c r="T10" s="68"/>
      <c r="U10" s="68"/>
      <c r="V10" s="68"/>
      <c r="W10" s="68">
        <f>データ!Q6</f>
        <v>93.8</v>
      </c>
      <c r="X10" s="68"/>
      <c r="Y10" s="68"/>
      <c r="Z10" s="68"/>
      <c r="AA10" s="68"/>
      <c r="AB10" s="68"/>
      <c r="AC10" s="68"/>
      <c r="AD10" s="69">
        <f>データ!R6</f>
        <v>2640</v>
      </c>
      <c r="AE10" s="69"/>
      <c r="AF10" s="69"/>
      <c r="AG10" s="69"/>
      <c r="AH10" s="69"/>
      <c r="AI10" s="69"/>
      <c r="AJ10" s="69"/>
      <c r="AK10" s="2"/>
      <c r="AL10" s="69">
        <f>データ!V6</f>
        <v>8498</v>
      </c>
      <c r="AM10" s="69"/>
      <c r="AN10" s="69"/>
      <c r="AO10" s="69"/>
      <c r="AP10" s="69"/>
      <c r="AQ10" s="69"/>
      <c r="AR10" s="69"/>
      <c r="AS10" s="69"/>
      <c r="AT10" s="68">
        <f>データ!W6</f>
        <v>4.95</v>
      </c>
      <c r="AU10" s="68"/>
      <c r="AV10" s="68"/>
      <c r="AW10" s="68"/>
      <c r="AX10" s="68"/>
      <c r="AY10" s="68"/>
      <c r="AZ10" s="68"/>
      <c r="BA10" s="68"/>
      <c r="BB10" s="68">
        <f>データ!X6</f>
        <v>1716.77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d0OpYxMihBDHsiGKRbPKBnJikvi3H07EBNAoxwmhNXqsWzoHwt5iQqtfnDsDcVnlPgrgc33bpnLHadFYOjpw2g==" saltValue="MK0nrNoHQzc5R0Fut+LWS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282154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兵庫県　三木市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42.89</v>
      </c>
      <c r="P6" s="34">
        <f t="shared" si="3"/>
        <v>11.05</v>
      </c>
      <c r="Q6" s="34">
        <f t="shared" si="3"/>
        <v>93.8</v>
      </c>
      <c r="R6" s="34">
        <f t="shared" si="3"/>
        <v>2640</v>
      </c>
      <c r="S6" s="34">
        <f t="shared" si="3"/>
        <v>77238</v>
      </c>
      <c r="T6" s="34">
        <f t="shared" si="3"/>
        <v>176.51</v>
      </c>
      <c r="U6" s="34">
        <f t="shared" si="3"/>
        <v>437.58</v>
      </c>
      <c r="V6" s="34">
        <f t="shared" si="3"/>
        <v>8498</v>
      </c>
      <c r="W6" s="34">
        <f t="shared" si="3"/>
        <v>4.95</v>
      </c>
      <c r="X6" s="34">
        <f t="shared" si="3"/>
        <v>1716.77</v>
      </c>
      <c r="Y6" s="35">
        <f>IF(Y7="",NA(),Y7)</f>
        <v>107.53</v>
      </c>
      <c r="Z6" s="35">
        <f t="shared" ref="Z6:AH6" si="4">IF(Z7="",NA(),Z7)</f>
        <v>107.11</v>
      </c>
      <c r="AA6" s="35">
        <f t="shared" si="4"/>
        <v>103.43</v>
      </c>
      <c r="AB6" s="35">
        <f t="shared" si="4"/>
        <v>106.9</v>
      </c>
      <c r="AC6" s="35">
        <f t="shared" si="4"/>
        <v>111.17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>
        <f>IF(AU7="",NA(),AU7)</f>
        <v>61.38</v>
      </c>
      <c r="AV6" s="35">
        <f t="shared" ref="AV6:BD6" si="6">IF(AV7="",NA(),AV7)</f>
        <v>60.61</v>
      </c>
      <c r="AW6" s="35">
        <f t="shared" si="6"/>
        <v>59.26</v>
      </c>
      <c r="AX6" s="35">
        <f t="shared" si="6"/>
        <v>55</v>
      </c>
      <c r="AY6" s="35">
        <f t="shared" si="6"/>
        <v>54.3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1559.66</v>
      </c>
      <c r="BG6" s="35">
        <f t="shared" ref="BG6:BO6" si="7">IF(BG7="",NA(),BG7)</f>
        <v>1505.15</v>
      </c>
      <c r="BH6" s="35">
        <f t="shared" si="7"/>
        <v>1304.1099999999999</v>
      </c>
      <c r="BI6" s="35">
        <f t="shared" si="7"/>
        <v>1268.4000000000001</v>
      </c>
      <c r="BJ6" s="35">
        <f t="shared" si="7"/>
        <v>1223.68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104.79</v>
      </c>
      <c r="BR6" s="35">
        <f t="shared" ref="BR6:BZ6" si="8">IF(BR7="",NA(),BR7)</f>
        <v>90.97</v>
      </c>
      <c r="BS6" s="35">
        <f t="shared" si="8"/>
        <v>99.05</v>
      </c>
      <c r="BT6" s="35">
        <f t="shared" si="8"/>
        <v>99.07</v>
      </c>
      <c r="BU6" s="35">
        <f t="shared" si="8"/>
        <v>141.9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160.61000000000001</v>
      </c>
      <c r="CC6" s="35">
        <f t="shared" ref="CC6:CK6" si="9">IF(CC7="",NA(),CC7)</f>
        <v>185.78</v>
      </c>
      <c r="CD6" s="35">
        <f t="shared" si="9"/>
        <v>169.85</v>
      </c>
      <c r="CE6" s="35">
        <f t="shared" si="9"/>
        <v>168.99</v>
      </c>
      <c r="CF6" s="35">
        <f t="shared" si="9"/>
        <v>117.65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78.23</v>
      </c>
      <c r="CY6" s="35">
        <f t="shared" ref="CY6:DG6" si="11">IF(CY7="",NA(),CY7)</f>
        <v>79.37</v>
      </c>
      <c r="CZ6" s="35">
        <f t="shared" si="11"/>
        <v>80.510000000000005</v>
      </c>
      <c r="DA6" s="35">
        <f t="shared" si="11"/>
        <v>81.38</v>
      </c>
      <c r="DB6" s="35">
        <f t="shared" si="11"/>
        <v>82.02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18.07</v>
      </c>
      <c r="DJ6" s="35">
        <f t="shared" ref="DJ6:DR6" si="12">IF(DJ7="",NA(),DJ7)</f>
        <v>20.16</v>
      </c>
      <c r="DK6" s="35">
        <f t="shared" si="12"/>
        <v>22.29</v>
      </c>
      <c r="DL6" s="35">
        <f t="shared" si="12"/>
        <v>24.39</v>
      </c>
      <c r="DM6" s="35">
        <f t="shared" si="12"/>
        <v>26.53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282154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42.89</v>
      </c>
      <c r="P7" s="38">
        <v>11.05</v>
      </c>
      <c r="Q7" s="38">
        <v>93.8</v>
      </c>
      <c r="R7" s="38">
        <v>2640</v>
      </c>
      <c r="S7" s="38">
        <v>77238</v>
      </c>
      <c r="T7" s="38">
        <v>176.51</v>
      </c>
      <c r="U7" s="38">
        <v>437.58</v>
      </c>
      <c r="V7" s="38">
        <v>8498</v>
      </c>
      <c r="W7" s="38">
        <v>4.95</v>
      </c>
      <c r="X7" s="38">
        <v>1716.77</v>
      </c>
      <c r="Y7" s="38">
        <v>107.53</v>
      </c>
      <c r="Z7" s="38">
        <v>107.11</v>
      </c>
      <c r="AA7" s="38">
        <v>103.43</v>
      </c>
      <c r="AB7" s="38">
        <v>106.9</v>
      </c>
      <c r="AC7" s="38">
        <v>111.17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>
        <v>61.38</v>
      </c>
      <c r="AV7" s="38">
        <v>60.61</v>
      </c>
      <c r="AW7" s="38">
        <v>59.26</v>
      </c>
      <c r="AX7" s="38">
        <v>55</v>
      </c>
      <c r="AY7" s="38">
        <v>54.3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1559.66</v>
      </c>
      <c r="BG7" s="38">
        <v>1505.15</v>
      </c>
      <c r="BH7" s="38">
        <v>1304.1099999999999</v>
      </c>
      <c r="BI7" s="38">
        <v>1268.4000000000001</v>
      </c>
      <c r="BJ7" s="38">
        <v>1223.68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104.79</v>
      </c>
      <c r="BR7" s="38">
        <v>90.97</v>
      </c>
      <c r="BS7" s="38">
        <v>99.05</v>
      </c>
      <c r="BT7" s="38">
        <v>99.07</v>
      </c>
      <c r="BU7" s="38">
        <v>141.9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160.61000000000001</v>
      </c>
      <c r="CC7" s="38">
        <v>185.78</v>
      </c>
      <c r="CD7" s="38">
        <v>169.85</v>
      </c>
      <c r="CE7" s="38">
        <v>168.99</v>
      </c>
      <c r="CF7" s="38">
        <v>117.65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78.23</v>
      </c>
      <c r="CY7" s="38">
        <v>79.37</v>
      </c>
      <c r="CZ7" s="38">
        <v>80.510000000000005</v>
      </c>
      <c r="DA7" s="38">
        <v>81.38</v>
      </c>
      <c r="DB7" s="38">
        <v>82.02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18.07</v>
      </c>
      <c r="DJ7" s="38">
        <v>20.16</v>
      </c>
      <c r="DK7" s="38">
        <v>22.29</v>
      </c>
      <c r="DL7" s="38">
        <v>24.39</v>
      </c>
      <c r="DM7" s="38">
        <v>26.53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111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2020-12-04T02:33:57Z</dcterms:created>
  <dcterms:modified xsi:type="dcterms:W3CDTF">2021-01-27T08:38:57Z</dcterms:modified>
  <cp:category/>
</cp:coreProperties>
</file>