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_財政Ｇ\3_予算調整\2021年度\01 財政一般\01 県調査等\02 7月～9月\20210913【作業依頼1008締切】令和元年度財政状況資料集の作成について（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alcChain>
</file>

<file path=xl/sharedStrings.xml><?xml version="1.0" encoding="utf-8"?>
<sst xmlns="http://schemas.openxmlformats.org/spreadsheetml/2006/main" count="1089" uniqueCount="618">
  <si>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</si>
  <si>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</si>
  <si>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</si>
  <si>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</si>
  <si>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</si>
  <si>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</si>
  <si>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</si>
  <si>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</si>
  <si>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</si>
  <si>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</si>
  <si>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</si>
  <si>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</si>
  <si>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</si>
  <si>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</si>
  <si>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</si>
  <si>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</si>
  <si>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</si>
  <si>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</si>
  <si>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</si>
  <si>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</si>
  <si>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</si>
  <si>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</si>
  <si>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</si>
  <si>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</si>
  <si>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</si>
  <si>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</si>
  <si>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</si>
  <si>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</si>
  <si>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</si>
  <si>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</si>
  <si>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</si>
  <si>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</si>
  <si>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</si>
  <si>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</si>
  <si>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</si>
  <si>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</si>
  <si>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</si>
  <si>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</si>
  <si>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</si>
  <si>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</si>
  <si>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</si>
  <si>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</si>
  <si>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</si>
  <si>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</si>
  <si>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</si>
  <si>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</si>
  <si>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</si>
  <si>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</si>
  <si>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</si>
  <si>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</si>
  <si>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</si>
  <si>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</si>
  <si>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</si>
  <si>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</si>
  <si>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</si>
  <si>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</si>
  <si>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</si>
  <si>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</si>
  <si>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</si>
  <si>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</si>
  <si>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</si>
  <si>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</si>
  <si>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</si>
  <si>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</si>
  <si>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</si>
  <si>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</si>
  <si>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</si>
  <si>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</si>
  <si>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</si>
  <si>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</si>
  <si>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</si>
  <si>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</si>
  <si>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</si>
  <si>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</si>
  <si>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</si>
  <si>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</si>
  <si>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</si>
  <si>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</si>
  <si>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</si>
  <si>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</si>
  <si>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</si>
  <si>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</si>
  <si>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</si>
  <si>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</si>
  <si>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</si>
  <si>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</si>
  <si>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</si>
  <si>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</si>
  <si>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</si>
  <si>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</si>
  <si>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</si>
  <si>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</si>
  <si>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</si>
  <si>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</si>
  <si>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</si>
  <si>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</si>
  <si>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</si>
  <si>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</si>
  <si>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</si>
  <si>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</si>
  <si>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</si>
  <si>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</si>
  <si>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</si>
  <si>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</si>
  <si>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</si>
  <si>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</si>
  <si>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</si>
  <si>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</si>
  <si>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</si>
  <si>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</si>
  <si>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</si>
  <si>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</si>
  <si>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</si>
  <si>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</si>
  <si>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</si>
  <si>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</si>
  <si>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</si>
  <si>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</si>
  <si>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</si>
  <si>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</si>
  <si>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</si>
  <si>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</si>
  <si>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</si>
  <si>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</si>
  <si>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</si>
  <si>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</si>
  <si>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</si>
  <si>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</si>
  <si>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</si>
  <si>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</si>
  <si>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</si>
  <si>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</si>
  <si>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</si>
  <si>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</si>
  <si>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</si>
  <si>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</si>
  <si>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</si>
  <si>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</si>
  <si>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</si>
  <si>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</si>
  <si>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</si>
  <si>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</si>
  <si>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</si>
  <si>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</si>
  <si>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</si>
  <si>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</si>
  <si>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</si>
  <si>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</si>
  <si>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</si>
  <si>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</si>
  <si>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</si>
  <si>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</si>
  <si>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</si>
  <si>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</si>
  <si>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</si>
  <si>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</si>
  <si>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</si>
  <si>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</si>
  <si>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</si>
  <si>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</si>
  <si>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</si>
  <si>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</si>
  <si>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</si>
  <si>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</si>
  <si>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</si>
  <si>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</si>
  <si>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</si>
  <si>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</si>
  <si>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</si>
  <si>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</si>
  <si>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</si>
  <si>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</si>
  <si>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</si>
  <si>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</si>
  <si>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</si>
  <si>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</si>
  <si>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</si>
  <si>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</si>
  <si>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</si>
  <si>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</si>
  <si>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</si>
  <si>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</si>
  <si>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</si>
  <si>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</si>
  <si>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</si>
  <si>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</si>
  <si>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</si>
  <si>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</si>
  <si>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</si>
  <si>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</si>
  <si>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</si>
  <si>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</si>
  <si>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</si>
  <si>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</si>
  <si>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</si>
  <si>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</si>
  <si>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</si>
  <si>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</si>
  <si>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</si>
  <si>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</si>
  <si>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</si>
  <si>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</si>
  <si>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</si>
  <si>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</si>
  <si>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</si>
  <si>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</si>
  <si>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</si>
  <si>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</si>
  <si>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</si>
  <si>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</si>
  <si>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</si>
  <si>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兵庫県三木市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</si>
  <si>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</si>
  <si>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</si>
  <si>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</si>
  <si>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</si>
  <si>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</si>
  <si>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</si>
  <si>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</si>
  <si>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</si>
  <si>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</si>
  <si>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</si>
  <si>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</si>
  <si>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</si>
  <si>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</si>
  <si>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</si>
  <si>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</si>
  <si>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</si>
  <si>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</si>
  <si>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</si>
  <si>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</si>
  <si>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</si>
  <si>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</si>
  <si>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</si>
  <si>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</si>
  <si>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</si>
  <si>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</si>
  <si>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</si>
  <si>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</si>
  <si>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</si>
  <si>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</si>
  <si>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</si>
  <si>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</si>
  <si>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</si>
  <si>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</si>
  <si>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</si>
  <si>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</si>
  <si>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</si>
  <si>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</si>
  <si>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</si>
  <si>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</si>
  <si>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</si>
  <si>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</si>
  <si>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</si>
  <si>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</si>
  <si>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</si>
  <si>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</si>
  <si>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</si>
  <si>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</si>
  <si>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</si>
  <si>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</si>
  <si>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</si>
  <si>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</si>
  <si>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</si>
  <si>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</si>
  <si>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</si>
  <si>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</si>
  <si>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</si>
  <si>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</si>
  <si>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</si>
  <si>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</si>
  <si>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</si>
  <si>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</si>
  <si>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</si>
  <si>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</si>
  <si>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</si>
  <si>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</si>
  <si>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</si>
  <si>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</si>
  <si>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</si>
  <si>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</si>
  <si>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</si>
  <si>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</si>
  <si>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</si>
  <si>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</si>
  <si>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</si>
  <si>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</si>
  <si>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</si>
  <si>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</si>
  <si>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</si>
  <si>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</si>
  <si>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</si>
  <si>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</si>
  <si>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</si>
  <si>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</si>
  <si>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</si>
  <si>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</si>
  <si>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</si>
  <si>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</si>
  <si>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</si>
  <si>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</si>
  <si>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</si>
  <si>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</si>
  <si>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</si>
  <si>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</si>
  <si>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</si>
  <si>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</si>
  <si>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</si>
  <si>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</si>
  <si>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</si>
  <si>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</si>
  <si>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</si>
  <si>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</si>
  <si>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</si>
  <si>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</si>
  <si>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</si>
  <si>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</si>
  <si>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</si>
  <si>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</si>
  <si>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</si>
  <si>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</si>
  <si>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</si>
  <si>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</si>
  <si>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</si>
  <si>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</si>
  <si>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</si>
  <si>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</si>
  <si>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</si>
  <si>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</si>
  <si>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</si>
  <si>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</si>
  <si>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</si>
  <si>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</si>
  <si>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</si>
  <si>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</si>
  <si>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</si>
  <si>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</si>
  <si>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</si>
  <si>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</si>
  <si>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</si>
  <si>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</si>
  <si>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</si>
  <si>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</si>
  <si>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</si>
  <si>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</si>
  <si>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</si>
  <si>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</si>
  <si>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</si>
  <si>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</si>
  <si>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</si>
  <si>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</si>
  <si>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</si>
  <si>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</si>
  <si>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</si>
  <si>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</si>
  <si>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</si>
  <si>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</si>
  <si>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</si>
  <si>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</si>
  <si>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</si>
  <si>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</si>
  <si>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</si>
  <si>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</si>
  <si>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</si>
  <si>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</si>
  <si>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兵庫県三木市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</si>
  <si>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</si>
  <si>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</si>
  <si>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</si>
  <si>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</si>
  <si>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</si>
  <si>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</si>
  <si>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</si>
  <si>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</si>
  <si>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</si>
  <si>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</si>
  <si>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</si>
  <si>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</si>
  <si>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</si>
  <si>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</si>
  <si>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</si>
  <si>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</si>
  <si>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</si>
  <si>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</si>
  <si>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</si>
  <si>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</si>
  <si>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</si>
  <si>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</si>
  <si>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</si>
  <si>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</si>
  <si>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</si>
  <si>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</si>
  <si>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</si>
  <si>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</si>
  <si>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</si>
  <si>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</si>
  <si>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</si>
  <si>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</si>
  <si>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</si>
  <si>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</si>
  <si>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</si>
  <si>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</si>
  <si>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</si>
  <si>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</si>
  <si>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</si>
  <si>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</si>
  <si>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</si>
  <si>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農業共済事業特別会計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</si>
  <si>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</si>
  <si>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</si>
  <si>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</si>
  <si>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</si>
  <si>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</si>
  <si>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</si>
  <si>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</si>
  <si>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</si>
  <si>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</si>
  <si>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</si>
  <si>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</si>
  <si>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</si>
  <si>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</si>
  <si>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</si>
  <si>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</si>
  <si>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</si>
  <si>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</si>
  <si>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</si>
  <si>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</si>
  <si>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</si>
  <si>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</si>
  <si>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</si>
  <si>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</si>
  <si>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</si>
  <si>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</si>
  <si>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</si>
  <si>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</si>
  <si>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</si>
  <si>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</si>
  <si>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</si>
  <si>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</si>
  <si>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</si>
  <si>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</si>
  <si>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</si>
  <si>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</si>
  <si>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</si>
  <si>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</si>
  <si>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</si>
  <si>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</si>
  <si>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</si>
  <si>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</si>
  <si>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</si>
  <si>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</si>
  <si>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</si>
  <si>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</si>
  <si>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</si>
  <si>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</si>
  <si>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</si>
  <si>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</si>
  <si>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</si>
  <si>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</si>
  <si>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</si>
  <si>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</si>
  <si>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</si>
  <si>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</si>
  <si>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</si>
  <si>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</si>
  <si>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</si>
  <si>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</si>
  <si>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</si>
  <si>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</si>
  <si>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</si>
  <si>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</si>
  <si>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農業共済事業特別会計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</si>
  <si>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</si>
  <si>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</si>
  <si>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</si>
  <si>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</si>
  <si>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</si>
  <si>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</si>
  <si>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</si>
  <si>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</si>
  <si>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</si>
  <si>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</si>
  <si>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</si>
  <si>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</si>
  <si>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</si>
  <si>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</si>
  <si>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</si>
  <si>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</si>
  <si>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</si>
  <si>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</si>
  <si>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</si>
  <si>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</si>
  <si>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</si>
  <si>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</si>
  <si>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</si>
  <si>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</si>
  <si>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</si>
  <si>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</si>
  <si>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</si>
  <si>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</si>
  <si>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</si>
  <si>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</si>
  <si>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</si>
  <si>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</si>
  <si>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</si>
  <si>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</si>
  <si>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</si>
  <si>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</si>
  <si>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</si>
  <si>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</si>
  <si>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</si>
  <si>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</si>
  <si>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</si>
  <si>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</si>
  <si>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</si>
  <si>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</si>
  <si>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</si>
  <si>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</si>
  <si>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</si>
  <si>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</si>
  <si>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</si>
  <si>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</si>
  <si>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</si>
  <si>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</si>
  <si>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</si>
  <si>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</si>
  <si>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</si>
  <si>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</si>
  <si>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</si>
  <si>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</si>
  <si>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</si>
  <si>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</si>
  <si>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</si>
  <si>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</si>
  <si>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</si>
  <si>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</si>
  <si>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</si>
  <si>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</si>
  <si>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</si>
  <si>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</si>
  <si>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</si>
  <si>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</si>
  <si>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</si>
  <si>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</si>
  <si>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</si>
  <si>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</si>
  <si>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</si>
  <si>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</si>
  <si>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</si>
  <si>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</si>
  <si>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</si>
  <si>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</si>
  <si>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</si>
  <si>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</si>
  <si>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</si>
  <si>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</si>
  <si>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</si>
  <si>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</si>
  <si>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0.54</t>
  </si>
  <si>
    <t>国民健康保険特別会計</t>
  </si>
  <si>
    <t>▲ 0.09</t>
  </si>
  <si>
    <t>▲ 1.06</t>
  </si>
  <si>
    <t>水道事業会計</t>
  </si>
  <si>
    <t>下水道事業会計</t>
  </si>
  <si>
    <t>介護保険特別会計</t>
  </si>
  <si>
    <t>農業共済事業特別会計</t>
  </si>
  <si>
    <t>後期高齢者医療事業特別会計</t>
  </si>
  <si>
    <t>一般会計</t>
  </si>
  <si>
    <t>学校給食事業特別会計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</si>
  <si>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</si>
  <si>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</si>
  <si>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</si>
  <si>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</si>
  <si>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</si>
  <si>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</si>
  <si>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</si>
  <si>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</si>
  <si>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</si>
  <si>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</si>
  <si>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</si>
  <si>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</si>
  <si>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t>
    <rPh sb="0" eb="3">
      <t>ヒョウゴケン</t>
    </rPh>
    <rPh sb="3" eb="5">
      <t>コウキ</t>
    </rPh>
    <rPh sb="5" eb="8">
      <t>コウレイシャ</t>
    </rPh>
    <rPh sb="8" eb="10">
      <t>イリョウ</t>
    </rPh>
    <rPh sb="10" eb="12">
      <t>コウイキ</t>
    </rPh>
    <rPh sb="12" eb="14">
      <t>レンゴウ</t>
    </rPh>
    <phoneticPr fontId="2"/>
  </si>
  <si>
    <t>北播磨総合医療センター企業団</t>
    <rPh sb="0" eb="1">
      <t>キタ</t>
    </rPh>
    <rPh sb="1" eb="3">
      <t>ハリマ</t>
    </rPh>
    <rPh sb="3" eb="5">
      <t>ソウゴウ</t>
    </rPh>
    <rPh sb="5" eb="7">
      <t>イリョウ</t>
    </rPh>
    <rPh sb="11" eb="13">
      <t>キギョウ</t>
    </rPh>
    <rPh sb="13" eb="14">
      <t>ダン</t>
    </rPh>
    <phoneticPr fontId="2"/>
  </si>
  <si>
    <t>法適用企業</t>
    <rPh sb="0" eb="1">
      <t>ホウ</t>
    </rPh>
    <rPh sb="1" eb="3">
      <t>テキヨウ</t>
    </rPh>
    <rPh sb="3" eb="5">
      <t>キギョウ</t>
    </rPh>
    <phoneticPr fontId="2"/>
  </si>
  <si>
    <t>（公財）三木市文化振興財団</t>
    <rPh sb="1" eb="2">
      <t>コウ</t>
    </rPh>
    <rPh sb="2" eb="3">
      <t>ザイ</t>
    </rPh>
    <rPh sb="4" eb="7">
      <t>ミキシ</t>
    </rPh>
    <rPh sb="7" eb="9">
      <t>ブンカ</t>
    </rPh>
    <rPh sb="9" eb="13">
      <t>シンコウザイダン</t>
    </rPh>
    <phoneticPr fontId="2"/>
  </si>
  <si>
    <t>（公財）三木市スポーツ振興基金</t>
    <rPh sb="1" eb="2">
      <t>コウ</t>
    </rPh>
    <rPh sb="2" eb="3">
      <t>ザイ</t>
    </rPh>
    <rPh sb="4" eb="7">
      <t>ミキシ</t>
    </rPh>
    <rPh sb="11" eb="13">
      <t>シンコウ</t>
    </rPh>
    <rPh sb="13" eb="15">
      <t>キキン</t>
    </rPh>
    <phoneticPr fontId="2"/>
  </si>
  <si>
    <t>（公財）三木山人と馬とのふれあいの森協会</t>
    <rPh sb="1" eb="2">
      <t>コウ</t>
    </rPh>
    <rPh sb="2" eb="3">
      <t>ザイ</t>
    </rPh>
    <rPh sb="4" eb="6">
      <t>ミキ</t>
    </rPh>
    <rPh sb="6" eb="7">
      <t>ヤマ</t>
    </rPh>
    <rPh sb="7" eb="8">
      <t>ヒト</t>
    </rPh>
    <rPh sb="9" eb="10">
      <t>ウマ</t>
    </rPh>
    <rPh sb="17" eb="18">
      <t>モリ</t>
    </rPh>
    <rPh sb="18" eb="20">
      <t>キョウカイ</t>
    </rPh>
    <phoneticPr fontId="2"/>
  </si>
  <si>
    <t>みきやま（株）</t>
    <rPh sb="5" eb="6">
      <t>カブ</t>
    </rPh>
    <phoneticPr fontId="2"/>
  </si>
  <si>
    <t>（株）エフエム三木</t>
    <rPh sb="1" eb="2">
      <t>カブ</t>
    </rPh>
    <rPh sb="7" eb="9">
      <t>ミキ</t>
    </rPh>
    <phoneticPr fontId="2"/>
  </si>
  <si>
    <t>三木市土地開発公社</t>
    <rPh sb="0" eb="3">
      <t>ミキシ</t>
    </rPh>
    <rPh sb="3" eb="9">
      <t>トチカイハツコウシャ</t>
    </rPh>
    <phoneticPr fontId="2"/>
  </si>
  <si>
    <t>○</t>
    <phoneticPr fontId="2"/>
  </si>
  <si>
    <t>（株）吉川まちづくり公社</t>
    <rPh sb="1" eb="2">
      <t>カブ</t>
    </rPh>
    <rPh sb="3" eb="5">
      <t>ヨカワ</t>
    </rPh>
    <rPh sb="10" eb="12">
      <t>コウシャ</t>
    </rPh>
    <phoneticPr fontId="2"/>
  </si>
  <si>
    <t>-</t>
    <phoneticPr fontId="2"/>
  </si>
  <si>
    <t>-</t>
    <phoneticPr fontId="2"/>
  </si>
  <si>
    <t>-</t>
    <phoneticPr fontId="2"/>
  </si>
  <si>
    <t>-</t>
    <phoneticPr fontId="2"/>
  </si>
  <si>
    <t>公共施設整備基金</t>
    <rPh sb="0" eb="4">
      <t>コウキョウシセツ</t>
    </rPh>
    <rPh sb="4" eb="6">
      <t>セイビ</t>
    </rPh>
    <rPh sb="6" eb="8">
      <t>キキン</t>
    </rPh>
    <phoneticPr fontId="5"/>
  </si>
  <si>
    <t>社会福祉基金</t>
    <rPh sb="0" eb="2">
      <t>シャカイ</t>
    </rPh>
    <rPh sb="2" eb="4">
      <t>フクシ</t>
    </rPh>
    <rPh sb="4" eb="6">
      <t>キキン</t>
    </rPh>
    <phoneticPr fontId="5"/>
  </si>
  <si>
    <t>こころのふるさと三木応援基金</t>
    <rPh sb="8" eb="10">
      <t>ミキ</t>
    </rPh>
    <rPh sb="10" eb="12">
      <t>オウエン</t>
    </rPh>
    <rPh sb="12" eb="14">
      <t>キキン</t>
    </rPh>
    <phoneticPr fontId="5"/>
  </si>
  <si>
    <t>ガーデンシティみき創生基金</t>
    <rPh sb="9" eb="11">
      <t>ソウセイ</t>
    </rPh>
    <rPh sb="11" eb="13">
      <t>キキン</t>
    </rPh>
    <phoneticPr fontId="5"/>
  </si>
  <si>
    <t>市民文化振興基金</t>
    <rPh sb="0" eb="2">
      <t>シミン</t>
    </rPh>
    <rPh sb="2" eb="4">
      <t>ブンカ</t>
    </rPh>
    <rPh sb="4" eb="6">
      <t>シンコウ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</si>
  <si>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</si>
  <si>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</si>
  <si>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</si>
  <si>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将来負担比率は、下水道事業会計の地方債現在高が減少したこと等により前年度より3.5％改善している。
　また、有形固定資産減価償却率は、施設の老朽化にともない増加の一途を辿っていることから、公共施設の再配置計画を策定し、計画的に施設の統廃合を進めていく必要がある。</t>
    <rPh sb="9" eb="12">
      <t>ゲスイドウ</t>
    </rPh>
    <rPh sb="12" eb="14">
      <t>ジギョウ</t>
    </rPh>
    <rPh sb="14" eb="16">
      <t>カイケイ</t>
    </rPh>
    <rPh sb="17" eb="20">
      <t>チホウサイ</t>
    </rPh>
    <rPh sb="20" eb="22">
      <t>ゲンザイ</t>
    </rPh>
    <rPh sb="22" eb="23">
      <t>ダカ</t>
    </rPh>
    <rPh sb="24" eb="26">
      <t>ゲンショウ</t>
    </rPh>
    <rPh sb="30" eb="31">
      <t>トウ</t>
    </rPh>
    <rPh sb="34" eb="37">
      <t>ゼンネンド</t>
    </rPh>
    <rPh sb="43" eb="45">
      <t>カイゼン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</si>
  <si>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</si>
  <si>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</si>
  <si>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</si>
  <si>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</si>
  <si>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</si>
  <si>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</si>
  <si>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将来負担比率は、地方債の現在高が減少していること等により前年度より1.5％改善している。
　実質公債費比率は横ばいで推移しているが、今後合併特例債の償還がピークを迎え、また総合体育館建設などで新規発行した地方債の償還も加わるため、引き続き慎重な財政運営に努める必要がある。</t>
    <rPh sb="1" eb="3">
      <t>ショウライ</t>
    </rPh>
    <rPh sb="3" eb="5">
      <t>フタン</t>
    </rPh>
    <rPh sb="5" eb="7">
      <t>ヒリツ</t>
    </rPh>
    <rPh sb="9" eb="12">
      <t>チホウサイ</t>
    </rPh>
    <rPh sb="13" eb="15">
      <t>ゲンザイ</t>
    </rPh>
    <rPh sb="15" eb="16">
      <t>ダカ</t>
    </rPh>
    <rPh sb="17" eb="19">
      <t>ゲンショウ</t>
    </rPh>
    <rPh sb="25" eb="26">
      <t>ナド</t>
    </rPh>
    <rPh sb="29" eb="32">
      <t>ゼンネンド</t>
    </rPh>
    <rPh sb="38" eb="40">
      <t>カイゼン</t>
    </rPh>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</si>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</sst>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0F27-4F8B-8A68-4A570DDD94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38276</c:v>
                </c:pt>
                <c:pt idx="1">
                  <c:v>40974</c:v>
                </c:pt>
                <c:pt idx="2">
                  <c:v>52558</c:v>
                </c:pt>
                <c:pt idx="3">
                  <c:v>24888</c:v>
                </c:pt>
                <c:pt idx="4">
                  <c:v>22657</c:v>
                </c:pt>
              </c:numCache>
            </c:numRef>
          </c:val>
          <c:smooth val="0"/>
          <c:extLst>
            <c:ext xmlns:c16="http://schemas.microsoft.com/office/drawing/2014/chart" uri="{C3380CC4-5D6E-409C-BE32-E72D297353CC}">
              <c16:uniqueId val="{00000001-0F27-4F8B-8A68-4A570DDD94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0.76</c:v>
                </c:pt>
                <c:pt idx="1">
                  <c:v>0.46</c:v>
                </c:pt>
                <c:pt idx="2">
                  <c:v>0.55000000000000004</c:v>
                </c:pt>
                <c:pt idx="3">
                  <c:v>0.28999999999999998</c:v>
                </c:pt>
                <c:pt idx="4">
                  <c:v>0.13</c:v>
                </c:pt>
              </c:numCache>
            </c:numRef>
          </c:val>
          <c:extLst>
            <c:ext xmlns:c16="http://schemas.microsoft.com/office/drawing/2014/chart" uri="{C3380CC4-5D6E-409C-BE32-E72D297353CC}">
              <c16:uniqueId val="{00000000-2F0B-4348-93EA-EDB2218A21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13.57</c:v>
                </c:pt>
                <c:pt idx="1">
                  <c:v>14.14</c:v>
                </c:pt>
                <c:pt idx="2">
                  <c:v>14.49</c:v>
                </c:pt>
                <c:pt idx="3">
                  <c:v>14.6</c:v>
                </c:pt>
                <c:pt idx="4">
                  <c:v>14.37</c:v>
                </c:pt>
              </c:numCache>
            </c:numRef>
          </c:val>
          <c:extLst>
            <c:ext xmlns:c16="http://schemas.microsoft.com/office/drawing/2014/chart" uri="{C3380CC4-5D6E-409C-BE32-E72D297353CC}">
              <c16:uniqueId val="{00000001-2F0B-4348-93EA-EDB2218A21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0.34</c:v>
                </c:pt>
                <c:pt idx="1">
                  <c:v>0.08</c:v>
                </c:pt>
                <c:pt idx="2">
                  <c:v>0.35</c:v>
                </c:pt>
                <c:pt idx="3">
                  <c:v>0.04</c:v>
                </c:pt>
                <c:pt idx="4">
                  <c:v>-0.54</c:v>
                </c:pt>
              </c:numCache>
            </c:numRef>
          </c:val>
          <c:smooth val="0"/>
          <c:extLst>
            <c:ext xmlns:c16="http://schemas.microsoft.com/office/drawing/2014/chart" uri="{C3380CC4-5D6E-409C-BE32-E72D297353CC}">
              <c16:uniqueId val="{00000002-2F0B-4348-93EA-EDB2218A21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F0-4FEA-8EB5-C4AEB4CB8F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F0-4FEA-8EB5-C4AEB4CB8F92}"/>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2FF0-4FEA-8EB5-C4AEB4CB8F92}"/>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0.71</c:v>
                </c:pt>
                <c:pt idx="2">
                  <c:v>#N/A</c:v>
                </c:pt>
                <c:pt idx="3">
                  <c:v>0.45</c:v>
                </c:pt>
                <c:pt idx="4">
                  <c:v>#N/A</c:v>
                </c:pt>
                <c:pt idx="5">
                  <c:v>0.54</c:v>
                </c:pt>
                <c:pt idx="6">
                  <c:v>#N/A</c:v>
                </c:pt>
                <c:pt idx="7">
                  <c:v>0.27</c:v>
                </c:pt>
                <c:pt idx="8">
                  <c:v>#N/A</c:v>
                </c:pt>
                <c:pt idx="9">
                  <c:v>0.12</c:v>
                </c:pt>
              </c:numCache>
            </c:numRef>
          </c:val>
          <c:extLst>
            <c:ext xmlns:c16="http://schemas.microsoft.com/office/drawing/2014/chart" uri="{C3380CC4-5D6E-409C-BE32-E72D297353CC}">
              <c16:uniqueId val="{00000003-2FF0-4FEA-8EB5-C4AEB4CB8F9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0.14000000000000001</c:v>
                </c:pt>
                <c:pt idx="4">
                  <c:v>#N/A</c:v>
                </c:pt>
                <c:pt idx="5">
                  <c:v>0.18</c:v>
                </c:pt>
                <c:pt idx="6">
                  <c:v>#N/A</c:v>
                </c:pt>
                <c:pt idx="7">
                  <c:v>0.15</c:v>
                </c:pt>
                <c:pt idx="8">
                  <c:v>#N/A</c:v>
                </c:pt>
                <c:pt idx="9">
                  <c:v>0.14000000000000001</c:v>
                </c:pt>
              </c:numCache>
            </c:numRef>
          </c:val>
          <c:extLst>
            <c:ext xmlns:c16="http://schemas.microsoft.com/office/drawing/2014/chart" uri="{C3380CC4-5D6E-409C-BE32-E72D297353CC}">
              <c16:uniqueId val="{00000004-2FF0-4FEA-8EB5-C4AEB4CB8F92}"/>
            </c:ext>
          </c:extLst>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0.31</c:v>
                </c:pt>
                <c:pt idx="2">
                  <c:v>#N/A</c:v>
                </c:pt>
                <c:pt idx="3">
                  <c:v>0.32</c:v>
                </c:pt>
                <c:pt idx="4">
                  <c:v>#N/A</c:v>
                </c:pt>
                <c:pt idx="5">
                  <c:v>0.32</c:v>
                </c:pt>
                <c:pt idx="6">
                  <c:v>#N/A</c:v>
                </c:pt>
                <c:pt idx="7">
                  <c:v>0.27</c:v>
                </c:pt>
                <c:pt idx="8">
                  <c:v>#N/A</c:v>
                </c:pt>
                <c:pt idx="9">
                  <c:v>0.27</c:v>
                </c:pt>
              </c:numCache>
            </c:numRef>
          </c:val>
          <c:extLst>
            <c:ext xmlns:c16="http://schemas.microsoft.com/office/drawing/2014/chart" uri="{C3380CC4-5D6E-409C-BE32-E72D297353CC}">
              <c16:uniqueId val="{00000005-2FF0-4FEA-8EB5-C4AEB4CB8F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1.26</c:v>
                </c:pt>
                <c:pt idx="2">
                  <c:v>#N/A</c:v>
                </c:pt>
                <c:pt idx="3">
                  <c:v>1.47</c:v>
                </c:pt>
                <c:pt idx="4">
                  <c:v>#N/A</c:v>
                </c:pt>
                <c:pt idx="5">
                  <c:v>1.71</c:v>
                </c:pt>
                <c:pt idx="6">
                  <c:v>#N/A</c:v>
                </c:pt>
                <c:pt idx="7">
                  <c:v>1.54</c:v>
                </c:pt>
                <c:pt idx="8">
                  <c:v>#N/A</c:v>
                </c:pt>
                <c:pt idx="9">
                  <c:v>0.89</c:v>
                </c:pt>
              </c:numCache>
            </c:numRef>
          </c:val>
          <c:extLst>
            <c:ext xmlns:c16="http://schemas.microsoft.com/office/drawing/2014/chart" uri="{C3380CC4-5D6E-409C-BE32-E72D297353CC}">
              <c16:uniqueId val="{00000006-2FF0-4FEA-8EB5-C4AEB4CB8F9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6.68</c:v>
                </c:pt>
                <c:pt idx="2">
                  <c:v>#N/A</c:v>
                </c:pt>
                <c:pt idx="3">
                  <c:v>6.69</c:v>
                </c:pt>
                <c:pt idx="4">
                  <c:v>#N/A</c:v>
                </c:pt>
                <c:pt idx="5">
                  <c:v>7.46</c:v>
                </c:pt>
                <c:pt idx="6">
                  <c:v>#N/A</c:v>
                </c:pt>
                <c:pt idx="7">
                  <c:v>7.31</c:v>
                </c:pt>
                <c:pt idx="8">
                  <c:v>#N/A</c:v>
                </c:pt>
                <c:pt idx="9">
                  <c:v>7.24</c:v>
                </c:pt>
              </c:numCache>
            </c:numRef>
          </c:val>
          <c:extLst>
            <c:ext xmlns:c16="http://schemas.microsoft.com/office/drawing/2014/chart" uri="{C3380CC4-5D6E-409C-BE32-E72D297353CC}">
              <c16:uniqueId val="{00000007-2FF0-4FEA-8EB5-C4AEB4CB8F9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9.83</c:v>
                </c:pt>
                <c:pt idx="2">
                  <c:v>#N/A</c:v>
                </c:pt>
                <c:pt idx="3">
                  <c:v>9.8000000000000007</c:v>
                </c:pt>
                <c:pt idx="4">
                  <c:v>#N/A</c:v>
                </c:pt>
                <c:pt idx="5">
                  <c:v>11.55</c:v>
                </c:pt>
                <c:pt idx="6">
                  <c:v>#N/A</c:v>
                </c:pt>
                <c:pt idx="7">
                  <c:v>12.41</c:v>
                </c:pt>
                <c:pt idx="8">
                  <c:v>#N/A</c:v>
                </c:pt>
                <c:pt idx="9">
                  <c:v>13.85</c:v>
                </c:pt>
              </c:numCache>
            </c:numRef>
          </c:val>
          <c:extLst>
            <c:ext xmlns:c16="http://schemas.microsoft.com/office/drawing/2014/chart" uri="{C3380CC4-5D6E-409C-BE32-E72D297353CC}">
              <c16:uniqueId val="{00000008-2FF0-4FEA-8EB5-C4AEB4CB8F92}"/>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0.04</c:v>
                </c:pt>
                <c:pt idx="2">
                  <c:v>#N/A</c:v>
                </c:pt>
                <c:pt idx="3">
                  <c:v>0.02</c:v>
                </c:pt>
                <c:pt idx="4">
                  <c:v>#N/A</c:v>
                </c:pt>
                <c:pt idx="5">
                  <c:v>0.56999999999999995</c:v>
                </c:pt>
                <c:pt idx="6">
                  <c:v>0.09</c:v>
                </c:pt>
                <c:pt idx="7">
                  <c:v>#N/A</c:v>
                </c:pt>
                <c:pt idx="8">
                  <c:v>1.06</c:v>
                </c:pt>
                <c:pt idx="9">
                  <c:v>#N/A</c:v>
                </c:pt>
              </c:numCache>
            </c:numRef>
          </c:val>
          <c:extLst>
            <c:ext xmlns:c16="http://schemas.microsoft.com/office/drawing/2014/chart" uri="{C3380CC4-5D6E-409C-BE32-E72D297353CC}">
              <c16:uniqueId val="{00000009-2FF0-4FEA-8EB5-C4AEB4CB8F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3946</c:v>
                </c:pt>
                <c:pt idx="5">
                  <c:v>3834</c:v>
                </c:pt>
                <c:pt idx="8">
                  <c:v>3797</c:v>
                </c:pt>
                <c:pt idx="11">
                  <c:v>3913</c:v>
                </c:pt>
                <c:pt idx="14">
                  <c:v>3688</c:v>
                </c:pt>
              </c:numCache>
            </c:numRef>
          </c:val>
          <c:extLst>
            <c:ext xmlns:c16="http://schemas.microsoft.com/office/drawing/2014/chart" uri="{C3380CC4-5D6E-409C-BE32-E72D297353CC}">
              <c16:uniqueId val="{00000000-DBC8-4476-8FAE-0DA0683EBC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DBC8-4476-8FAE-0DA0683EBC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c:v>
                </c:pt>
                <c:pt idx="3">
                  <c:v>10</c:v>
                </c:pt>
                <c:pt idx="6">
                  <c:v>8</c:v>
                </c:pt>
                <c:pt idx="9">
                  <c:v>17</c:v>
                </c:pt>
                <c:pt idx="12">
                  <c:v>23</c:v>
                </c:pt>
              </c:numCache>
            </c:numRef>
          </c:val>
          <c:extLst>
            <c:ext xmlns:c16="http://schemas.microsoft.com/office/drawing/2014/chart" uri="{C3380CC4-5D6E-409C-BE32-E72D297353CC}">
              <c16:uniqueId val="{00000002-DBC8-4476-8FAE-0DA0683EBC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75</c:v>
                </c:pt>
                <c:pt idx="3">
                  <c:v>273</c:v>
                </c:pt>
                <c:pt idx="6">
                  <c:v>303</c:v>
                </c:pt>
                <c:pt idx="9">
                  <c:v>279</c:v>
                </c:pt>
                <c:pt idx="12">
                  <c:v>259</c:v>
                </c:pt>
              </c:numCache>
            </c:numRef>
          </c:val>
          <c:extLst>
            <c:ext xmlns:c16="http://schemas.microsoft.com/office/drawing/2014/chart" uri="{C3380CC4-5D6E-409C-BE32-E72D297353CC}">
              <c16:uniqueId val="{00000003-DBC8-4476-8FAE-0DA0683EBC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903</c:v>
                </c:pt>
                <c:pt idx="3">
                  <c:v>938</c:v>
                </c:pt>
                <c:pt idx="6">
                  <c:v>935</c:v>
                </c:pt>
                <c:pt idx="9">
                  <c:v>938</c:v>
                </c:pt>
                <c:pt idx="12">
                  <c:v>935</c:v>
                </c:pt>
              </c:numCache>
            </c:numRef>
          </c:val>
          <c:extLst>
            <c:ext xmlns:c16="http://schemas.microsoft.com/office/drawing/2014/chart" uri="{C3380CC4-5D6E-409C-BE32-E72D297353CC}">
              <c16:uniqueId val="{00000004-DBC8-4476-8FAE-0DA0683EBC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C8-4476-8FAE-0DA0683EBC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C8-4476-8FAE-0DA0683EBC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3583</c:v>
                </c:pt>
                <c:pt idx="3">
                  <c:v>3216</c:v>
                </c:pt>
                <c:pt idx="6">
                  <c:v>3111</c:v>
                </c:pt>
                <c:pt idx="9">
                  <c:v>3056</c:v>
                </c:pt>
                <c:pt idx="12">
                  <c:v>2996</c:v>
                </c:pt>
              </c:numCache>
            </c:numRef>
          </c:val>
          <c:extLst>
            <c:ext xmlns:c16="http://schemas.microsoft.com/office/drawing/2014/chart" uri="{C3380CC4-5D6E-409C-BE32-E72D297353CC}">
              <c16:uniqueId val="{00000007-DBC8-4476-8FAE-0DA0683EBC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644</c:v>
                </c:pt>
                <c:pt idx="2">
                  <c:v>#N/A</c:v>
                </c:pt>
                <c:pt idx="3">
                  <c:v>#N/A</c:v>
                </c:pt>
                <c:pt idx="4">
                  <c:v>604</c:v>
                </c:pt>
                <c:pt idx="5">
                  <c:v>#N/A</c:v>
                </c:pt>
                <c:pt idx="6">
                  <c:v>#N/A</c:v>
                </c:pt>
                <c:pt idx="7">
                  <c:v>560</c:v>
                </c:pt>
                <c:pt idx="8">
                  <c:v>#N/A</c:v>
                </c:pt>
                <c:pt idx="9">
                  <c:v>#N/A</c:v>
                </c:pt>
                <c:pt idx="10">
                  <c:v>377</c:v>
                </c:pt>
                <c:pt idx="11">
                  <c:v>#N/A</c:v>
                </c:pt>
                <c:pt idx="12">
                  <c:v>#N/A</c:v>
                </c:pt>
                <c:pt idx="13">
                  <c:v>525</c:v>
                </c:pt>
                <c:pt idx="14">
                  <c:v>#N/A</c:v>
                </c:pt>
              </c:numCache>
            </c:numRef>
          </c:val>
          <c:smooth val="0"/>
          <c:extLst>
            <c:ext xmlns:c16="http://schemas.microsoft.com/office/drawing/2014/chart" uri="{C3380CC4-5D6E-409C-BE32-E72D297353CC}">
              <c16:uniqueId val="{00000008-DBC8-4476-8FAE-0DA0683EBC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41328</c:v>
                </c:pt>
                <c:pt idx="5">
                  <c:v>40351</c:v>
                </c:pt>
                <c:pt idx="8">
                  <c:v>40492</c:v>
                </c:pt>
                <c:pt idx="11">
                  <c:v>39762</c:v>
                </c:pt>
                <c:pt idx="14">
                  <c:v>39311</c:v>
                </c:pt>
              </c:numCache>
            </c:numRef>
          </c:val>
          <c:extLst>
            <c:ext xmlns:c16="http://schemas.microsoft.com/office/drawing/2014/chart" uri="{C3380CC4-5D6E-409C-BE32-E72D297353CC}">
              <c16:uniqueId val="{00000000-8F23-4561-899D-78705A9F19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6047</c:v>
                </c:pt>
                <c:pt idx="5">
                  <c:v>6965</c:v>
                </c:pt>
                <c:pt idx="8">
                  <c:v>7589</c:v>
                </c:pt>
                <c:pt idx="11">
                  <c:v>7735</c:v>
                </c:pt>
                <c:pt idx="14">
                  <c:v>7390</c:v>
                </c:pt>
              </c:numCache>
            </c:numRef>
          </c:val>
          <c:extLst>
            <c:ext xmlns:c16="http://schemas.microsoft.com/office/drawing/2014/chart" uri="{C3380CC4-5D6E-409C-BE32-E72D297353CC}">
              <c16:uniqueId val="{00000001-8F23-4561-899D-78705A9F19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6678</c:v>
                </c:pt>
                <c:pt idx="5">
                  <c:v>6866</c:v>
                </c:pt>
                <c:pt idx="8">
                  <c:v>7119</c:v>
                </c:pt>
                <c:pt idx="11">
                  <c:v>7285</c:v>
                </c:pt>
                <c:pt idx="14">
                  <c:v>7053</c:v>
                </c:pt>
              </c:numCache>
            </c:numRef>
          </c:val>
          <c:extLst>
            <c:ext xmlns:c16="http://schemas.microsoft.com/office/drawing/2014/chart" uri="{C3380CC4-5D6E-409C-BE32-E72D297353CC}">
              <c16:uniqueId val="{00000002-8F23-4561-899D-78705A9F19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23-4561-899D-78705A9F19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23-4561-899D-78705A9F19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1681</c:v>
                </c:pt>
                <c:pt idx="3">
                  <c:v>1660</c:v>
                </c:pt>
                <c:pt idx="6">
                  <c:v>1456</c:v>
                </c:pt>
                <c:pt idx="9">
                  <c:v>1478</c:v>
                </c:pt>
                <c:pt idx="12">
                  <c:v>1405</c:v>
                </c:pt>
              </c:numCache>
            </c:numRef>
          </c:val>
          <c:extLst>
            <c:ext xmlns:c16="http://schemas.microsoft.com/office/drawing/2014/chart" uri="{C3380CC4-5D6E-409C-BE32-E72D297353CC}">
              <c16:uniqueId val="{00000005-8F23-4561-899D-78705A9F19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4935</c:v>
                </c:pt>
                <c:pt idx="3">
                  <c:v>5135</c:v>
                </c:pt>
                <c:pt idx="6">
                  <c:v>5346</c:v>
                </c:pt>
                <c:pt idx="9">
                  <c:v>4983</c:v>
                </c:pt>
                <c:pt idx="12">
                  <c:v>4950</c:v>
                </c:pt>
              </c:numCache>
            </c:numRef>
          </c:val>
          <c:extLst>
            <c:ext xmlns:c16="http://schemas.microsoft.com/office/drawing/2014/chart" uri="{C3380CC4-5D6E-409C-BE32-E72D297353CC}">
              <c16:uniqueId val="{00000006-8F23-4561-899D-78705A9F19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2924</c:v>
                </c:pt>
                <c:pt idx="3">
                  <c:v>2849</c:v>
                </c:pt>
                <c:pt idx="6">
                  <c:v>2711</c:v>
                </c:pt>
                <c:pt idx="9">
                  <c:v>2788</c:v>
                </c:pt>
                <c:pt idx="12">
                  <c:v>2698</c:v>
                </c:pt>
              </c:numCache>
            </c:numRef>
          </c:val>
          <c:extLst>
            <c:ext xmlns:c16="http://schemas.microsoft.com/office/drawing/2014/chart" uri="{C3380CC4-5D6E-409C-BE32-E72D297353CC}">
              <c16:uniqueId val="{00000007-8F23-4561-899D-78705A9F19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13739</c:v>
                </c:pt>
                <c:pt idx="3">
                  <c:v>13601</c:v>
                </c:pt>
                <c:pt idx="6">
                  <c:v>13613</c:v>
                </c:pt>
                <c:pt idx="9">
                  <c:v>13230</c:v>
                </c:pt>
                <c:pt idx="12">
                  <c:v>12676</c:v>
                </c:pt>
              </c:numCache>
            </c:numRef>
          </c:val>
          <c:extLst>
            <c:ext xmlns:c16="http://schemas.microsoft.com/office/drawing/2014/chart" uri="{C3380CC4-5D6E-409C-BE32-E72D297353CC}">
              <c16:uniqueId val="{00000008-8F23-4561-899D-78705A9F19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236</c:v>
                </c:pt>
                <c:pt idx="3">
                  <c:v>194</c:v>
                </c:pt>
                <c:pt idx="6">
                  <c:v>81</c:v>
                </c:pt>
                <c:pt idx="9">
                  <c:v>13</c:v>
                </c:pt>
                <c:pt idx="12">
                  <c:v>0</c:v>
                </c:pt>
              </c:numCache>
            </c:numRef>
          </c:val>
          <c:extLst>
            <c:ext xmlns:c16="http://schemas.microsoft.com/office/drawing/2014/chart" uri="{C3380CC4-5D6E-409C-BE32-E72D297353CC}">
              <c16:uniqueId val="{00000009-8F23-4561-899D-78705A9F19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37272</c:v>
                </c:pt>
                <c:pt idx="3">
                  <c:v>37710</c:v>
                </c:pt>
                <c:pt idx="6">
                  <c:v>38952</c:v>
                </c:pt>
                <c:pt idx="9">
                  <c:v>38760</c:v>
                </c:pt>
                <c:pt idx="12">
                  <c:v>38265</c:v>
                </c:pt>
              </c:numCache>
            </c:numRef>
          </c:val>
          <c:extLst>
            <c:ext xmlns:c16="http://schemas.microsoft.com/office/drawing/2014/chart" uri="{C3380CC4-5D6E-409C-BE32-E72D297353CC}">
              <c16:uniqueId val="{0000000A-8F23-4561-899D-78705A9F19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6734</c:v>
                </c:pt>
                <c:pt idx="2">
                  <c:v>#N/A</c:v>
                </c:pt>
                <c:pt idx="3">
                  <c:v>#N/A</c:v>
                </c:pt>
                <c:pt idx="4">
                  <c:v>6966</c:v>
                </c:pt>
                <c:pt idx="5">
                  <c:v>#N/A</c:v>
                </c:pt>
                <c:pt idx="6">
                  <c:v>#N/A</c:v>
                </c:pt>
                <c:pt idx="7">
                  <c:v>6958</c:v>
                </c:pt>
                <c:pt idx="8">
                  <c:v>#N/A</c:v>
                </c:pt>
                <c:pt idx="9">
                  <c:v>#N/A</c:v>
                </c:pt>
                <c:pt idx="10">
                  <c:v>6469</c:v>
                </c:pt>
                <c:pt idx="11">
                  <c:v>#N/A</c:v>
                </c:pt>
                <c:pt idx="12">
                  <c:v>#N/A</c:v>
                </c:pt>
                <c:pt idx="13">
                  <c:v>6242</c:v>
                </c:pt>
                <c:pt idx="14">
                  <c:v>#N/A</c:v>
                </c:pt>
              </c:numCache>
            </c:numRef>
          </c:val>
          <c:smooth val="0"/>
          <c:extLst>
            <c:ext xmlns:c16="http://schemas.microsoft.com/office/drawing/2014/chart" uri="{C3380CC4-5D6E-409C-BE32-E72D297353CC}">
              <c16:uniqueId val="{0000000B-8F23-4561-899D-78705A9F19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2688</c:v>
                </c:pt>
                <c:pt idx="1">
                  <c:v>2743</c:v>
                </c:pt>
                <c:pt idx="2">
                  <c:v>2672</c:v>
                </c:pt>
              </c:numCache>
            </c:numRef>
          </c:val>
          <c:extLst>
            <c:ext xmlns:c16="http://schemas.microsoft.com/office/drawing/2014/chart" uri="{C3380CC4-5D6E-409C-BE32-E72D297353CC}">
              <c16:uniqueId val="{00000000-F45F-4FA4-92A6-B83683F971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2156</c:v>
                </c:pt>
                <c:pt idx="1">
                  <c:v>2159</c:v>
                </c:pt>
                <c:pt idx="2">
                  <c:v>1963</c:v>
                </c:pt>
              </c:numCache>
            </c:numRef>
          </c:val>
          <c:extLst>
            <c:ext xmlns:c16="http://schemas.microsoft.com/office/drawing/2014/chart" uri="{C3380CC4-5D6E-409C-BE32-E72D297353CC}">
              <c16:uniqueId val="{00000001-F45F-4FA4-92A6-B83683F971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1613</c:v>
                </c:pt>
                <c:pt idx="1">
                  <c:v>1507</c:v>
                </c:pt>
                <c:pt idx="2">
                  <c:v>1344</c:v>
                </c:pt>
              </c:numCache>
            </c:numRef>
          </c:val>
          <c:extLst>
            <c:ext xmlns:c16="http://schemas.microsoft.com/office/drawing/2014/chart" uri="{C3380CC4-5D6E-409C-BE32-E72D297353CC}">
              <c16:uniqueId val="{00000002-F45F-4FA4-92A6-B83683F971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{2F3A8A67-7739-4284-A478-C412BB394203}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54F-4961-B8B4-BEBC78D7B6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{DA817D37-2F9C-412E-9B40-DDAB5D044F9C}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4F-4961-B8B4-BEBC78D7B6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{C2995DA0-DA79-4151-9DF9-2D9E835C4979}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4F-4961-B8B4-BEBC78D7B6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{CD593475-D419-4D8A-B347-F23B0B676385}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4F-4961-B8B4-BEBC78D7B6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{3EABF764-57D7-47AC-81E9-FA3C65CABCBF}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4F-4961-B8B4-BEBC78D7B6E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{EF6060A9-B1D2-42BA-9D8D-6F390B6D5897}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54F-4961-B8B4-BEBC78D7B6E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{225B17AB-635C-4510-BAC1-9B7F5F0DF63D}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54F-4961-B8B4-BEBC78D7B6E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{950D241E-FA14-4321-9800-481397F594E0}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54F-4961-B8B4-BEBC78D7B6E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{34117E16-9E26-4064-ABF7-A0B2F4B6CDBD}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54F-4961-B8B4-BEBC78D7B6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58.3</c:v>
                </c:pt>
                <c:pt idx="16">
                  <c:v>58.6</c:v>
                </c:pt>
                <c:pt idx="24">
                  <c:v>60</c:v>
                </c:pt>
              </c:numCache>
            </c:numRef>
          </c:xVal>
          <c:yVal>
            <c:numRef>
              <c:f>公会計指標分析・財政指標組合せ分析表!$BP$51:$DC$51</c:f>
              <c:numCache>
                <c:formatCode>#,##0.0;"▲ "#,##0.0</c:formatCode>
                <c:ptCount val="40"/>
                <c:pt idx="0">
                  <c:v>43.1</c:v>
                </c:pt>
                <c:pt idx="8">
                  <c:v>44.7</c:v>
                </c:pt>
                <c:pt idx="16">
                  <c:v>45</c:v>
                </c:pt>
                <c:pt idx="24">
                  <c:v>41.5</c:v>
                </c:pt>
              </c:numCache>
            </c:numRef>
          </c:yVal>
          <c:smooth val="0"/>
          <c:extLst>
            <c:ext xmlns:c16="http://schemas.microsoft.com/office/drawing/2014/chart" uri="{C3380CC4-5D6E-409C-BE32-E72D297353CC}">
              <c16:uniqueId val="{00000009-254F-4961-B8B4-BEBC78D7B6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{2385B8BF-569B-4F4F-A02B-FB7320A506B3}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54F-4961-B8B4-BEBC78D7B6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{C17561A3-BBE4-4A65-B783-D25CC640A5D3}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4F-4961-B8B4-BEBC78D7B6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{2E77536C-83B6-4220-954A-3B98685492CB}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4F-4961-B8B4-BEBC78D7B6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{C9BE4A6A-3129-4CC5-B16A-C8095CCDF0F5}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4F-4961-B8B4-BEBC78D7B6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{0DD64243-E26D-4593-B886-8EB417EE82D0}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4F-4961-B8B4-BEBC78D7B6E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{391BFEB8-1417-462D-A3C9-7BA903523235}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54F-4961-B8B4-BEBC78D7B6E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{2B1DBFD1-A109-4396-9D63-543530925472}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54F-4961-B8B4-BEBC78D7B6E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{E525B9CE-4C3F-4459-BA29-9BC4C883A375}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54F-4961-B8B4-BEBC78D7B6E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{65751525-F192-4C0A-A383-FE4E60EC848E}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54F-4961-B8B4-BEBC78D7B6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numCache>
            </c:numRef>
          </c:xVal>
          <c:yVal>
            <c:numRef>
              <c:f>公会計指標分析・財政指標組合せ分析表!$BP$55:$DC$55</c:f>
              <c:numCache>
                <c:formatCode>#,##0.0;"▲ "#,##0.0</c:formatCode>
                <c:ptCount val="40"/>
                <c:pt idx="0">
                  <c:v>37.299999999999997</c:v>
                </c:pt>
                <c:pt idx="8">
                  <c:v>33.1</c:v>
                </c:pt>
                <c:pt idx="16">
                  <c:v>31.3</c:v>
                </c:pt>
                <c:pt idx="24">
                  <c:v>25.3</c:v>
                </c:pt>
              </c:numCache>
            </c:numRef>
          </c:yVal>
          <c:smooth val="0"/>
          <c:extLst>
            <c:ext xmlns:c16="http://schemas.microsoft.com/office/drawing/2014/chart" uri="{C3380CC4-5D6E-409C-BE32-E72D297353CC}">
              <c16:uniqueId val="{00000013-254F-4961-B8B4-BEBC78D7B6E0}"/>
            </c:ext>
          </c:extLst>
        </c:ser>
        <c:dLbls>
          <c:showLegendKey val="0"/>
          <c:showVal val="1"/>
          <c:showCatName val="0"/>
          <c:showSerName val="0"/>
          <c:showPercent val="0"/>
          <c:showBubbleSize val="0"/>
        </c:dLbls>
        <c:axId val="46179840"/>
        <c:axId val="46181760"/>
      </c:scatterChart>
      <c:valAx>
        <c:axId val="46179840"/>
        <c:scaling>
          <c:orientation val="minMax"/>
          <c:max val="6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{03366635-E2D5-467A-A2EF-59C37ADE8E99}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3DC-429F-B520-E1820D9C6A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{D6CC0BD2-4E76-47AD-AE8F-84197AF3F784}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DC-429F-B520-E1820D9C6A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{C9D75668-2DCD-4475-818A-2D657AC77D60}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DC-429F-B520-E1820D9C6A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{437210BA-5B69-4058-B226-57B91F7F68FA}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DC-429F-B520-E1820D9C6A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{07F8B538-F946-47FC-9B5A-87C3D8B84850}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DC-429F-B520-E1820D9C6A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{84C86736-5EB3-4256-9C34-3E3D898EBC9A}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3DC-429F-B520-E1820D9C6A3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{41FE8D4E-6CC5-4B06-8186-D67009A32F13}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3DC-429F-B520-E1820D9C6A3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{412F33AB-49D1-47FD-B813-57748673C378}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3DC-429F-B520-E1820D9C6A3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{135BCE36-4639-4C73-9827-6B8240C0290E}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3DC-429F-B520-E1820D9C6A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4.9000000000000004</c:v>
                </c:pt>
                <c:pt idx="16">
                  <c:v>3.8</c:v>
                </c:pt>
                <c:pt idx="24">
                  <c:v>3.3</c:v>
                </c:pt>
                <c:pt idx="32">
                  <c:v>3.1</c:v>
                </c:pt>
              </c:numCache>
            </c:numRef>
          </c:xVal>
          <c:yVal>
            <c:numRef>
              <c:f>公会計指標分析・財政指標組合せ分析表!$BP$73:$DC$73</c:f>
              <c:numCache>
                <c:formatCode>#,##0.0;"▲ "#,##0.0</c:formatCode>
                <c:ptCount val="40"/>
                <c:pt idx="0">
                  <c:v>43.1</c:v>
                </c:pt>
                <c:pt idx="8">
                  <c:v>44.7</c:v>
                </c:pt>
                <c:pt idx="16">
                  <c:v>45</c:v>
                </c:pt>
                <c:pt idx="24">
                  <c:v>41.5</c:v>
                </c:pt>
                <c:pt idx="32">
                  <c:v>40</c:v>
                </c:pt>
              </c:numCache>
            </c:numRef>
          </c:yVal>
          <c:smooth val="0"/>
          <c:extLst>
            <c:ext xmlns:c16="http://schemas.microsoft.com/office/drawing/2014/chart" uri="{C3380CC4-5D6E-409C-BE32-E72D297353CC}">
              <c16:uniqueId val="{00000009-83DC-429F-B520-E1820D9C6A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{6B1E2E24-BB35-436E-A11E-CB89E9B5D49B}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3DC-429F-B520-E1820D9C6A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{587569E4-D177-46FF-8A8D-3C980EA2BE3E}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DC-429F-B520-E1820D9C6A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{8A1910BB-2DBC-4657-9092-23CB8DCF36F0}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DC-429F-B520-E1820D9C6A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{431BFB9F-537D-4657-90C7-1C1C20B157A8}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DC-429F-B520-E1820D9C6A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{D2636AE6-DA63-4512-ACA6-7CEFC26F4703}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DC-429F-B520-E1820D9C6A3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{0E9A01B2-BB94-4237-92C1-3E594E2AE114}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3DC-429F-B520-E1820D9C6A3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{6310617A-1D8E-42EB-86E2-AAF73FC3CCE1}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3DC-429F-B520-E1820D9C6A3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{3A429F33-DE05-42E9-AA38-96BC6EC06A1F}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3DC-429F-B520-E1820D9C6A3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{CBBF776E-8A47-42DB-B3F0-4EE801AC0841}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3DC-429F-B520-E1820D9C6A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83DC-429F-B520-E1820D9C6A37}"/>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までの財政危機宣言により、市債の発行を抑制してきたことから、毎年の公債費（元利償還金）が減少している。しかし、総合体育館などの大型事業の償還が増加していることに加え、今後もごみ処理施設の更新や学校施設の長寿命化などの大型事業が予定されており、公債費の負担は今後大きくなるため、これまで以上に慎重な地方債管理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扶助費の増加などにより、赤字補填のための基金の取り崩しが生じて充当可能財源等は減少した。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一方で、地方債残高は令和元年度では約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億円減少した。その他、退職手当負担見込額や公営企業債等繰入見込額も前年度より減少し、将来負担額全体では約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億円減少したことなどから将来負担比率は前年度に比べて改善した。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今後も、可能な限り地方債や基金に依存しない財政運営を行い、将来世代の負担の抑制に努めていく。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基金の残高は、前年度決算の黒字額やふるさと納税寄附金など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億円を積み立てる一方、各種事業に活用するため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の進展等による扶助費の増加、公共施設の更新、コロナ対策事業など需要額の拡大が見込まれるが、基金の取崩しを最小限に抑えるよう適正な財源確保、事業の見直し、さらなるコスト削減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社会福祉基金：急速に進展する高齢化社会に対応するため、保健福祉等の充実・強化を図る事業経費に充当。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こころのふるさと三木応援基金：三木市を応援しようとする個人、法人その他の団体からの寄附金（ふるさと納税）を積み立て、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寄附者が希望する目的に沿う事業経費に充当。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ガーデンシティみき創生基金：行政と市民の協働による誇りと愛着の持てるふるさとづくりのための事業経費に充当。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市民文化振興基金：三木市の文化の向上を目的とする事業経費に充当。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ふるさと納税の寄附額が堅調に伸びたことから、こころのふるさと応援基金の残高は前年度よりも約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千万円増えている。しかし、じん芥処理施設の大規模改修や神戸電鉄への整備補助金などに充当するため、公共施設整備基金の取崩し額が増えたことなどから、特定目的基金全体では約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ふるさと納税収入は好調であるが、この状況がいつまで続くか先行きは不透明である。今後、財政運営が厳しさを増すことが予想されるが、毎年の取崩し額を最小限に抑えるよう、適正な財源確保、事業の見直し、さらなるコスト削減に努め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月豪雨や台風で被災した施設及びインフラの復旧工事費等が増加したため、前年度より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の進展等による扶助費の増加、公共施設の更新、コロナ対策事業など需要額の拡大が見込まれるが、基金の取崩しを最小限に抑えるよう適正な財源確保、事業の見直し、さらなるコスト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月豪雨や台風で被災した施設及びインフラの復旧工事費等が増加したため、前年度より約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高齢化の進展等による扶助費の増加、公共施設の更新、コロナ対策事業など需要額の拡大が見込まれるが、基金の取崩しを最小限に抑えるよう適正な財源確保、事業の見直し、さらなるコスト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建物や道路は昭和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年代に多く整備されており、整備から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年以上が経過して老朽化が進んでいることから、今後は改修費用の増加が見込まれる。そのため公共施設の統廃合を進め、将来的な財政負担の抑制に努める。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83" name="楕円 82"/>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6259</xdr:rowOff>
    </xdr:from>
    <xdr:to>
      <xdr:col>15</xdr:col>
      <xdr:colOff>187325</xdr:colOff>
      <xdr:row>31</xdr:row>
      <xdr:rowOff>107859</xdr:rowOff>
    </xdr:to>
    <xdr:sp macro="" textlink="">
      <xdr:nvSpPr>
        <xdr:cNvPr id="84" name="楕円 83"/>
        <xdr:cNvSpPr/>
      </xdr:nvSpPr>
      <xdr:spPr>
        <a:xfrm>
          <a:off x="3238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57059</xdr:rowOff>
    </xdr:from>
    <xdr:to>
      <xdr:col>19</xdr:col>
      <xdr:colOff>136525</xdr:colOff>
      <xdr:row>31</xdr:row>
      <xdr:rowOff>100239</xdr:rowOff>
    </xdr:to>
    <xdr:cxnSp macro="">
      <xdr:nvCxnSpPr>
        <xdr:cNvPr id="85" name="直線コネクタ 84"/>
        <xdr:cNvCxnSpPr/>
      </xdr:nvCxnSpPr>
      <xdr:spPr>
        <a:xfrm>
          <a:off x="3289300" y="614353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86" name="楕円 85"/>
        <xdr:cNvSpPr/>
      </xdr:nvSpPr>
      <xdr:spPr>
        <a:xfrm>
          <a:off x="2476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57059</xdr:rowOff>
    </xdr:to>
    <xdr:cxnSp macro="">
      <xdr:nvCxnSpPr>
        <xdr:cNvPr id="87" name="直線コネクタ 86"/>
        <xdr:cNvCxnSpPr/>
      </xdr:nvCxnSpPr>
      <xdr:spPr>
        <a:xfrm>
          <a:off x="2527300" y="613428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140698</xdr:rowOff>
    </xdr:from>
    <xdr:to>
      <xdr:col>7</xdr:col>
      <xdr:colOff>187325</xdr:colOff>
      <xdr:row>31</xdr:row>
      <xdr:rowOff>70848</xdr:rowOff>
    </xdr:to>
    <xdr:sp macro="" textlink="">
      <xdr:nvSpPr>
        <xdr:cNvPr id="88" name="楕円 87"/>
        <xdr:cNvSpPr/>
      </xdr:nvSpPr>
      <xdr:spPr>
        <a:xfrm>
          <a:off x="1714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20048</xdr:rowOff>
    </xdr:from>
    <xdr:to>
      <xdr:col>11</xdr:col>
      <xdr:colOff>136525</xdr:colOff>
      <xdr:row>31</xdr:row>
      <xdr:rowOff>47806</xdr:rowOff>
    </xdr:to>
    <xdr:cxnSp macro="">
      <xdr:nvCxnSpPr>
        <xdr:cNvPr id="89" name="直線コネクタ 88"/>
        <xdr:cNvCxnSpPr/>
      </xdr:nvCxnSpPr>
      <xdr:spPr>
        <a:xfrm>
          <a:off x="1765300" y="610652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0"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1"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2"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3"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94" name="n_1mainValue有形固定資産減価償却率"/>
        <xdr:cNvSpPr txBox="1"/>
      </xdr:nvSpPr>
      <xdr:spPr>
        <a:xfrm>
          <a:off x="38360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98986</xdr:rowOff>
    </xdr:from>
    <xdr:ext cx="405111" cy="259045"/>
    <xdr:sp macro="" textlink="">
      <xdr:nvSpPr>
        <xdr:cNvPr id="95" name="n_2mainValue有形固定資産減価償却率"/>
        <xdr:cNvSpPr txBox="1"/>
      </xdr:nvSpPr>
      <xdr:spPr>
        <a:xfrm>
          <a:off x="30867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89733</xdr:rowOff>
    </xdr:from>
    <xdr:ext cx="405111" cy="259045"/>
    <xdr:sp macro="" textlink="">
      <xdr:nvSpPr>
        <xdr:cNvPr id="96" name="n_3mainValue有形固定資産減価償却率"/>
        <xdr:cNvSpPr txBox="1"/>
      </xdr:nvSpPr>
      <xdr:spPr>
        <a:xfrm>
          <a:off x="2324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61975</xdr:rowOff>
    </xdr:from>
    <xdr:ext cx="405111" cy="259045"/>
    <xdr:sp macro="" textlink="">
      <xdr:nvSpPr>
        <xdr:cNvPr id="97" name="n_4mainValue有形固定資産減価償却率"/>
        <xdr:cNvSpPr txBox="1"/>
      </xdr:nvSpPr>
      <xdr:spPr>
        <a:xfrm>
          <a:off x="1562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合体育館などの大型事業の完了に伴い地方債発行額が前年度よりも減少したことから、将来負担額は減少している。しかし、充当可能財源が減少していることと、経常経費充当一般財源等の増加により、債務償還比率が高くなってい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72366</xdr:rowOff>
    </xdr:from>
    <xdr:to>
      <xdr:col>76</xdr:col>
      <xdr:colOff>73025</xdr:colOff>
      <xdr:row>32</xdr:row>
      <xdr:rowOff>2516</xdr:rowOff>
    </xdr:to>
    <xdr:sp macro="" textlink="">
      <xdr:nvSpPr>
        <xdr:cNvPr id="144" name="楕円 143"/>
        <xdr:cNvSpPr/>
      </xdr:nvSpPr>
      <xdr:spPr>
        <a:xfrm>
          <a:off x="14744700" y="61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50793</xdr:rowOff>
    </xdr:from>
    <xdr:ext cx="469744" cy="259045"/>
    <xdr:sp macro="" textlink="">
      <xdr:nvSpPr>
        <xdr:cNvPr id="145" name="債務償還比率該当値テキスト"/>
        <xdr:cNvSpPr txBox="1"/>
      </xdr:nvSpPr>
      <xdr:spPr>
        <a:xfrm>
          <a:off x="14846300" y="613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12839</xdr:rowOff>
    </xdr:from>
    <xdr:to>
      <xdr:col>72</xdr:col>
      <xdr:colOff>123825</xdr:colOff>
      <xdr:row>31</xdr:row>
      <xdr:rowOff>114439</xdr:rowOff>
    </xdr:to>
    <xdr:sp macro="" textlink="">
      <xdr:nvSpPr>
        <xdr:cNvPr id="146" name="楕円 145"/>
        <xdr:cNvSpPr/>
      </xdr:nvSpPr>
      <xdr:spPr>
        <a:xfrm>
          <a:off x="14033500" y="60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63639</xdr:rowOff>
    </xdr:from>
    <xdr:to>
      <xdr:col>76</xdr:col>
      <xdr:colOff>22225</xdr:colOff>
      <xdr:row>31</xdr:row>
      <xdr:rowOff>123166</xdr:rowOff>
    </xdr:to>
    <xdr:cxnSp macro="">
      <xdr:nvCxnSpPr>
        <xdr:cNvPr id="147" name="直線コネクタ 146"/>
        <xdr:cNvCxnSpPr/>
      </xdr:nvCxnSpPr>
      <xdr:spPr>
        <a:xfrm>
          <a:off x="14084300" y="6150114"/>
          <a:ext cx="7112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169690</xdr:rowOff>
    </xdr:from>
    <xdr:to>
      <xdr:col>68</xdr:col>
      <xdr:colOff>123825</xdr:colOff>
      <xdr:row>31</xdr:row>
      <xdr:rowOff>99840</xdr:rowOff>
    </xdr:to>
    <xdr:sp macro="" textlink="">
      <xdr:nvSpPr>
        <xdr:cNvPr id="148" name="楕円 147"/>
        <xdr:cNvSpPr/>
      </xdr:nvSpPr>
      <xdr:spPr>
        <a:xfrm>
          <a:off x="13271500" y="60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49040</xdr:rowOff>
    </xdr:from>
    <xdr:to>
      <xdr:col>72</xdr:col>
      <xdr:colOff>73025</xdr:colOff>
      <xdr:row>31</xdr:row>
      <xdr:rowOff>63639</xdr:rowOff>
    </xdr:to>
    <xdr:cxnSp macro="">
      <xdr:nvCxnSpPr>
        <xdr:cNvPr id="149" name="直線コネクタ 148"/>
        <xdr:cNvCxnSpPr/>
      </xdr:nvCxnSpPr>
      <xdr:spPr>
        <a:xfrm>
          <a:off x="13322300" y="6135515"/>
          <a:ext cx="762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149848</xdr:rowOff>
    </xdr:from>
    <xdr:to>
      <xdr:col>64</xdr:col>
      <xdr:colOff>123825</xdr:colOff>
      <xdr:row>31</xdr:row>
      <xdr:rowOff>79998</xdr:rowOff>
    </xdr:to>
    <xdr:sp macro="" textlink="">
      <xdr:nvSpPr>
        <xdr:cNvPr id="150" name="楕円 149"/>
        <xdr:cNvSpPr/>
      </xdr:nvSpPr>
      <xdr:spPr>
        <a:xfrm>
          <a:off x="12509500" y="606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29198</xdr:rowOff>
    </xdr:from>
    <xdr:to>
      <xdr:col>68</xdr:col>
      <xdr:colOff>73025</xdr:colOff>
      <xdr:row>31</xdr:row>
      <xdr:rowOff>49040</xdr:rowOff>
    </xdr:to>
    <xdr:cxnSp macro="">
      <xdr:nvCxnSpPr>
        <xdr:cNvPr id="151" name="直線コネクタ 150"/>
        <xdr:cNvCxnSpPr/>
      </xdr:nvCxnSpPr>
      <xdr:spPr>
        <a:xfrm>
          <a:off x="12560300" y="6115673"/>
          <a:ext cx="762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104098</xdr:rowOff>
    </xdr:from>
    <xdr:to>
      <xdr:col>60</xdr:col>
      <xdr:colOff>123825</xdr:colOff>
      <xdr:row>31</xdr:row>
      <xdr:rowOff>34248</xdr:rowOff>
    </xdr:to>
    <xdr:sp macro="" textlink="">
      <xdr:nvSpPr>
        <xdr:cNvPr id="152" name="楕円 151"/>
        <xdr:cNvSpPr/>
      </xdr:nvSpPr>
      <xdr:spPr>
        <a:xfrm>
          <a:off x="11747500" y="601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154898</xdr:rowOff>
    </xdr:from>
    <xdr:to>
      <xdr:col>64</xdr:col>
      <xdr:colOff>73025</xdr:colOff>
      <xdr:row>31</xdr:row>
      <xdr:rowOff>29198</xdr:rowOff>
    </xdr:to>
    <xdr:cxnSp macro="">
      <xdr:nvCxnSpPr>
        <xdr:cNvPr id="153" name="直線コネクタ 152"/>
        <xdr:cNvCxnSpPr/>
      </xdr:nvCxnSpPr>
      <xdr:spPr>
        <a:xfrm>
          <a:off x="11798300" y="6069923"/>
          <a:ext cx="762000" cy="4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105566</xdr:rowOff>
    </xdr:from>
    <xdr:ext cx="469744" cy="259045"/>
    <xdr:sp macro="" textlink="">
      <xdr:nvSpPr>
        <xdr:cNvPr id="158" name="n_1mainValue債務償還比率"/>
        <xdr:cNvSpPr txBox="1"/>
      </xdr:nvSpPr>
      <xdr:spPr>
        <a:xfrm>
          <a:off x="13836727" y="61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90967</xdr:rowOff>
    </xdr:from>
    <xdr:ext cx="469744" cy="259045"/>
    <xdr:sp macro="" textlink="">
      <xdr:nvSpPr>
        <xdr:cNvPr id="159" name="n_2mainValue債務償還比率"/>
        <xdr:cNvSpPr txBox="1"/>
      </xdr:nvSpPr>
      <xdr:spPr>
        <a:xfrm>
          <a:off x="13087427" y="617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71125</xdr:rowOff>
    </xdr:from>
    <xdr:ext cx="469744" cy="259045"/>
    <xdr:sp macro="" textlink="">
      <xdr:nvSpPr>
        <xdr:cNvPr id="160" name="n_3mainValue債務償還比率"/>
        <xdr:cNvSpPr txBox="1"/>
      </xdr:nvSpPr>
      <xdr:spPr>
        <a:xfrm>
          <a:off x="12325427" y="61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25375</xdr:rowOff>
    </xdr:from>
    <xdr:ext cx="469744" cy="259045"/>
    <xdr:sp macro="" textlink="">
      <xdr:nvSpPr>
        <xdr:cNvPr id="161" name="n_4mainValue債務償還比率"/>
        <xdr:cNvSpPr txBox="1"/>
      </xdr:nvSpPr>
      <xdr:spPr>
        <a:xfrm>
          <a:off x="11563427" y="611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132842</xdr:rowOff>
    </xdr:from>
    <xdr:to>
      <xdr:col>20</xdr:col>
      <xdr:colOff>38100</xdr:colOff>
      <xdr:row>36</xdr:row>
      <xdr:rowOff>62992</xdr:rowOff>
    </xdr:to>
    <xdr:sp macro="" textlink="">
      <xdr:nvSpPr>
        <xdr:cNvPr id="71" name="楕円 70"/>
        <xdr:cNvSpPr/>
      </xdr:nvSpPr>
      <xdr:spPr>
        <a:xfrm>
          <a:off x="3746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71120</xdr:rowOff>
    </xdr:from>
    <xdr:to>
      <xdr:col>15</xdr:col>
      <xdr:colOff>101600</xdr:colOff>
      <xdr:row>36</xdr:row>
      <xdr:rowOff>1270</xdr:rowOff>
    </xdr:to>
    <xdr:sp macro="" textlink="">
      <xdr:nvSpPr>
        <xdr:cNvPr id="72" name="楕円 71"/>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36</xdr:row>
      <xdr:rowOff>12192</xdr:rowOff>
    </xdr:to>
    <xdr:cxnSp macro="">
      <xdr:nvCxnSpPr>
        <xdr:cNvPr id="73" name="直線コネクタ 72"/>
        <xdr:cNvCxnSpPr/>
      </xdr:nvCxnSpPr>
      <xdr:spPr>
        <a:xfrm>
          <a:off x="2908300" y="612267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4" name="楕円 73"/>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121920</xdr:rowOff>
    </xdr:to>
    <xdr:cxnSp macro="">
      <xdr:nvCxnSpPr>
        <xdr:cNvPr id="75" name="直線コネクタ 74"/>
        <xdr:cNvCxnSpPr/>
      </xdr:nvCxnSpPr>
      <xdr:spPr>
        <a:xfrm>
          <a:off x="2019300" y="6111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32258</xdr:rowOff>
    </xdr:from>
    <xdr:to>
      <xdr:col>6</xdr:col>
      <xdr:colOff>38100</xdr:colOff>
      <xdr:row>35</xdr:row>
      <xdr:rowOff>133858</xdr:rowOff>
    </xdr:to>
    <xdr:sp macro="" textlink="">
      <xdr:nvSpPr>
        <xdr:cNvPr id="76" name="楕円 75"/>
        <xdr:cNvSpPr/>
      </xdr:nvSpPr>
      <xdr:spPr>
        <a:xfrm>
          <a:off x="1079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83058</xdr:rowOff>
    </xdr:from>
    <xdr:to>
      <xdr:col>10</xdr:col>
      <xdr:colOff>114300</xdr:colOff>
      <xdr:row>35</xdr:row>
      <xdr:rowOff>110490</xdr:rowOff>
    </xdr:to>
    <xdr:cxnSp macro="">
      <xdr:nvCxnSpPr>
        <xdr:cNvPr id="77" name="直線コネクタ 76"/>
        <xdr:cNvCxnSpPr/>
      </xdr:nvCxnSpPr>
      <xdr:spPr>
        <a:xfrm>
          <a:off x="1130300" y="6083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8"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79"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0"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1"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79519</xdr:rowOff>
    </xdr:from>
    <xdr:ext cx="405111" cy="259045"/>
    <xdr:sp macro="" textlink="">
      <xdr:nvSpPr>
        <xdr:cNvPr id="82" name="n_1mainValue【道路】&#10;有形固定資産減価償却率"/>
        <xdr:cNvSpPr txBox="1"/>
      </xdr:nvSpPr>
      <xdr:spPr>
        <a:xfrm>
          <a:off x="35820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17797</xdr:rowOff>
    </xdr:from>
    <xdr:ext cx="405111" cy="259045"/>
    <xdr:sp macro="" textlink="">
      <xdr:nvSpPr>
        <xdr:cNvPr id="83" name="n_2mainValue【道路】&#10;有形固定資産減価償却率"/>
        <xdr:cNvSpPr txBox="1"/>
      </xdr:nvSpPr>
      <xdr:spPr>
        <a:xfrm>
          <a:off x="2705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4" name="n_3main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150385</xdr:rowOff>
    </xdr:from>
    <xdr:ext cx="405111" cy="259045"/>
    <xdr:sp macro="" textlink="">
      <xdr:nvSpPr>
        <xdr:cNvPr id="85" name="n_4mainValue【道路】&#10;有形固定資産減価償却率"/>
        <xdr:cNvSpPr txBox="1"/>
      </xdr:nvSpPr>
      <xdr:spPr>
        <a:xfrm>
          <a:off x="927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4"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118555</xdr:rowOff>
    </xdr:from>
    <xdr:to>
      <xdr:col>50</xdr:col>
      <xdr:colOff>165100</xdr:colOff>
      <xdr:row>41</xdr:row>
      <xdr:rowOff>48705</xdr:rowOff>
    </xdr:to>
    <xdr:sp macro="" textlink="">
      <xdr:nvSpPr>
        <xdr:cNvPr id="125" name="楕円 124"/>
        <xdr:cNvSpPr/>
      </xdr:nvSpPr>
      <xdr:spPr>
        <a:xfrm>
          <a:off x="9588500" y="69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120041</xdr:rowOff>
    </xdr:from>
    <xdr:to>
      <xdr:col>46</xdr:col>
      <xdr:colOff>38100</xdr:colOff>
      <xdr:row>41</xdr:row>
      <xdr:rowOff>50191</xdr:rowOff>
    </xdr:to>
    <xdr:sp macro="" textlink="">
      <xdr:nvSpPr>
        <xdr:cNvPr id="126" name="楕円 125"/>
        <xdr:cNvSpPr/>
      </xdr:nvSpPr>
      <xdr:spPr>
        <a:xfrm>
          <a:off x="8699500" y="69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169355</xdr:rowOff>
    </xdr:from>
    <xdr:to>
      <xdr:col>50</xdr:col>
      <xdr:colOff>114300</xdr:colOff>
      <xdr:row>40</xdr:row>
      <xdr:rowOff>170841</xdr:rowOff>
    </xdr:to>
    <xdr:cxnSp macro="">
      <xdr:nvCxnSpPr>
        <xdr:cNvPr id="127" name="直線コネクタ 126"/>
        <xdr:cNvCxnSpPr/>
      </xdr:nvCxnSpPr>
      <xdr:spPr>
        <a:xfrm flipV="1">
          <a:off x="8750300" y="702735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132576</xdr:rowOff>
    </xdr:from>
    <xdr:to>
      <xdr:col>41</xdr:col>
      <xdr:colOff>101600</xdr:colOff>
      <xdr:row>41</xdr:row>
      <xdr:rowOff>62726</xdr:rowOff>
    </xdr:to>
    <xdr:sp macro="" textlink="">
      <xdr:nvSpPr>
        <xdr:cNvPr id="128" name="楕円 127"/>
        <xdr:cNvSpPr/>
      </xdr:nvSpPr>
      <xdr:spPr>
        <a:xfrm>
          <a:off x="7810500" y="6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170841</xdr:rowOff>
    </xdr:from>
    <xdr:to>
      <xdr:col>45</xdr:col>
      <xdr:colOff>177800</xdr:colOff>
      <xdr:row>41</xdr:row>
      <xdr:rowOff>11926</xdr:rowOff>
    </xdr:to>
    <xdr:cxnSp macro="">
      <xdr:nvCxnSpPr>
        <xdr:cNvPr id="129" name="直線コネクタ 128"/>
        <xdr:cNvCxnSpPr/>
      </xdr:nvCxnSpPr>
      <xdr:spPr>
        <a:xfrm flipV="1">
          <a:off x="7861300" y="7028841"/>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133985</xdr:rowOff>
    </xdr:from>
    <xdr:to>
      <xdr:col>36</xdr:col>
      <xdr:colOff>165100</xdr:colOff>
      <xdr:row>41</xdr:row>
      <xdr:rowOff>64135</xdr:rowOff>
    </xdr:to>
    <xdr:sp macro="" textlink="">
      <xdr:nvSpPr>
        <xdr:cNvPr id="130" name="楕円 129"/>
        <xdr:cNvSpPr/>
      </xdr:nvSpPr>
      <xdr:spPr>
        <a:xfrm>
          <a:off x="6921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11926</xdr:rowOff>
    </xdr:from>
    <xdr:to>
      <xdr:col>41</xdr:col>
      <xdr:colOff>50800</xdr:colOff>
      <xdr:row>41</xdr:row>
      <xdr:rowOff>13335</xdr:rowOff>
    </xdr:to>
    <xdr:cxnSp macro="">
      <xdr:nvCxnSpPr>
        <xdr:cNvPr id="131" name="直線コネクタ 130"/>
        <xdr:cNvCxnSpPr/>
      </xdr:nvCxnSpPr>
      <xdr:spPr>
        <a:xfrm flipV="1">
          <a:off x="6972300" y="704137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2"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3"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4"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5"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39832</xdr:rowOff>
    </xdr:from>
    <xdr:ext cx="534377" cy="259045"/>
    <xdr:sp macro="" textlink="">
      <xdr:nvSpPr>
        <xdr:cNvPr id="136" name="n_1mainValue【道路】&#10;一人当たり延長"/>
        <xdr:cNvSpPr txBox="1"/>
      </xdr:nvSpPr>
      <xdr:spPr>
        <a:xfrm>
          <a:off x="9359411" y="70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41318</xdr:rowOff>
    </xdr:from>
    <xdr:ext cx="534377" cy="259045"/>
    <xdr:sp macro="" textlink="">
      <xdr:nvSpPr>
        <xdr:cNvPr id="137" name="n_2mainValue【道路】&#10;一人当たり延長"/>
        <xdr:cNvSpPr txBox="1"/>
      </xdr:nvSpPr>
      <xdr:spPr>
        <a:xfrm>
          <a:off x="8483111" y="70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53853</xdr:rowOff>
    </xdr:from>
    <xdr:ext cx="534377" cy="259045"/>
    <xdr:sp macro="" textlink="">
      <xdr:nvSpPr>
        <xdr:cNvPr id="138" name="n_3mainValue【道路】&#10;一人当たり延長"/>
        <xdr:cNvSpPr txBox="1"/>
      </xdr:nvSpPr>
      <xdr:spPr>
        <a:xfrm>
          <a:off x="7594111" y="70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55262</xdr:rowOff>
    </xdr:from>
    <xdr:ext cx="534377" cy="259045"/>
    <xdr:sp macro="" textlink="">
      <xdr:nvSpPr>
        <xdr:cNvPr id="139" name="n_4mainValue【道路】&#10;一人当たり延長"/>
        <xdr:cNvSpPr txBox="1"/>
      </xdr:nvSpPr>
      <xdr:spPr>
        <a:xfrm>
          <a:off x="6705111" y="708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95885</xdr:rowOff>
    </xdr:from>
    <xdr:to>
      <xdr:col>20</xdr:col>
      <xdr:colOff>38100</xdr:colOff>
      <xdr:row>62</xdr:row>
      <xdr:rowOff>26035</xdr:rowOff>
    </xdr:to>
    <xdr:sp macro="" textlink="">
      <xdr:nvSpPr>
        <xdr:cNvPr id="180" name="楕円 179"/>
        <xdr:cNvSpPr/>
      </xdr:nvSpPr>
      <xdr:spPr>
        <a:xfrm>
          <a:off x="3746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25400</xdr:rowOff>
    </xdr:from>
    <xdr:to>
      <xdr:col>15</xdr:col>
      <xdr:colOff>101600</xdr:colOff>
      <xdr:row>61</xdr:row>
      <xdr:rowOff>127000</xdr:rowOff>
    </xdr:to>
    <xdr:sp macro="" textlink="">
      <xdr:nvSpPr>
        <xdr:cNvPr id="181" name="楕円 180"/>
        <xdr:cNvSpPr/>
      </xdr:nvSpPr>
      <xdr:spPr>
        <a:xfrm>
          <a:off x="2857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177800</xdr:colOff>
      <xdr:row>61</xdr:row>
      <xdr:rowOff>146685</xdr:rowOff>
    </xdr:to>
    <xdr:cxnSp macro="">
      <xdr:nvCxnSpPr>
        <xdr:cNvPr id="182" name="直線コネクタ 181"/>
        <xdr:cNvCxnSpPr/>
      </xdr:nvCxnSpPr>
      <xdr:spPr>
        <a:xfrm>
          <a:off x="2908300" y="105346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3" name="楕円 182"/>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76200</xdr:rowOff>
    </xdr:from>
    <xdr:to>
      <xdr:col>15</xdr:col>
      <xdr:colOff>50800</xdr:colOff>
      <xdr:row>61</xdr:row>
      <xdr:rowOff>78105</xdr:rowOff>
    </xdr:to>
    <xdr:cxnSp macro="">
      <xdr:nvCxnSpPr>
        <xdr:cNvPr id="184" name="直線コネクタ 183"/>
        <xdr:cNvCxnSpPr/>
      </xdr:nvCxnSpPr>
      <xdr:spPr>
        <a:xfrm flipV="1">
          <a:off x="2019300" y="10534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xdr:rowOff>
    </xdr:from>
    <xdr:to>
      <xdr:col>6</xdr:col>
      <xdr:colOff>38100</xdr:colOff>
      <xdr:row>61</xdr:row>
      <xdr:rowOff>113665</xdr:rowOff>
    </xdr:to>
    <xdr:sp macro="" textlink="">
      <xdr:nvSpPr>
        <xdr:cNvPr id="185" name="楕円 184"/>
        <xdr:cNvSpPr/>
      </xdr:nvSpPr>
      <xdr:spPr>
        <a:xfrm>
          <a:off x="1079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62865</xdr:rowOff>
    </xdr:from>
    <xdr:to>
      <xdr:col>10</xdr:col>
      <xdr:colOff>114300</xdr:colOff>
      <xdr:row>61</xdr:row>
      <xdr:rowOff>78105</xdr:rowOff>
    </xdr:to>
    <xdr:cxnSp macro="">
      <xdr:nvCxnSpPr>
        <xdr:cNvPr id="186" name="直線コネクタ 185"/>
        <xdr:cNvCxnSpPr/>
      </xdr:nvCxnSpPr>
      <xdr:spPr>
        <a:xfrm>
          <a:off x="1130300" y="105213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7"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8"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0"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17162</xdr:rowOff>
    </xdr:from>
    <xdr:ext cx="405111" cy="259045"/>
    <xdr:sp macro="" textlink="">
      <xdr:nvSpPr>
        <xdr:cNvPr id="191" name="n_1mainValue【橋りょう・トンネル】&#10;有形固定資産減価償却率"/>
        <xdr:cNvSpPr txBox="1"/>
      </xdr:nvSpPr>
      <xdr:spPr>
        <a:xfrm>
          <a:off x="3582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118127</xdr:rowOff>
    </xdr:from>
    <xdr:ext cx="405111" cy="259045"/>
    <xdr:sp macro="" textlink="">
      <xdr:nvSpPr>
        <xdr:cNvPr id="192" name="n_2mainValue【橋りょう・トンネル】&#10;有形固定資産減価償却率"/>
        <xdr:cNvSpPr txBox="1"/>
      </xdr:nvSpPr>
      <xdr:spPr>
        <a:xfrm>
          <a:off x="2705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93" name="n_3mainValue【橋りょう・トンネル】&#10;有形固定資産減価償却率"/>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104792</xdr:rowOff>
    </xdr:from>
    <xdr:ext cx="405111" cy="259045"/>
    <xdr:sp macro="" textlink="">
      <xdr:nvSpPr>
        <xdr:cNvPr id="194" name="n_4mainValue【橋りょう・トンネル】&#10;有形固定資産減価償却率"/>
        <xdr:cNvSpPr txBox="1"/>
      </xdr:nvSpPr>
      <xdr:spPr>
        <a:xfrm>
          <a:off x="927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161112</xdr:rowOff>
    </xdr:from>
    <xdr:to>
      <xdr:col>50</xdr:col>
      <xdr:colOff>165100</xdr:colOff>
      <xdr:row>62</xdr:row>
      <xdr:rowOff>91262</xdr:rowOff>
    </xdr:to>
    <xdr:sp macro="" textlink="">
      <xdr:nvSpPr>
        <xdr:cNvPr id="232" name="楕円 231"/>
        <xdr:cNvSpPr/>
      </xdr:nvSpPr>
      <xdr:spPr>
        <a:xfrm>
          <a:off x="9588500" y="1061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153797</xdr:rowOff>
    </xdr:from>
    <xdr:to>
      <xdr:col>46</xdr:col>
      <xdr:colOff>38100</xdr:colOff>
      <xdr:row>62</xdr:row>
      <xdr:rowOff>83947</xdr:rowOff>
    </xdr:to>
    <xdr:sp macro="" textlink="">
      <xdr:nvSpPr>
        <xdr:cNvPr id="233" name="楕円 232"/>
        <xdr:cNvSpPr/>
      </xdr:nvSpPr>
      <xdr:spPr>
        <a:xfrm>
          <a:off x="8699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33147</xdr:rowOff>
    </xdr:from>
    <xdr:to>
      <xdr:col>50</xdr:col>
      <xdr:colOff>114300</xdr:colOff>
      <xdr:row>62</xdr:row>
      <xdr:rowOff>40462</xdr:rowOff>
    </xdr:to>
    <xdr:cxnSp macro="">
      <xdr:nvCxnSpPr>
        <xdr:cNvPr id="234" name="直線コネクタ 233"/>
        <xdr:cNvCxnSpPr/>
      </xdr:nvCxnSpPr>
      <xdr:spPr>
        <a:xfrm>
          <a:off x="8750300" y="1066304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164878</xdr:rowOff>
    </xdr:from>
    <xdr:to>
      <xdr:col>41</xdr:col>
      <xdr:colOff>101600</xdr:colOff>
      <xdr:row>62</xdr:row>
      <xdr:rowOff>95028</xdr:rowOff>
    </xdr:to>
    <xdr:sp macro="" textlink="">
      <xdr:nvSpPr>
        <xdr:cNvPr id="235" name="楕円 234"/>
        <xdr:cNvSpPr/>
      </xdr:nvSpPr>
      <xdr:spPr>
        <a:xfrm>
          <a:off x="7810500" y="106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33147</xdr:rowOff>
    </xdr:from>
    <xdr:to>
      <xdr:col>45</xdr:col>
      <xdr:colOff>177800</xdr:colOff>
      <xdr:row>62</xdr:row>
      <xdr:rowOff>44228</xdr:rowOff>
    </xdr:to>
    <xdr:cxnSp macro="">
      <xdr:nvCxnSpPr>
        <xdr:cNvPr id="236" name="直線コネクタ 235"/>
        <xdr:cNvCxnSpPr/>
      </xdr:nvCxnSpPr>
      <xdr:spPr>
        <a:xfrm flipV="1">
          <a:off x="7861300" y="10663047"/>
          <a:ext cx="8890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166487</xdr:rowOff>
    </xdr:from>
    <xdr:to>
      <xdr:col>36</xdr:col>
      <xdr:colOff>165100</xdr:colOff>
      <xdr:row>62</xdr:row>
      <xdr:rowOff>96637</xdr:rowOff>
    </xdr:to>
    <xdr:sp macro="" textlink="">
      <xdr:nvSpPr>
        <xdr:cNvPr id="237" name="楕円 236"/>
        <xdr:cNvSpPr/>
      </xdr:nvSpPr>
      <xdr:spPr>
        <a:xfrm>
          <a:off x="6921500" y="106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44228</xdr:rowOff>
    </xdr:from>
    <xdr:to>
      <xdr:col>41</xdr:col>
      <xdr:colOff>50800</xdr:colOff>
      <xdr:row>62</xdr:row>
      <xdr:rowOff>45837</xdr:rowOff>
    </xdr:to>
    <xdr:cxnSp macro="">
      <xdr:nvCxnSpPr>
        <xdr:cNvPr id="238" name="直線コネクタ 237"/>
        <xdr:cNvCxnSpPr/>
      </xdr:nvCxnSpPr>
      <xdr:spPr>
        <a:xfrm flipV="1">
          <a:off x="6972300" y="1067412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39"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0"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1"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2"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82389</xdr:rowOff>
    </xdr:from>
    <xdr:ext cx="599010" cy="259045"/>
    <xdr:sp macro="" textlink="">
      <xdr:nvSpPr>
        <xdr:cNvPr id="243" name="n_1mainValue【橋りょう・トンネル】&#10;一人当たり有形固定資産（償却資産）額"/>
        <xdr:cNvSpPr txBox="1"/>
      </xdr:nvSpPr>
      <xdr:spPr>
        <a:xfrm>
          <a:off x="9327095" y="1071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75074</xdr:rowOff>
    </xdr:from>
    <xdr:ext cx="599010" cy="259045"/>
    <xdr:sp macro="" textlink="">
      <xdr:nvSpPr>
        <xdr:cNvPr id="244" name="n_2mainValue【橋りょう・トンネル】&#10;一人当たり有形固定資産（償却資産）額"/>
        <xdr:cNvSpPr txBox="1"/>
      </xdr:nvSpPr>
      <xdr:spPr>
        <a:xfrm>
          <a:off x="8450795" y="107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86155</xdr:rowOff>
    </xdr:from>
    <xdr:ext cx="599010" cy="259045"/>
    <xdr:sp macro="" textlink="">
      <xdr:nvSpPr>
        <xdr:cNvPr id="245" name="n_3mainValue【橋りょう・トンネル】&#10;一人当たり有形固定資産（償却資産）額"/>
        <xdr:cNvSpPr txBox="1"/>
      </xdr:nvSpPr>
      <xdr:spPr>
        <a:xfrm>
          <a:off x="7561795" y="1071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87764</xdr:rowOff>
    </xdr:from>
    <xdr:ext cx="599010" cy="259045"/>
    <xdr:sp macro="" textlink="">
      <xdr:nvSpPr>
        <xdr:cNvPr id="246" name="n_4mainValue【橋りょう・トンネル】&#10;一人当たり有形固定資産（償却資産）額"/>
        <xdr:cNvSpPr txBox="1"/>
      </xdr:nvSpPr>
      <xdr:spPr>
        <a:xfrm>
          <a:off x="6672795" y="1071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88" name="楕円 287"/>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289" name="楕円 288"/>
        <xdr:cNvSpPr/>
      </xdr:nvSpPr>
      <xdr:spPr>
        <a:xfrm>
          <a:off x="2857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132806</xdr:rowOff>
    </xdr:from>
    <xdr:to>
      <xdr:col>19</xdr:col>
      <xdr:colOff>177800</xdr:colOff>
      <xdr:row>81</xdr:row>
      <xdr:rowOff>163830</xdr:rowOff>
    </xdr:to>
    <xdr:cxnSp macro="">
      <xdr:nvCxnSpPr>
        <xdr:cNvPr id="290" name="直線コネクタ 289"/>
        <xdr:cNvCxnSpPr/>
      </xdr:nvCxnSpPr>
      <xdr:spPr>
        <a:xfrm>
          <a:off x="2908300" y="140202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91" name="楕円 290"/>
        <xdr:cNvSpPr/>
      </xdr:nvSpPr>
      <xdr:spPr>
        <a:xfrm>
          <a:off x="1968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98516</xdr:rowOff>
    </xdr:from>
    <xdr:to>
      <xdr:col>15</xdr:col>
      <xdr:colOff>50800</xdr:colOff>
      <xdr:row>81</xdr:row>
      <xdr:rowOff>132806</xdr:rowOff>
    </xdr:to>
    <xdr:cxnSp macro="">
      <xdr:nvCxnSpPr>
        <xdr:cNvPr id="292" name="直線コネクタ 291"/>
        <xdr:cNvCxnSpPr/>
      </xdr:nvCxnSpPr>
      <xdr:spPr>
        <a:xfrm>
          <a:off x="2019300" y="139859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16692</xdr:rowOff>
    </xdr:from>
    <xdr:to>
      <xdr:col>6</xdr:col>
      <xdr:colOff>38100</xdr:colOff>
      <xdr:row>81</xdr:row>
      <xdr:rowOff>118292</xdr:rowOff>
    </xdr:to>
    <xdr:sp macro="" textlink="">
      <xdr:nvSpPr>
        <xdr:cNvPr id="293" name="楕円 292"/>
        <xdr:cNvSpPr/>
      </xdr:nvSpPr>
      <xdr:spPr>
        <a:xfrm>
          <a:off x="1079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67492</xdr:rowOff>
    </xdr:from>
    <xdr:to>
      <xdr:col>10</xdr:col>
      <xdr:colOff>114300</xdr:colOff>
      <xdr:row>81</xdr:row>
      <xdr:rowOff>98516</xdr:rowOff>
    </xdr:to>
    <xdr:cxnSp macro="">
      <xdr:nvCxnSpPr>
        <xdr:cNvPr id="294" name="直線コネクタ 293"/>
        <xdr:cNvCxnSpPr/>
      </xdr:nvCxnSpPr>
      <xdr:spPr>
        <a:xfrm>
          <a:off x="1130300" y="1395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5"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6"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7"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298"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299" name="n_1mainValue【公営住宅】&#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300" name="n_2mainValue【公営住宅】&#10;有形固定資産減価償却率"/>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165843</xdr:rowOff>
    </xdr:from>
    <xdr:ext cx="405111" cy="259045"/>
    <xdr:sp macro="" textlink="">
      <xdr:nvSpPr>
        <xdr:cNvPr id="301" name="n_3mainValue【公営住宅】&#10;有形固定資産減価償却率"/>
        <xdr:cNvSpPr txBox="1"/>
      </xdr:nvSpPr>
      <xdr:spPr>
        <a:xfrm>
          <a:off x="1816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134819</xdr:rowOff>
    </xdr:from>
    <xdr:ext cx="405111" cy="259045"/>
    <xdr:sp macro="" textlink="">
      <xdr:nvSpPr>
        <xdr:cNvPr id="302" name="n_4mainValue【公営住宅】&#10;有形固定資産減価償却率"/>
        <xdr:cNvSpPr txBox="1"/>
      </xdr:nvSpPr>
      <xdr:spPr>
        <a:xfrm>
          <a:off x="927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95504</xdr:rowOff>
    </xdr:from>
    <xdr:to>
      <xdr:col>50</xdr:col>
      <xdr:colOff>165100</xdr:colOff>
      <xdr:row>85</xdr:row>
      <xdr:rowOff>25654</xdr:rowOff>
    </xdr:to>
    <xdr:sp macro="" textlink="">
      <xdr:nvSpPr>
        <xdr:cNvPr id="342" name="楕円 341"/>
        <xdr:cNvSpPr/>
      </xdr:nvSpPr>
      <xdr:spPr>
        <a:xfrm>
          <a:off x="9588500" y="14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97028</xdr:rowOff>
    </xdr:from>
    <xdr:to>
      <xdr:col>46</xdr:col>
      <xdr:colOff>38100</xdr:colOff>
      <xdr:row>85</xdr:row>
      <xdr:rowOff>27178</xdr:rowOff>
    </xdr:to>
    <xdr:sp macro="" textlink="">
      <xdr:nvSpPr>
        <xdr:cNvPr id="343" name="楕円 342"/>
        <xdr:cNvSpPr/>
      </xdr:nvSpPr>
      <xdr:spPr>
        <a:xfrm>
          <a:off x="8699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146304</xdr:rowOff>
    </xdr:from>
    <xdr:to>
      <xdr:col>50</xdr:col>
      <xdr:colOff>114300</xdr:colOff>
      <xdr:row>84</xdr:row>
      <xdr:rowOff>147828</xdr:rowOff>
    </xdr:to>
    <xdr:cxnSp macro="">
      <xdr:nvCxnSpPr>
        <xdr:cNvPr id="344" name="直線コネクタ 343"/>
        <xdr:cNvCxnSpPr/>
      </xdr:nvCxnSpPr>
      <xdr:spPr>
        <a:xfrm flipV="1">
          <a:off x="8750300" y="145481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98552</xdr:rowOff>
    </xdr:from>
    <xdr:to>
      <xdr:col>41</xdr:col>
      <xdr:colOff>101600</xdr:colOff>
      <xdr:row>85</xdr:row>
      <xdr:rowOff>28702</xdr:rowOff>
    </xdr:to>
    <xdr:sp macro="" textlink="">
      <xdr:nvSpPr>
        <xdr:cNvPr id="345" name="楕円 344"/>
        <xdr:cNvSpPr/>
      </xdr:nvSpPr>
      <xdr:spPr>
        <a:xfrm>
          <a:off x="7810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147828</xdr:rowOff>
    </xdr:from>
    <xdr:to>
      <xdr:col>45</xdr:col>
      <xdr:colOff>177800</xdr:colOff>
      <xdr:row>84</xdr:row>
      <xdr:rowOff>149352</xdr:rowOff>
    </xdr:to>
    <xdr:cxnSp macro="">
      <xdr:nvCxnSpPr>
        <xdr:cNvPr id="346" name="直線コネクタ 345"/>
        <xdr:cNvCxnSpPr/>
      </xdr:nvCxnSpPr>
      <xdr:spPr>
        <a:xfrm flipV="1">
          <a:off x="7861300" y="145496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100837</xdr:rowOff>
    </xdr:from>
    <xdr:to>
      <xdr:col>36</xdr:col>
      <xdr:colOff>165100</xdr:colOff>
      <xdr:row>85</xdr:row>
      <xdr:rowOff>30987</xdr:rowOff>
    </xdr:to>
    <xdr:sp macro="" textlink="">
      <xdr:nvSpPr>
        <xdr:cNvPr id="347" name="楕円 346"/>
        <xdr:cNvSpPr/>
      </xdr:nvSpPr>
      <xdr:spPr>
        <a:xfrm>
          <a:off x="69215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149352</xdr:rowOff>
    </xdr:from>
    <xdr:to>
      <xdr:col>41</xdr:col>
      <xdr:colOff>50800</xdr:colOff>
      <xdr:row>84</xdr:row>
      <xdr:rowOff>151637</xdr:rowOff>
    </xdr:to>
    <xdr:cxnSp macro="">
      <xdr:nvCxnSpPr>
        <xdr:cNvPr id="348" name="直線コネクタ 347"/>
        <xdr:cNvCxnSpPr/>
      </xdr:nvCxnSpPr>
      <xdr:spPr>
        <a:xfrm flipV="1">
          <a:off x="6972300" y="145511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49"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0"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1"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2"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16781</xdr:rowOff>
    </xdr:from>
    <xdr:ext cx="469744" cy="259045"/>
    <xdr:sp macro="" textlink="">
      <xdr:nvSpPr>
        <xdr:cNvPr id="353" name="n_1mainValue【公営住宅】&#10;一人当たり面積"/>
        <xdr:cNvSpPr txBox="1"/>
      </xdr:nvSpPr>
      <xdr:spPr>
        <a:xfrm>
          <a:off x="9391727"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18305</xdr:rowOff>
    </xdr:from>
    <xdr:ext cx="469744" cy="259045"/>
    <xdr:sp macro="" textlink="">
      <xdr:nvSpPr>
        <xdr:cNvPr id="354" name="n_2mainValue【公営住宅】&#10;一人当たり面積"/>
        <xdr:cNvSpPr txBox="1"/>
      </xdr:nvSpPr>
      <xdr:spPr>
        <a:xfrm>
          <a:off x="8515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19829</xdr:rowOff>
    </xdr:from>
    <xdr:ext cx="469744" cy="259045"/>
    <xdr:sp macro="" textlink="">
      <xdr:nvSpPr>
        <xdr:cNvPr id="355" name="n_3mainValue【公営住宅】&#10;一人当たり面積"/>
        <xdr:cNvSpPr txBox="1"/>
      </xdr:nvSpPr>
      <xdr:spPr>
        <a:xfrm>
          <a:off x="76264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22114</xdr:rowOff>
    </xdr:from>
    <xdr:ext cx="469744" cy="259045"/>
    <xdr:sp macro="" textlink="">
      <xdr:nvSpPr>
        <xdr:cNvPr id="356" name="n_4mainValue【公営住宅】&#10;一人当たり面積"/>
        <xdr:cNvSpPr txBox="1"/>
      </xdr:nvSpPr>
      <xdr:spPr>
        <a:xfrm>
          <a:off x="67374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02"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413" name="楕円 412"/>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14" name="楕円 413"/>
        <xdr:cNvSpPr/>
      </xdr:nvSpPr>
      <xdr:spPr>
        <a:xfrm>
          <a:off x="14541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55245</xdr:rowOff>
    </xdr:from>
    <xdr:to>
      <xdr:col>81</xdr:col>
      <xdr:colOff>50800</xdr:colOff>
      <xdr:row>37</xdr:row>
      <xdr:rowOff>87630</xdr:rowOff>
    </xdr:to>
    <xdr:cxnSp macro="">
      <xdr:nvCxnSpPr>
        <xdr:cNvPr id="415" name="直線コネクタ 414"/>
        <xdr:cNvCxnSpPr/>
      </xdr:nvCxnSpPr>
      <xdr:spPr>
        <a:xfrm>
          <a:off x="14592300" y="6398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130175</xdr:rowOff>
    </xdr:from>
    <xdr:to>
      <xdr:col>72</xdr:col>
      <xdr:colOff>38100</xdr:colOff>
      <xdr:row>37</xdr:row>
      <xdr:rowOff>60325</xdr:rowOff>
    </xdr:to>
    <xdr:sp macro="" textlink="">
      <xdr:nvSpPr>
        <xdr:cNvPr id="416" name="楕円 415"/>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37</xdr:row>
      <xdr:rowOff>55245</xdr:rowOff>
    </xdr:to>
    <xdr:cxnSp macro="">
      <xdr:nvCxnSpPr>
        <xdr:cNvPr id="417" name="直線コネクタ 416"/>
        <xdr:cNvCxnSpPr/>
      </xdr:nvCxnSpPr>
      <xdr:spPr>
        <a:xfrm>
          <a:off x="13703300" y="6353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168275</xdr:rowOff>
    </xdr:from>
    <xdr:to>
      <xdr:col>67</xdr:col>
      <xdr:colOff>101600</xdr:colOff>
      <xdr:row>39</xdr:row>
      <xdr:rowOff>98425</xdr:rowOff>
    </xdr:to>
    <xdr:sp macro="" textlink="">
      <xdr:nvSpPr>
        <xdr:cNvPr id="418" name="楕円 417"/>
        <xdr:cNvSpPr/>
      </xdr:nvSpPr>
      <xdr:spPr>
        <a:xfrm>
          <a:off x="12763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39</xdr:row>
      <xdr:rowOff>47625</xdr:rowOff>
    </xdr:to>
    <xdr:cxnSp macro="">
      <xdr:nvCxnSpPr>
        <xdr:cNvPr id="419" name="直線コネクタ 418"/>
        <xdr:cNvCxnSpPr/>
      </xdr:nvCxnSpPr>
      <xdr:spPr>
        <a:xfrm flipV="1">
          <a:off x="12814300" y="635317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20"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21"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22"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3"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424" name="n_1mainValue【認定こども園・幼稚園・保育所】&#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25" name="n_2main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76852</xdr:rowOff>
    </xdr:from>
    <xdr:ext cx="405111" cy="259045"/>
    <xdr:sp macro="" textlink="">
      <xdr:nvSpPr>
        <xdr:cNvPr id="426" name="n_3mainValue【認定こども園・幼稚園・保育所】&#10;有形固定資産減価償却率"/>
        <xdr:cNvSpPr txBox="1"/>
      </xdr:nvSpPr>
      <xdr:spPr>
        <a:xfrm>
          <a:off x="13500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89552</xdr:rowOff>
    </xdr:from>
    <xdr:ext cx="405111" cy="259045"/>
    <xdr:sp macro="" textlink="">
      <xdr:nvSpPr>
        <xdr:cNvPr id="427" name="n_4mainValue【認定こども園・幼稚園・保育所】&#10;有形固定資産減価償却率"/>
        <xdr:cNvSpPr txBox="1"/>
      </xdr:nvSpPr>
      <xdr:spPr>
        <a:xfrm>
          <a:off x="12611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158750</xdr:rowOff>
    </xdr:from>
    <xdr:to>
      <xdr:col>112</xdr:col>
      <xdr:colOff>38100</xdr:colOff>
      <xdr:row>39</xdr:row>
      <xdr:rowOff>88900</xdr:rowOff>
    </xdr:to>
    <xdr:sp macro="" textlink="">
      <xdr:nvSpPr>
        <xdr:cNvPr id="467" name="楕円 466"/>
        <xdr:cNvSpPr/>
      </xdr:nvSpPr>
      <xdr:spPr>
        <a:xfrm>
          <a:off x="2127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162560</xdr:rowOff>
    </xdr:from>
    <xdr:to>
      <xdr:col>107</xdr:col>
      <xdr:colOff>101600</xdr:colOff>
      <xdr:row>39</xdr:row>
      <xdr:rowOff>92710</xdr:rowOff>
    </xdr:to>
    <xdr:sp macro="" textlink="">
      <xdr:nvSpPr>
        <xdr:cNvPr id="468" name="楕円 467"/>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38100</xdr:rowOff>
    </xdr:from>
    <xdr:to>
      <xdr:col>111</xdr:col>
      <xdr:colOff>177800</xdr:colOff>
      <xdr:row>39</xdr:row>
      <xdr:rowOff>41910</xdr:rowOff>
    </xdr:to>
    <xdr:cxnSp macro="">
      <xdr:nvCxnSpPr>
        <xdr:cNvPr id="469" name="直線コネクタ 468"/>
        <xdr:cNvCxnSpPr/>
      </xdr:nvCxnSpPr>
      <xdr:spPr>
        <a:xfrm flipV="1">
          <a:off x="20434300" y="672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166370</xdr:rowOff>
    </xdr:from>
    <xdr:to>
      <xdr:col>102</xdr:col>
      <xdr:colOff>165100</xdr:colOff>
      <xdr:row>39</xdr:row>
      <xdr:rowOff>96520</xdr:rowOff>
    </xdr:to>
    <xdr:sp macro="" textlink="">
      <xdr:nvSpPr>
        <xdr:cNvPr id="470" name="楕円 469"/>
        <xdr:cNvSpPr/>
      </xdr:nvSpPr>
      <xdr:spPr>
        <a:xfrm>
          <a:off x="19494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45720</xdr:rowOff>
    </xdr:to>
    <xdr:cxnSp macro="">
      <xdr:nvCxnSpPr>
        <xdr:cNvPr id="471" name="直線コネクタ 470"/>
        <xdr:cNvCxnSpPr/>
      </xdr:nvCxnSpPr>
      <xdr:spPr>
        <a:xfrm flipV="1">
          <a:off x="19545300" y="6728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72" name="楕円 471"/>
        <xdr:cNvSpPr/>
      </xdr:nvSpPr>
      <xdr:spPr>
        <a:xfrm>
          <a:off x="18605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45720</xdr:rowOff>
    </xdr:from>
    <xdr:to>
      <xdr:col>102</xdr:col>
      <xdr:colOff>114300</xdr:colOff>
      <xdr:row>39</xdr:row>
      <xdr:rowOff>102870</xdr:rowOff>
    </xdr:to>
    <xdr:cxnSp macro="">
      <xdr:nvCxnSpPr>
        <xdr:cNvPr id="473" name="直線コネクタ 472"/>
        <xdr:cNvCxnSpPr/>
      </xdr:nvCxnSpPr>
      <xdr:spPr>
        <a:xfrm flipV="1">
          <a:off x="18656300" y="6732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4"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5"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6"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7"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80027</xdr:rowOff>
    </xdr:from>
    <xdr:ext cx="469744" cy="259045"/>
    <xdr:sp macro="" textlink="">
      <xdr:nvSpPr>
        <xdr:cNvPr id="478" name="n_1mainValue【認定こども園・幼稚園・保育所】&#10;一人当たり面積"/>
        <xdr:cNvSpPr txBox="1"/>
      </xdr:nvSpPr>
      <xdr:spPr>
        <a:xfrm>
          <a:off x="210757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83837</xdr:rowOff>
    </xdr:from>
    <xdr:ext cx="469744" cy="259045"/>
    <xdr:sp macro="" textlink="">
      <xdr:nvSpPr>
        <xdr:cNvPr id="479" name="n_2mainValue【認定こども園・幼稚園・保育所】&#10;一人当たり面積"/>
        <xdr:cNvSpPr txBox="1"/>
      </xdr:nvSpPr>
      <xdr:spPr>
        <a:xfrm>
          <a:off x="20199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87647</xdr:rowOff>
    </xdr:from>
    <xdr:ext cx="469744" cy="259045"/>
    <xdr:sp macro="" textlink="">
      <xdr:nvSpPr>
        <xdr:cNvPr id="480" name="n_3mainValue【認定こども園・幼稚園・保育所】&#10;一人当たり面積"/>
        <xdr:cNvSpPr txBox="1"/>
      </xdr:nvSpPr>
      <xdr:spPr>
        <a:xfrm>
          <a:off x="19310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144797</xdr:rowOff>
    </xdr:from>
    <xdr:ext cx="469744" cy="259045"/>
    <xdr:sp macro="" textlink="">
      <xdr:nvSpPr>
        <xdr:cNvPr id="481" name="n_4mainValue【認定こども園・幼稚園・保育所】&#10;一人当たり面積"/>
        <xdr:cNvSpPr txBox="1"/>
      </xdr:nvSpPr>
      <xdr:spPr>
        <a:xfrm>
          <a:off x="18421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13"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91259</xdr:rowOff>
    </xdr:from>
    <xdr:to>
      <xdr:col>81</xdr:col>
      <xdr:colOff>101600</xdr:colOff>
      <xdr:row>62</xdr:row>
      <xdr:rowOff>21409</xdr:rowOff>
    </xdr:to>
    <xdr:sp macro="" textlink="">
      <xdr:nvSpPr>
        <xdr:cNvPr id="524" name="楕円 523"/>
        <xdr:cNvSpPr/>
      </xdr:nvSpPr>
      <xdr:spPr>
        <a:xfrm>
          <a:off x="15430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71665</xdr:rowOff>
    </xdr:from>
    <xdr:to>
      <xdr:col>76</xdr:col>
      <xdr:colOff>165100</xdr:colOff>
      <xdr:row>62</xdr:row>
      <xdr:rowOff>1815</xdr:rowOff>
    </xdr:to>
    <xdr:sp macro="" textlink="">
      <xdr:nvSpPr>
        <xdr:cNvPr id="525" name="楕円 524"/>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142059</xdr:rowOff>
    </xdr:to>
    <xdr:cxnSp macro="">
      <xdr:nvCxnSpPr>
        <xdr:cNvPr id="526" name="直線コネクタ 525"/>
        <xdr:cNvCxnSpPr/>
      </xdr:nvCxnSpPr>
      <xdr:spPr>
        <a:xfrm>
          <a:off x="14592300" y="105809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27" name="楕円 526"/>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61</xdr:row>
      <xdr:rowOff>122465</xdr:rowOff>
    </xdr:to>
    <xdr:cxnSp macro="">
      <xdr:nvCxnSpPr>
        <xdr:cNvPr id="528" name="直線コネクタ 527"/>
        <xdr:cNvCxnSpPr/>
      </xdr:nvCxnSpPr>
      <xdr:spPr>
        <a:xfrm>
          <a:off x="13703300" y="103523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29" name="楕円 528"/>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61</xdr:row>
      <xdr:rowOff>57150</xdr:rowOff>
    </xdr:to>
    <xdr:cxnSp macro="">
      <xdr:nvCxnSpPr>
        <xdr:cNvPr id="530" name="直線コネクタ 529"/>
        <xdr:cNvCxnSpPr/>
      </xdr:nvCxnSpPr>
      <xdr:spPr>
        <a:xfrm flipV="1">
          <a:off x="12814300" y="103523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1"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2"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3"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4"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12536</xdr:rowOff>
    </xdr:from>
    <xdr:ext cx="405111" cy="259045"/>
    <xdr:sp macro="" textlink="">
      <xdr:nvSpPr>
        <xdr:cNvPr id="535" name="n_1mainValue【学校施設】&#10;有形固定資産減価償却率"/>
        <xdr:cNvSpPr txBox="1"/>
      </xdr:nvSpPr>
      <xdr:spPr>
        <a:xfrm>
          <a:off x="152660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536" name="n_2mainValue【学校施設】&#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37" name="n_3mainValue【学校施設】&#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38" name="n_4mainValue【学校施設】&#10;有形固定資産減価償却率"/>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66"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107848</xdr:rowOff>
    </xdr:from>
    <xdr:to>
      <xdr:col>112</xdr:col>
      <xdr:colOff>38100</xdr:colOff>
      <xdr:row>60</xdr:row>
      <xdr:rowOff>37998</xdr:rowOff>
    </xdr:to>
    <xdr:sp macro="" textlink="">
      <xdr:nvSpPr>
        <xdr:cNvPr id="577" name="楕円 576"/>
        <xdr:cNvSpPr/>
      </xdr:nvSpPr>
      <xdr:spPr>
        <a:xfrm>
          <a:off x="21272500" y="102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118821</xdr:rowOff>
    </xdr:from>
    <xdr:to>
      <xdr:col>107</xdr:col>
      <xdr:colOff>101600</xdr:colOff>
      <xdr:row>60</xdr:row>
      <xdr:rowOff>48971</xdr:rowOff>
    </xdr:to>
    <xdr:sp macro="" textlink="">
      <xdr:nvSpPr>
        <xdr:cNvPr id="578" name="楕円 577"/>
        <xdr:cNvSpPr/>
      </xdr:nvSpPr>
      <xdr:spPr>
        <a:xfrm>
          <a:off x="20383500" y="102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158648</xdr:rowOff>
    </xdr:from>
    <xdr:to>
      <xdr:col>111</xdr:col>
      <xdr:colOff>177800</xdr:colOff>
      <xdr:row>59</xdr:row>
      <xdr:rowOff>169621</xdr:rowOff>
    </xdr:to>
    <xdr:cxnSp macro="">
      <xdr:nvCxnSpPr>
        <xdr:cNvPr id="579" name="直線コネクタ 578"/>
        <xdr:cNvCxnSpPr/>
      </xdr:nvCxnSpPr>
      <xdr:spPr>
        <a:xfrm flipV="1">
          <a:off x="20434300" y="1027419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127051</xdr:rowOff>
    </xdr:from>
    <xdr:to>
      <xdr:col>102</xdr:col>
      <xdr:colOff>165100</xdr:colOff>
      <xdr:row>60</xdr:row>
      <xdr:rowOff>57201</xdr:rowOff>
    </xdr:to>
    <xdr:sp macro="" textlink="">
      <xdr:nvSpPr>
        <xdr:cNvPr id="580" name="楕円 579"/>
        <xdr:cNvSpPr/>
      </xdr:nvSpPr>
      <xdr:spPr>
        <a:xfrm>
          <a:off x="19494500" y="102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169621</xdr:rowOff>
    </xdr:from>
    <xdr:to>
      <xdr:col>107</xdr:col>
      <xdr:colOff>50800</xdr:colOff>
      <xdr:row>60</xdr:row>
      <xdr:rowOff>6401</xdr:rowOff>
    </xdr:to>
    <xdr:cxnSp macro="">
      <xdr:nvCxnSpPr>
        <xdr:cNvPr id="581" name="直線コネクタ 580"/>
        <xdr:cNvCxnSpPr/>
      </xdr:nvCxnSpPr>
      <xdr:spPr>
        <a:xfrm flipV="1">
          <a:off x="19545300" y="1028517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136195</xdr:rowOff>
    </xdr:from>
    <xdr:to>
      <xdr:col>98</xdr:col>
      <xdr:colOff>38100</xdr:colOff>
      <xdr:row>60</xdr:row>
      <xdr:rowOff>66345</xdr:rowOff>
    </xdr:to>
    <xdr:sp macro="" textlink="">
      <xdr:nvSpPr>
        <xdr:cNvPr id="582" name="楕円 581"/>
        <xdr:cNvSpPr/>
      </xdr:nvSpPr>
      <xdr:spPr>
        <a:xfrm>
          <a:off x="18605500" y="102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6401</xdr:rowOff>
    </xdr:from>
    <xdr:to>
      <xdr:col>102</xdr:col>
      <xdr:colOff>114300</xdr:colOff>
      <xdr:row>60</xdr:row>
      <xdr:rowOff>15545</xdr:rowOff>
    </xdr:to>
    <xdr:cxnSp macro="">
      <xdr:nvCxnSpPr>
        <xdr:cNvPr id="583" name="直線コネクタ 582"/>
        <xdr:cNvCxnSpPr/>
      </xdr:nvCxnSpPr>
      <xdr:spPr>
        <a:xfrm flipV="1">
          <a:off x="18656300" y="102934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58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8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58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58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54525</xdr:rowOff>
    </xdr:from>
    <xdr:ext cx="469744" cy="259045"/>
    <xdr:sp macro="" textlink="">
      <xdr:nvSpPr>
        <xdr:cNvPr id="588" name="n_1mainValue【学校施設】&#10;一人当たり面積"/>
        <xdr:cNvSpPr txBox="1"/>
      </xdr:nvSpPr>
      <xdr:spPr>
        <a:xfrm>
          <a:off x="21075727" y="99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65498</xdr:rowOff>
    </xdr:from>
    <xdr:ext cx="469744" cy="259045"/>
    <xdr:sp macro="" textlink="">
      <xdr:nvSpPr>
        <xdr:cNvPr id="589" name="n_2mainValue【学校施設】&#10;一人当たり面積"/>
        <xdr:cNvSpPr txBox="1"/>
      </xdr:nvSpPr>
      <xdr:spPr>
        <a:xfrm>
          <a:off x="20199427" y="100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73728</xdr:rowOff>
    </xdr:from>
    <xdr:ext cx="469744" cy="259045"/>
    <xdr:sp macro="" textlink="">
      <xdr:nvSpPr>
        <xdr:cNvPr id="590" name="n_3mainValue【学校施設】&#10;一人当たり面積"/>
        <xdr:cNvSpPr txBox="1"/>
      </xdr:nvSpPr>
      <xdr:spPr>
        <a:xfrm>
          <a:off x="19310427" y="100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82872</xdr:rowOff>
    </xdr:from>
    <xdr:ext cx="469744" cy="259045"/>
    <xdr:sp macro="" textlink="">
      <xdr:nvSpPr>
        <xdr:cNvPr id="591" name="n_4mainValue【学校施設】&#10;一人当たり面積"/>
        <xdr:cNvSpPr txBox="1"/>
      </xdr:nvSpPr>
      <xdr:spPr>
        <a:xfrm>
          <a:off x="18421427" y="100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2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632" name="楕円 631"/>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40639</xdr:rowOff>
    </xdr:from>
    <xdr:to>
      <xdr:col>76</xdr:col>
      <xdr:colOff>165100</xdr:colOff>
      <xdr:row>83</xdr:row>
      <xdr:rowOff>142239</xdr:rowOff>
    </xdr:to>
    <xdr:sp macro="" textlink="">
      <xdr:nvSpPr>
        <xdr:cNvPr id="633" name="楕円 632"/>
        <xdr:cNvSpPr/>
      </xdr:nvSpPr>
      <xdr:spPr>
        <a:xfrm>
          <a:off x="14541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91439</xdr:rowOff>
    </xdr:to>
    <xdr:cxnSp macro="">
      <xdr:nvCxnSpPr>
        <xdr:cNvPr id="634" name="直線コネクタ 633"/>
        <xdr:cNvCxnSpPr/>
      </xdr:nvCxnSpPr>
      <xdr:spPr>
        <a:xfrm flipV="1">
          <a:off x="14592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19686</xdr:rowOff>
    </xdr:from>
    <xdr:to>
      <xdr:col>72</xdr:col>
      <xdr:colOff>38100</xdr:colOff>
      <xdr:row>83</xdr:row>
      <xdr:rowOff>121286</xdr:rowOff>
    </xdr:to>
    <xdr:sp macro="" textlink="">
      <xdr:nvSpPr>
        <xdr:cNvPr id="635" name="楕円 634"/>
        <xdr:cNvSpPr/>
      </xdr:nvSpPr>
      <xdr:spPr>
        <a:xfrm>
          <a:off x="13652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70486</xdr:rowOff>
    </xdr:from>
    <xdr:to>
      <xdr:col>76</xdr:col>
      <xdr:colOff>114300</xdr:colOff>
      <xdr:row>83</xdr:row>
      <xdr:rowOff>91439</xdr:rowOff>
    </xdr:to>
    <xdr:cxnSp macro="">
      <xdr:nvCxnSpPr>
        <xdr:cNvPr id="636" name="直線コネクタ 635"/>
        <xdr:cNvCxnSpPr/>
      </xdr:nvCxnSpPr>
      <xdr:spPr>
        <a:xfrm>
          <a:off x="13703300" y="143008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636</xdr:rowOff>
    </xdr:from>
    <xdr:to>
      <xdr:col>67</xdr:col>
      <xdr:colOff>101600</xdr:colOff>
      <xdr:row>83</xdr:row>
      <xdr:rowOff>102236</xdr:rowOff>
    </xdr:to>
    <xdr:sp macro="" textlink="">
      <xdr:nvSpPr>
        <xdr:cNvPr id="637" name="楕円 636"/>
        <xdr:cNvSpPr/>
      </xdr:nvSpPr>
      <xdr:spPr>
        <a:xfrm>
          <a:off x="12763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51436</xdr:rowOff>
    </xdr:from>
    <xdr:to>
      <xdr:col>71</xdr:col>
      <xdr:colOff>177800</xdr:colOff>
      <xdr:row>83</xdr:row>
      <xdr:rowOff>70486</xdr:rowOff>
    </xdr:to>
    <xdr:cxnSp macro="">
      <xdr:nvCxnSpPr>
        <xdr:cNvPr id="638" name="直線コネクタ 637"/>
        <xdr:cNvCxnSpPr/>
      </xdr:nvCxnSpPr>
      <xdr:spPr>
        <a:xfrm>
          <a:off x="12814300" y="142817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39"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0"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1"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2"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643" name="n_1mainValue【児童館】&#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133366</xdr:rowOff>
    </xdr:from>
    <xdr:ext cx="405111" cy="259045"/>
    <xdr:sp macro="" textlink="">
      <xdr:nvSpPr>
        <xdr:cNvPr id="644" name="n_2mainValue【児童館】&#10;有形固定資産減価償却率"/>
        <xdr:cNvSpPr txBox="1"/>
      </xdr:nvSpPr>
      <xdr:spPr>
        <a:xfrm>
          <a:off x="14389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112413</xdr:rowOff>
    </xdr:from>
    <xdr:ext cx="405111" cy="259045"/>
    <xdr:sp macro="" textlink="">
      <xdr:nvSpPr>
        <xdr:cNvPr id="645" name="n_3mainValue【児童館】&#10;有形固定資産減価償却率"/>
        <xdr:cNvSpPr txBox="1"/>
      </xdr:nvSpPr>
      <xdr:spPr>
        <a:xfrm>
          <a:off x="13500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93363</xdr:rowOff>
    </xdr:from>
    <xdr:ext cx="405111" cy="259045"/>
    <xdr:sp macro="" textlink="">
      <xdr:nvSpPr>
        <xdr:cNvPr id="646" name="n_4mainValue【児童館】&#10;有形固定資産減価償却率"/>
        <xdr:cNvSpPr txBox="1"/>
      </xdr:nvSpPr>
      <xdr:spPr>
        <a:xfrm>
          <a:off x="12611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86" name="楕円 685"/>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82550</xdr:rowOff>
    </xdr:from>
    <xdr:to>
      <xdr:col>107</xdr:col>
      <xdr:colOff>101600</xdr:colOff>
      <xdr:row>85</xdr:row>
      <xdr:rowOff>12700</xdr:rowOff>
    </xdr:to>
    <xdr:sp macro="" textlink="">
      <xdr:nvSpPr>
        <xdr:cNvPr id="687" name="楕円 686"/>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688" name="直線コネクタ 687"/>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89" name="楕円 688"/>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152400</xdr:rowOff>
    </xdr:to>
    <xdr:cxnSp macro="">
      <xdr:nvCxnSpPr>
        <xdr:cNvPr id="690" name="直線コネクタ 689"/>
        <xdr:cNvCxnSpPr/>
      </xdr:nvCxnSpPr>
      <xdr:spPr>
        <a:xfrm flipV="1">
          <a:off x="19545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91" name="楕円 690"/>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692" name="直線コネクタ 691"/>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94"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5"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6"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97"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98"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99"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00" name="n_4main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30"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109220</xdr:rowOff>
    </xdr:from>
    <xdr:to>
      <xdr:col>81</xdr:col>
      <xdr:colOff>101600</xdr:colOff>
      <xdr:row>104</xdr:row>
      <xdr:rowOff>39370</xdr:rowOff>
    </xdr:to>
    <xdr:sp macro="" textlink="">
      <xdr:nvSpPr>
        <xdr:cNvPr id="741" name="楕円 740"/>
        <xdr:cNvSpPr/>
      </xdr:nvSpPr>
      <xdr:spPr>
        <a:xfrm>
          <a:off x="15430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73025</xdr:rowOff>
    </xdr:from>
    <xdr:to>
      <xdr:col>76</xdr:col>
      <xdr:colOff>165100</xdr:colOff>
      <xdr:row>104</xdr:row>
      <xdr:rowOff>3175</xdr:rowOff>
    </xdr:to>
    <xdr:sp macro="" textlink="">
      <xdr:nvSpPr>
        <xdr:cNvPr id="742" name="楕円 741"/>
        <xdr:cNvSpPr/>
      </xdr:nvSpPr>
      <xdr:spPr>
        <a:xfrm>
          <a:off x="14541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123825</xdr:rowOff>
    </xdr:from>
    <xdr:to>
      <xdr:col>81</xdr:col>
      <xdr:colOff>50800</xdr:colOff>
      <xdr:row>103</xdr:row>
      <xdr:rowOff>160020</xdr:rowOff>
    </xdr:to>
    <xdr:cxnSp macro="">
      <xdr:nvCxnSpPr>
        <xdr:cNvPr id="743" name="直線コネクタ 742"/>
        <xdr:cNvCxnSpPr/>
      </xdr:nvCxnSpPr>
      <xdr:spPr>
        <a:xfrm>
          <a:off x="14592300" y="17783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31114</xdr:rowOff>
    </xdr:from>
    <xdr:to>
      <xdr:col>72</xdr:col>
      <xdr:colOff>38100</xdr:colOff>
      <xdr:row>103</xdr:row>
      <xdr:rowOff>132714</xdr:rowOff>
    </xdr:to>
    <xdr:sp macro="" textlink="">
      <xdr:nvSpPr>
        <xdr:cNvPr id="744" name="楕円 743"/>
        <xdr:cNvSpPr/>
      </xdr:nvSpPr>
      <xdr:spPr>
        <a:xfrm>
          <a:off x="13652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81914</xdr:rowOff>
    </xdr:from>
    <xdr:to>
      <xdr:col>76</xdr:col>
      <xdr:colOff>114300</xdr:colOff>
      <xdr:row>103</xdr:row>
      <xdr:rowOff>123825</xdr:rowOff>
    </xdr:to>
    <xdr:cxnSp macro="">
      <xdr:nvCxnSpPr>
        <xdr:cNvPr id="745" name="直線コネクタ 744"/>
        <xdr:cNvCxnSpPr/>
      </xdr:nvCxnSpPr>
      <xdr:spPr>
        <a:xfrm>
          <a:off x="13703300" y="177412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746" name="楕円 745"/>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81914</xdr:rowOff>
    </xdr:from>
    <xdr:to>
      <xdr:col>71</xdr:col>
      <xdr:colOff>177800</xdr:colOff>
      <xdr:row>103</xdr:row>
      <xdr:rowOff>156211</xdr:rowOff>
    </xdr:to>
    <xdr:cxnSp macro="">
      <xdr:nvCxnSpPr>
        <xdr:cNvPr id="747" name="直線コネクタ 746"/>
        <xdr:cNvCxnSpPr/>
      </xdr:nvCxnSpPr>
      <xdr:spPr>
        <a:xfrm flipV="1">
          <a:off x="12814300" y="1774126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48"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49"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50"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1"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55897</xdr:rowOff>
    </xdr:from>
    <xdr:ext cx="405111" cy="259045"/>
    <xdr:sp macro="" textlink="">
      <xdr:nvSpPr>
        <xdr:cNvPr id="752" name="n_1mainValue【公民館】&#10;有形固定資産減価償却率"/>
        <xdr:cNvSpPr txBox="1"/>
      </xdr:nvSpPr>
      <xdr:spPr>
        <a:xfrm>
          <a:off x="152660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19702</xdr:rowOff>
    </xdr:from>
    <xdr:ext cx="405111" cy="259045"/>
    <xdr:sp macro="" textlink="">
      <xdr:nvSpPr>
        <xdr:cNvPr id="753" name="n_2mainValue【公民館】&#10;有形固定資産減価償却率"/>
        <xdr:cNvSpPr txBox="1"/>
      </xdr:nvSpPr>
      <xdr:spPr>
        <a:xfrm>
          <a:off x="143897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149241</xdr:rowOff>
    </xdr:from>
    <xdr:ext cx="405111" cy="259045"/>
    <xdr:sp macro="" textlink="">
      <xdr:nvSpPr>
        <xdr:cNvPr id="754" name="n_3mainValue【公民館】&#10;有形固定資産減価償却率"/>
        <xdr:cNvSpPr txBox="1"/>
      </xdr:nvSpPr>
      <xdr:spPr>
        <a:xfrm>
          <a:off x="13500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26688</xdr:rowOff>
    </xdr:from>
    <xdr:ext cx="405111" cy="259045"/>
    <xdr:sp macro="" textlink="">
      <xdr:nvSpPr>
        <xdr:cNvPr id="755" name="n_4mainValue【公民館】&#10;有形固定資産減価償却率"/>
        <xdr:cNvSpPr txBox="1"/>
      </xdr:nvSpPr>
      <xdr:spPr>
        <a:xfrm>
          <a:off x="12611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8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71120</xdr:rowOff>
    </xdr:from>
    <xdr:to>
      <xdr:col>112</xdr:col>
      <xdr:colOff>38100</xdr:colOff>
      <xdr:row>104</xdr:row>
      <xdr:rowOff>1270</xdr:rowOff>
    </xdr:to>
    <xdr:sp macro="" textlink="">
      <xdr:nvSpPr>
        <xdr:cNvPr id="795" name="楕円 794"/>
        <xdr:cNvSpPr/>
      </xdr:nvSpPr>
      <xdr:spPr>
        <a:xfrm>
          <a:off x="2127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78739</xdr:rowOff>
    </xdr:from>
    <xdr:to>
      <xdr:col>107</xdr:col>
      <xdr:colOff>101600</xdr:colOff>
      <xdr:row>104</xdr:row>
      <xdr:rowOff>8889</xdr:rowOff>
    </xdr:to>
    <xdr:sp macro="" textlink="">
      <xdr:nvSpPr>
        <xdr:cNvPr id="796" name="楕円 795"/>
        <xdr:cNvSpPr/>
      </xdr:nvSpPr>
      <xdr:spPr>
        <a:xfrm>
          <a:off x="20383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121920</xdr:rowOff>
    </xdr:from>
    <xdr:to>
      <xdr:col>111</xdr:col>
      <xdr:colOff>177800</xdr:colOff>
      <xdr:row>103</xdr:row>
      <xdr:rowOff>129539</xdr:rowOff>
    </xdr:to>
    <xdr:cxnSp macro="">
      <xdr:nvCxnSpPr>
        <xdr:cNvPr id="797" name="直線コネクタ 796"/>
        <xdr:cNvCxnSpPr/>
      </xdr:nvCxnSpPr>
      <xdr:spPr>
        <a:xfrm flipV="1">
          <a:off x="20434300" y="17781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798" name="楕円 797"/>
        <xdr:cNvSpPr/>
      </xdr:nvSpPr>
      <xdr:spPr>
        <a:xfrm>
          <a:off x="19494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129539</xdr:rowOff>
    </xdr:from>
    <xdr:to>
      <xdr:col>107</xdr:col>
      <xdr:colOff>50800</xdr:colOff>
      <xdr:row>103</xdr:row>
      <xdr:rowOff>133350</xdr:rowOff>
    </xdr:to>
    <xdr:cxnSp macro="">
      <xdr:nvCxnSpPr>
        <xdr:cNvPr id="799" name="直線コネクタ 798"/>
        <xdr:cNvCxnSpPr/>
      </xdr:nvCxnSpPr>
      <xdr:spPr>
        <a:xfrm flipV="1">
          <a:off x="19545300" y="17788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143511</xdr:rowOff>
    </xdr:from>
    <xdr:to>
      <xdr:col>98</xdr:col>
      <xdr:colOff>38100</xdr:colOff>
      <xdr:row>104</xdr:row>
      <xdr:rowOff>73661</xdr:rowOff>
    </xdr:to>
    <xdr:sp macro="" textlink="">
      <xdr:nvSpPr>
        <xdr:cNvPr id="800" name="楕円 799"/>
        <xdr:cNvSpPr/>
      </xdr:nvSpPr>
      <xdr:spPr>
        <a:xfrm>
          <a:off x="18605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133350</xdr:rowOff>
    </xdr:from>
    <xdr:to>
      <xdr:col>102</xdr:col>
      <xdr:colOff>114300</xdr:colOff>
      <xdr:row>104</xdr:row>
      <xdr:rowOff>22861</xdr:rowOff>
    </xdr:to>
    <xdr:cxnSp macro="">
      <xdr:nvCxnSpPr>
        <xdr:cNvPr id="801" name="直線コネクタ 800"/>
        <xdr:cNvCxnSpPr/>
      </xdr:nvCxnSpPr>
      <xdr:spPr>
        <a:xfrm flipV="1">
          <a:off x="18656300" y="17792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02"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03"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04"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805"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17797</xdr:rowOff>
    </xdr:from>
    <xdr:ext cx="469744" cy="259045"/>
    <xdr:sp macro="" textlink="">
      <xdr:nvSpPr>
        <xdr:cNvPr id="806" name="n_1mainValue【公民館】&#10;一人当たり面積"/>
        <xdr:cNvSpPr txBox="1"/>
      </xdr:nvSpPr>
      <xdr:spPr>
        <a:xfrm>
          <a:off x="21075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25416</xdr:rowOff>
    </xdr:from>
    <xdr:ext cx="469744" cy="259045"/>
    <xdr:sp macro="" textlink="">
      <xdr:nvSpPr>
        <xdr:cNvPr id="807" name="n_2mainValue【公民館】&#10;一人当たり面積"/>
        <xdr:cNvSpPr txBox="1"/>
      </xdr:nvSpPr>
      <xdr:spPr>
        <a:xfrm>
          <a:off x="201994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808" name="n_3mainValue【公民館】&#10;一人当たり面積"/>
        <xdr:cNvSpPr txBox="1"/>
      </xdr:nvSpPr>
      <xdr:spPr>
        <a:xfrm>
          <a:off x="19310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90188</xdr:rowOff>
    </xdr:from>
    <xdr:ext cx="469744" cy="259045"/>
    <xdr:sp macro="" textlink="">
      <xdr:nvSpPr>
        <xdr:cNvPr id="809" name="n_4mainValue【公民館】&#10;一人当たり面積"/>
        <xdr:cNvSpPr txBox="1"/>
      </xdr:nvSpPr>
      <xdr:spPr>
        <a:xfrm>
          <a:off x="18421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有形固定資産減価償却率は、全体的に横ばいに推移しているが、類似団体よりも数値が高いものが多く、施設の老朽化が進んでいることが確認できる。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学校施設や、公民館に関しては類似団体よりも一人当たりの面積が多いことから、公共施設総合管理計画等に基づき施設の統廃合を進め、将来的な財政負担の抑制に努める。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87449</xdr:rowOff>
    </xdr:from>
    <xdr:to>
      <xdr:col>20</xdr:col>
      <xdr:colOff>38100</xdr:colOff>
      <xdr:row>34</xdr:row>
      <xdr:rowOff>17599</xdr:rowOff>
    </xdr:to>
    <xdr:sp macro="" textlink="">
      <xdr:nvSpPr>
        <xdr:cNvPr id="74" name="楕円 73"/>
        <xdr:cNvSpPr/>
      </xdr:nvSpPr>
      <xdr:spPr>
        <a:xfrm>
          <a:off x="37465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54792</xdr:rowOff>
    </xdr:from>
    <xdr:to>
      <xdr:col>15</xdr:col>
      <xdr:colOff>101600</xdr:colOff>
      <xdr:row>33</xdr:row>
      <xdr:rowOff>156392</xdr:rowOff>
    </xdr:to>
    <xdr:sp macro="" textlink="">
      <xdr:nvSpPr>
        <xdr:cNvPr id="75" name="楕円 74"/>
        <xdr:cNvSpPr/>
      </xdr:nvSpPr>
      <xdr:spPr>
        <a:xfrm>
          <a:off x="2857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105592</xdr:rowOff>
    </xdr:from>
    <xdr:to>
      <xdr:col>19</xdr:col>
      <xdr:colOff>177800</xdr:colOff>
      <xdr:row>33</xdr:row>
      <xdr:rowOff>138249</xdr:rowOff>
    </xdr:to>
    <xdr:cxnSp macro="">
      <xdr:nvCxnSpPr>
        <xdr:cNvPr id="76" name="直線コネクタ 75"/>
        <xdr:cNvCxnSpPr/>
      </xdr:nvCxnSpPr>
      <xdr:spPr>
        <a:xfrm>
          <a:off x="2908300" y="57634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22134</xdr:rowOff>
    </xdr:from>
    <xdr:to>
      <xdr:col>10</xdr:col>
      <xdr:colOff>165100</xdr:colOff>
      <xdr:row>33</xdr:row>
      <xdr:rowOff>123734</xdr:rowOff>
    </xdr:to>
    <xdr:sp macro="" textlink="">
      <xdr:nvSpPr>
        <xdr:cNvPr id="77" name="楕円 76"/>
        <xdr:cNvSpPr/>
      </xdr:nvSpPr>
      <xdr:spPr>
        <a:xfrm>
          <a:off x="19685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72934</xdr:rowOff>
    </xdr:from>
    <xdr:to>
      <xdr:col>15</xdr:col>
      <xdr:colOff>50800</xdr:colOff>
      <xdr:row>33</xdr:row>
      <xdr:rowOff>105592</xdr:rowOff>
    </xdr:to>
    <xdr:cxnSp macro="">
      <xdr:nvCxnSpPr>
        <xdr:cNvPr id="78" name="直線コネクタ 77"/>
        <xdr:cNvCxnSpPr/>
      </xdr:nvCxnSpPr>
      <xdr:spPr>
        <a:xfrm>
          <a:off x="2019300" y="5730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160927</xdr:rowOff>
    </xdr:from>
    <xdr:to>
      <xdr:col>6</xdr:col>
      <xdr:colOff>38100</xdr:colOff>
      <xdr:row>33</xdr:row>
      <xdr:rowOff>91077</xdr:rowOff>
    </xdr:to>
    <xdr:sp macro="" textlink="">
      <xdr:nvSpPr>
        <xdr:cNvPr id="79" name="楕円 78"/>
        <xdr:cNvSpPr/>
      </xdr:nvSpPr>
      <xdr:spPr>
        <a:xfrm>
          <a:off x="1079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40277</xdr:rowOff>
    </xdr:from>
    <xdr:to>
      <xdr:col>10</xdr:col>
      <xdr:colOff>114300</xdr:colOff>
      <xdr:row>33</xdr:row>
      <xdr:rowOff>72934</xdr:rowOff>
    </xdr:to>
    <xdr:cxnSp macro="">
      <xdr:nvCxnSpPr>
        <xdr:cNvPr id="80" name="直線コネクタ 79"/>
        <xdr:cNvCxnSpPr/>
      </xdr:nvCxnSpPr>
      <xdr:spPr>
        <a:xfrm>
          <a:off x="1130300" y="5698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1"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2"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3"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4" name="n_4aveValue【図書館】&#10;有形固定資産減価償却率"/>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34126</xdr:rowOff>
    </xdr:from>
    <xdr:ext cx="340478" cy="259045"/>
    <xdr:sp macro="" textlink="">
      <xdr:nvSpPr>
        <xdr:cNvPr id="85" name="n_1mainValue【図書館】&#10;有形固定資産減価償却率"/>
        <xdr:cNvSpPr txBox="1"/>
      </xdr:nvSpPr>
      <xdr:spPr>
        <a:xfrm>
          <a:off x="3614361" y="552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1469</xdr:rowOff>
    </xdr:from>
    <xdr:ext cx="340478" cy="259045"/>
    <xdr:sp macro="" textlink="">
      <xdr:nvSpPr>
        <xdr:cNvPr id="86" name="n_2mainValue【図書館】&#10;有形固定資産減価償却率"/>
        <xdr:cNvSpPr txBox="1"/>
      </xdr:nvSpPr>
      <xdr:spPr>
        <a:xfrm>
          <a:off x="2738061" y="548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140261</xdr:rowOff>
    </xdr:from>
    <xdr:ext cx="340478" cy="259045"/>
    <xdr:sp macro="" textlink="">
      <xdr:nvSpPr>
        <xdr:cNvPr id="87" name="n_3mainValue【図書館】&#10;有形固定資産減価償却率"/>
        <xdr:cNvSpPr txBox="1"/>
      </xdr:nvSpPr>
      <xdr:spPr>
        <a:xfrm>
          <a:off x="1849061" y="545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107604</xdr:rowOff>
    </xdr:from>
    <xdr:ext cx="340478" cy="259045"/>
    <xdr:sp macro="" textlink="">
      <xdr:nvSpPr>
        <xdr:cNvPr id="88" name="n_4mainValue【図書館】&#10;有形固定資産減価償却率"/>
        <xdr:cNvSpPr txBox="1"/>
      </xdr:nvSpPr>
      <xdr:spPr>
        <a:xfrm>
          <a:off x="960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8" name="楕円 127"/>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9" name="楕円 128"/>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30" name="直線コネクタ 129"/>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1" name="楕円 130"/>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2" name="直線コネクタ 131"/>
        <xdr:cNvCxnSpPr/>
      </xdr:nvCxnSpPr>
      <xdr:spPr>
        <a:xfrm>
          <a:off x="7861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33" name="楕円 132"/>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82550</xdr:rowOff>
    </xdr:to>
    <xdr:cxnSp macro="">
      <xdr:nvCxnSpPr>
        <xdr:cNvPr id="134" name="直線コネクタ 133"/>
        <xdr:cNvCxnSpPr/>
      </xdr:nvCxnSpPr>
      <xdr:spPr>
        <a:xfrm flipV="1">
          <a:off x="6972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6"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7"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8"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39"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0"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1" name="n_3main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2" name="n_4mainValue【図書館】&#10;一人当たり面積"/>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3"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148409</xdr:rowOff>
    </xdr:from>
    <xdr:to>
      <xdr:col>20</xdr:col>
      <xdr:colOff>38100</xdr:colOff>
      <xdr:row>58</xdr:row>
      <xdr:rowOff>78559</xdr:rowOff>
    </xdr:to>
    <xdr:sp macro="" textlink="">
      <xdr:nvSpPr>
        <xdr:cNvPr id="184" name="楕円 183"/>
        <xdr:cNvSpPr/>
      </xdr:nvSpPr>
      <xdr:spPr>
        <a:xfrm>
          <a:off x="3746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19413</xdr:rowOff>
    </xdr:from>
    <xdr:to>
      <xdr:col>15</xdr:col>
      <xdr:colOff>101600</xdr:colOff>
      <xdr:row>59</xdr:row>
      <xdr:rowOff>121013</xdr:rowOff>
    </xdr:to>
    <xdr:sp macro="" textlink="">
      <xdr:nvSpPr>
        <xdr:cNvPr id="185" name="楕円 184"/>
        <xdr:cNvSpPr/>
      </xdr:nvSpPr>
      <xdr:spPr>
        <a:xfrm>
          <a:off x="2857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27759</xdr:rowOff>
    </xdr:from>
    <xdr:to>
      <xdr:col>19</xdr:col>
      <xdr:colOff>177800</xdr:colOff>
      <xdr:row>59</xdr:row>
      <xdr:rowOff>70213</xdr:rowOff>
    </xdr:to>
    <xdr:cxnSp macro="">
      <xdr:nvCxnSpPr>
        <xdr:cNvPr id="186" name="直線コネクタ 185"/>
        <xdr:cNvCxnSpPr/>
      </xdr:nvCxnSpPr>
      <xdr:spPr>
        <a:xfrm flipV="1">
          <a:off x="2908300" y="9971859"/>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87" name="楕円 186"/>
        <xdr:cNvSpPr/>
      </xdr:nvSpPr>
      <xdr:spPr>
        <a:xfrm>
          <a:off x="196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70213</xdr:rowOff>
    </xdr:from>
    <xdr:to>
      <xdr:col>15</xdr:col>
      <xdr:colOff>50800</xdr:colOff>
      <xdr:row>61</xdr:row>
      <xdr:rowOff>99604</xdr:rowOff>
    </xdr:to>
    <xdr:cxnSp macro="">
      <xdr:nvCxnSpPr>
        <xdr:cNvPr id="188" name="直線コネクタ 187"/>
        <xdr:cNvCxnSpPr/>
      </xdr:nvCxnSpPr>
      <xdr:spPr>
        <a:xfrm flipV="1">
          <a:off x="2019300" y="10185763"/>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189" name="楕円 188"/>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99604</xdr:rowOff>
    </xdr:from>
    <xdr:to>
      <xdr:col>10</xdr:col>
      <xdr:colOff>114300</xdr:colOff>
      <xdr:row>61</xdr:row>
      <xdr:rowOff>106135</xdr:rowOff>
    </xdr:to>
    <xdr:cxnSp macro="">
      <xdr:nvCxnSpPr>
        <xdr:cNvPr id="190" name="直線コネクタ 189"/>
        <xdr:cNvCxnSpPr/>
      </xdr:nvCxnSpPr>
      <xdr:spPr>
        <a:xfrm flipV="1">
          <a:off x="1130300" y="105580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1"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2"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3"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4"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95086</xdr:rowOff>
    </xdr:from>
    <xdr:ext cx="405111" cy="259045"/>
    <xdr:sp macro="" textlink="">
      <xdr:nvSpPr>
        <xdr:cNvPr id="195" name="n_1mainValue【体育館・プール】&#10;有形固定資産減価償却率"/>
        <xdr:cNvSpPr txBox="1"/>
      </xdr:nvSpPr>
      <xdr:spPr>
        <a:xfrm>
          <a:off x="35820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137540</xdr:rowOff>
    </xdr:from>
    <xdr:ext cx="405111" cy="259045"/>
    <xdr:sp macro="" textlink="">
      <xdr:nvSpPr>
        <xdr:cNvPr id="196" name="n_2mainValue【体育館・プール】&#10;有形固定資産減価償却率"/>
        <xdr:cNvSpPr txBox="1"/>
      </xdr:nvSpPr>
      <xdr:spPr>
        <a:xfrm>
          <a:off x="2705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197" name="n_3mainValue【体育館・プール】&#10;有形固定資産減価償却率"/>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198" name="n_4mainValue【体育館・プール】&#10;有形固定資産減価償却率"/>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168275</xdr:rowOff>
    </xdr:from>
    <xdr:to>
      <xdr:col>50</xdr:col>
      <xdr:colOff>165100</xdr:colOff>
      <xdr:row>63</xdr:row>
      <xdr:rowOff>98425</xdr:rowOff>
    </xdr:to>
    <xdr:sp macro="" textlink="">
      <xdr:nvSpPr>
        <xdr:cNvPr id="238" name="楕円 237"/>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9" name="楕円 238"/>
        <xdr:cNvSpPr/>
      </xdr:nvSpPr>
      <xdr:spPr>
        <a:xfrm>
          <a:off x="869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47625</xdr:rowOff>
    </xdr:from>
    <xdr:to>
      <xdr:col>50</xdr:col>
      <xdr:colOff>114300</xdr:colOff>
      <xdr:row>63</xdr:row>
      <xdr:rowOff>49530</xdr:rowOff>
    </xdr:to>
    <xdr:cxnSp macro="">
      <xdr:nvCxnSpPr>
        <xdr:cNvPr id="240" name="直線コネクタ 239"/>
        <xdr:cNvCxnSpPr/>
      </xdr:nvCxnSpPr>
      <xdr:spPr>
        <a:xfrm flipV="1">
          <a:off x="8750300" y="1084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241" name="楕円 240"/>
        <xdr:cNvSpPr/>
      </xdr:nvSpPr>
      <xdr:spPr>
        <a:xfrm>
          <a:off x="781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49530</xdr:rowOff>
    </xdr:from>
    <xdr:to>
      <xdr:col>45</xdr:col>
      <xdr:colOff>177800</xdr:colOff>
      <xdr:row>63</xdr:row>
      <xdr:rowOff>95250</xdr:rowOff>
    </xdr:to>
    <xdr:cxnSp macro="">
      <xdr:nvCxnSpPr>
        <xdr:cNvPr id="242" name="直線コネクタ 241"/>
        <xdr:cNvCxnSpPr/>
      </xdr:nvCxnSpPr>
      <xdr:spPr>
        <a:xfrm flipV="1">
          <a:off x="7861300" y="10850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162560</xdr:rowOff>
    </xdr:from>
    <xdr:to>
      <xdr:col>36</xdr:col>
      <xdr:colOff>165100</xdr:colOff>
      <xdr:row>63</xdr:row>
      <xdr:rowOff>92710</xdr:rowOff>
    </xdr:to>
    <xdr:sp macro="" textlink="">
      <xdr:nvSpPr>
        <xdr:cNvPr id="243" name="楕円 242"/>
        <xdr:cNvSpPr/>
      </xdr:nvSpPr>
      <xdr:spPr>
        <a:xfrm>
          <a:off x="6921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41910</xdr:rowOff>
    </xdr:from>
    <xdr:to>
      <xdr:col>41</xdr:col>
      <xdr:colOff>50800</xdr:colOff>
      <xdr:row>63</xdr:row>
      <xdr:rowOff>95250</xdr:rowOff>
    </xdr:to>
    <xdr:cxnSp macro="">
      <xdr:nvCxnSpPr>
        <xdr:cNvPr id="244" name="直線コネクタ 243"/>
        <xdr:cNvCxnSpPr/>
      </xdr:nvCxnSpPr>
      <xdr:spPr>
        <a:xfrm>
          <a:off x="6972300" y="10843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5"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6"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7"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8"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89552</xdr:rowOff>
    </xdr:from>
    <xdr:ext cx="469744" cy="259045"/>
    <xdr:sp macro="" textlink="">
      <xdr:nvSpPr>
        <xdr:cNvPr id="249" name="n_1mainValue【体育館・プール】&#10;一人当たり面積"/>
        <xdr:cNvSpPr txBox="1"/>
      </xdr:nvSpPr>
      <xdr:spPr>
        <a:xfrm>
          <a:off x="93917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0" name="n_2mainValue【体育館・プール】&#10;一人当たり面積"/>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51" name="n_3mainValue【体育館・プール】&#10;一人当たり面積"/>
        <xdr:cNvSpPr txBox="1"/>
      </xdr:nvSpPr>
      <xdr:spPr>
        <a:xfrm>
          <a:off x="7626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83837</xdr:rowOff>
    </xdr:from>
    <xdr:ext cx="469744" cy="259045"/>
    <xdr:sp macro="" textlink="">
      <xdr:nvSpPr>
        <xdr:cNvPr id="252" name="n_4mainValue【体育館・プール】&#10;一人当たり面積"/>
        <xdr:cNvSpPr txBox="1"/>
      </xdr:nvSpPr>
      <xdr:spPr>
        <a:xfrm>
          <a:off x="6737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93" name="楕円 292"/>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74930</xdr:rowOff>
    </xdr:from>
    <xdr:to>
      <xdr:col>15</xdr:col>
      <xdr:colOff>101600</xdr:colOff>
      <xdr:row>80</xdr:row>
      <xdr:rowOff>5080</xdr:rowOff>
    </xdr:to>
    <xdr:sp macro="" textlink="">
      <xdr:nvSpPr>
        <xdr:cNvPr id="294" name="楕円 293"/>
        <xdr:cNvSpPr/>
      </xdr:nvSpPr>
      <xdr:spPr>
        <a:xfrm>
          <a:off x="2857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125730</xdr:rowOff>
    </xdr:from>
    <xdr:to>
      <xdr:col>19</xdr:col>
      <xdr:colOff>177800</xdr:colOff>
      <xdr:row>80</xdr:row>
      <xdr:rowOff>15239</xdr:rowOff>
    </xdr:to>
    <xdr:cxnSp macro="">
      <xdr:nvCxnSpPr>
        <xdr:cNvPr id="295" name="直線コネクタ 294"/>
        <xdr:cNvCxnSpPr/>
      </xdr:nvCxnSpPr>
      <xdr:spPr>
        <a:xfrm>
          <a:off x="2908300" y="13670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168275</xdr:rowOff>
    </xdr:from>
    <xdr:to>
      <xdr:col>10</xdr:col>
      <xdr:colOff>165100</xdr:colOff>
      <xdr:row>80</xdr:row>
      <xdr:rowOff>98425</xdr:rowOff>
    </xdr:to>
    <xdr:sp macro="" textlink="">
      <xdr:nvSpPr>
        <xdr:cNvPr id="296" name="楕円 295"/>
        <xdr:cNvSpPr/>
      </xdr:nvSpPr>
      <xdr:spPr>
        <a:xfrm>
          <a:off x="1968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125730</xdr:rowOff>
    </xdr:from>
    <xdr:to>
      <xdr:col>15</xdr:col>
      <xdr:colOff>50800</xdr:colOff>
      <xdr:row>80</xdr:row>
      <xdr:rowOff>47625</xdr:rowOff>
    </xdr:to>
    <xdr:cxnSp macro="">
      <xdr:nvCxnSpPr>
        <xdr:cNvPr id="297" name="直線コネクタ 296"/>
        <xdr:cNvCxnSpPr/>
      </xdr:nvCxnSpPr>
      <xdr:spPr>
        <a:xfrm flipV="1">
          <a:off x="2019300" y="1367028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71120</xdr:rowOff>
    </xdr:from>
    <xdr:to>
      <xdr:col>6</xdr:col>
      <xdr:colOff>38100</xdr:colOff>
      <xdr:row>80</xdr:row>
      <xdr:rowOff>1270</xdr:rowOff>
    </xdr:to>
    <xdr:sp macro="" textlink="">
      <xdr:nvSpPr>
        <xdr:cNvPr id="298" name="楕円 297"/>
        <xdr:cNvSpPr/>
      </xdr:nvSpPr>
      <xdr:spPr>
        <a:xfrm>
          <a:off x="1079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121920</xdr:rowOff>
    </xdr:from>
    <xdr:to>
      <xdr:col>10</xdr:col>
      <xdr:colOff>114300</xdr:colOff>
      <xdr:row>80</xdr:row>
      <xdr:rowOff>47625</xdr:rowOff>
    </xdr:to>
    <xdr:cxnSp macro="">
      <xdr:nvCxnSpPr>
        <xdr:cNvPr id="299" name="直線コネクタ 298"/>
        <xdr:cNvCxnSpPr/>
      </xdr:nvCxnSpPr>
      <xdr:spPr>
        <a:xfrm>
          <a:off x="1130300" y="136664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0"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1"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2"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03"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04" name="n_1mainValue【福祉施設】&#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21607</xdr:rowOff>
    </xdr:from>
    <xdr:ext cx="405111" cy="259045"/>
    <xdr:sp macro="" textlink="">
      <xdr:nvSpPr>
        <xdr:cNvPr id="305" name="n_2mainValue【福祉施設】&#10;有形固定資産減価償却率"/>
        <xdr:cNvSpPr txBox="1"/>
      </xdr:nvSpPr>
      <xdr:spPr>
        <a:xfrm>
          <a:off x="2705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114952</xdr:rowOff>
    </xdr:from>
    <xdr:ext cx="405111" cy="259045"/>
    <xdr:sp macro="" textlink="">
      <xdr:nvSpPr>
        <xdr:cNvPr id="306" name="n_3mainValue【福祉施設】&#10;有形固定資産減価償却率"/>
        <xdr:cNvSpPr txBox="1"/>
      </xdr:nvSpPr>
      <xdr:spPr>
        <a:xfrm>
          <a:off x="1816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17797</xdr:rowOff>
    </xdr:from>
    <xdr:ext cx="405111" cy="259045"/>
    <xdr:sp macro="" textlink="">
      <xdr:nvSpPr>
        <xdr:cNvPr id="307" name="n_4mainValue【福祉施設】&#10;有形固定資産減価償却率"/>
        <xdr:cNvSpPr txBox="1"/>
      </xdr:nvSpPr>
      <xdr:spPr>
        <a:xfrm>
          <a:off x="927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59145</xdr:rowOff>
    </xdr:from>
    <xdr:to>
      <xdr:col>50</xdr:col>
      <xdr:colOff>165100</xdr:colOff>
      <xdr:row>84</xdr:row>
      <xdr:rowOff>160745</xdr:rowOff>
    </xdr:to>
    <xdr:sp macro="" textlink="">
      <xdr:nvSpPr>
        <xdr:cNvPr id="349" name="楕円 348"/>
        <xdr:cNvSpPr/>
      </xdr:nvSpPr>
      <xdr:spPr>
        <a:xfrm>
          <a:off x="9588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50" name="楕円 349"/>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109945</xdr:rowOff>
    </xdr:from>
    <xdr:to>
      <xdr:col>50</xdr:col>
      <xdr:colOff>114300</xdr:colOff>
      <xdr:row>84</xdr:row>
      <xdr:rowOff>113212</xdr:rowOff>
    </xdr:to>
    <xdr:cxnSp macro="">
      <xdr:nvCxnSpPr>
        <xdr:cNvPr id="351" name="直線コネクタ 350"/>
        <xdr:cNvCxnSpPr/>
      </xdr:nvCxnSpPr>
      <xdr:spPr>
        <a:xfrm flipV="1">
          <a:off x="8750300" y="145117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62412</xdr:rowOff>
    </xdr:from>
    <xdr:to>
      <xdr:col>41</xdr:col>
      <xdr:colOff>101600</xdr:colOff>
      <xdr:row>84</xdr:row>
      <xdr:rowOff>164012</xdr:rowOff>
    </xdr:to>
    <xdr:sp macro="" textlink="">
      <xdr:nvSpPr>
        <xdr:cNvPr id="352" name="楕円 351"/>
        <xdr:cNvSpPr/>
      </xdr:nvSpPr>
      <xdr:spPr>
        <a:xfrm>
          <a:off x="781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113212</xdr:rowOff>
    </xdr:to>
    <xdr:cxnSp macro="">
      <xdr:nvCxnSpPr>
        <xdr:cNvPr id="353" name="直線コネクタ 352"/>
        <xdr:cNvCxnSpPr/>
      </xdr:nvCxnSpPr>
      <xdr:spPr>
        <a:xfrm>
          <a:off x="7861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98334</xdr:rowOff>
    </xdr:from>
    <xdr:to>
      <xdr:col>36</xdr:col>
      <xdr:colOff>165100</xdr:colOff>
      <xdr:row>85</xdr:row>
      <xdr:rowOff>28484</xdr:rowOff>
    </xdr:to>
    <xdr:sp macro="" textlink="">
      <xdr:nvSpPr>
        <xdr:cNvPr id="354" name="楕円 353"/>
        <xdr:cNvSpPr/>
      </xdr:nvSpPr>
      <xdr:spPr>
        <a:xfrm>
          <a:off x="6921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113212</xdr:rowOff>
    </xdr:from>
    <xdr:to>
      <xdr:col>41</xdr:col>
      <xdr:colOff>50800</xdr:colOff>
      <xdr:row>84</xdr:row>
      <xdr:rowOff>149134</xdr:rowOff>
    </xdr:to>
    <xdr:cxnSp macro="">
      <xdr:nvCxnSpPr>
        <xdr:cNvPr id="355" name="直線コネクタ 354"/>
        <xdr:cNvCxnSpPr/>
      </xdr:nvCxnSpPr>
      <xdr:spPr>
        <a:xfrm flipV="1">
          <a:off x="6972300" y="145150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6"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7"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8"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59"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5822</xdr:rowOff>
    </xdr:from>
    <xdr:ext cx="469744" cy="259045"/>
    <xdr:sp macro="" textlink="">
      <xdr:nvSpPr>
        <xdr:cNvPr id="360" name="n_1mainValue【福祉施設】&#10;一人当たり面積"/>
        <xdr:cNvSpPr txBox="1"/>
      </xdr:nvSpPr>
      <xdr:spPr>
        <a:xfrm>
          <a:off x="93917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9089</xdr:rowOff>
    </xdr:from>
    <xdr:ext cx="469744" cy="259045"/>
    <xdr:sp macro="" textlink="">
      <xdr:nvSpPr>
        <xdr:cNvPr id="361" name="n_2mainValue【福祉施設】&#10;一人当たり面積"/>
        <xdr:cNvSpPr txBox="1"/>
      </xdr:nvSpPr>
      <xdr:spPr>
        <a:xfrm>
          <a:off x="85154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9089</xdr:rowOff>
    </xdr:from>
    <xdr:ext cx="469744" cy="259045"/>
    <xdr:sp macro="" textlink="">
      <xdr:nvSpPr>
        <xdr:cNvPr id="362" name="n_3mainValue【福祉施設】&#10;一人当たり面積"/>
        <xdr:cNvSpPr txBox="1"/>
      </xdr:nvSpPr>
      <xdr:spPr>
        <a:xfrm>
          <a:off x="76264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45011</xdr:rowOff>
    </xdr:from>
    <xdr:ext cx="469744" cy="259045"/>
    <xdr:sp macro="" textlink="">
      <xdr:nvSpPr>
        <xdr:cNvPr id="363" name="n_4mainValue【福祉施設】&#10;一人当たり面積"/>
        <xdr:cNvSpPr txBox="1"/>
      </xdr:nvSpPr>
      <xdr:spPr>
        <a:xfrm>
          <a:off x="67374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38463</xdr:rowOff>
    </xdr:from>
    <xdr:to>
      <xdr:col>20</xdr:col>
      <xdr:colOff>38100</xdr:colOff>
      <xdr:row>105</xdr:row>
      <xdr:rowOff>140063</xdr:rowOff>
    </xdr:to>
    <xdr:sp macro="" textlink="">
      <xdr:nvSpPr>
        <xdr:cNvPr id="405" name="楕円 404"/>
        <xdr:cNvSpPr/>
      </xdr:nvSpPr>
      <xdr:spPr>
        <a:xfrm>
          <a:off x="3746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43362</xdr:rowOff>
    </xdr:from>
    <xdr:to>
      <xdr:col>15</xdr:col>
      <xdr:colOff>101600</xdr:colOff>
      <xdr:row>105</xdr:row>
      <xdr:rowOff>144962</xdr:rowOff>
    </xdr:to>
    <xdr:sp macro="" textlink="">
      <xdr:nvSpPr>
        <xdr:cNvPr id="406" name="楕円 405"/>
        <xdr:cNvSpPr/>
      </xdr:nvSpPr>
      <xdr:spPr>
        <a:xfrm>
          <a:off x="2857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89263</xdr:rowOff>
    </xdr:from>
    <xdr:to>
      <xdr:col>19</xdr:col>
      <xdr:colOff>177800</xdr:colOff>
      <xdr:row>105</xdr:row>
      <xdr:rowOff>94162</xdr:rowOff>
    </xdr:to>
    <xdr:cxnSp macro="">
      <xdr:nvCxnSpPr>
        <xdr:cNvPr id="407" name="直線コネクタ 406"/>
        <xdr:cNvCxnSpPr/>
      </xdr:nvCxnSpPr>
      <xdr:spPr>
        <a:xfrm flipV="1">
          <a:off x="2908300" y="180915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408" name="楕円 407"/>
        <xdr:cNvSpPr/>
      </xdr:nvSpPr>
      <xdr:spPr>
        <a:xfrm>
          <a:off x="1968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61505</xdr:rowOff>
    </xdr:from>
    <xdr:to>
      <xdr:col>15</xdr:col>
      <xdr:colOff>50800</xdr:colOff>
      <xdr:row>105</xdr:row>
      <xdr:rowOff>94162</xdr:rowOff>
    </xdr:to>
    <xdr:cxnSp macro="">
      <xdr:nvCxnSpPr>
        <xdr:cNvPr id="409" name="直線コネクタ 408"/>
        <xdr:cNvCxnSpPr/>
      </xdr:nvCxnSpPr>
      <xdr:spPr>
        <a:xfrm>
          <a:off x="2019300" y="180637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147864</xdr:rowOff>
    </xdr:from>
    <xdr:to>
      <xdr:col>6</xdr:col>
      <xdr:colOff>38100</xdr:colOff>
      <xdr:row>105</xdr:row>
      <xdr:rowOff>78014</xdr:rowOff>
    </xdr:to>
    <xdr:sp macro="" textlink="">
      <xdr:nvSpPr>
        <xdr:cNvPr id="410" name="楕円 409"/>
        <xdr:cNvSpPr/>
      </xdr:nvSpPr>
      <xdr:spPr>
        <a:xfrm>
          <a:off x="1079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27214</xdr:rowOff>
    </xdr:from>
    <xdr:to>
      <xdr:col>10</xdr:col>
      <xdr:colOff>114300</xdr:colOff>
      <xdr:row>105</xdr:row>
      <xdr:rowOff>61505</xdr:rowOff>
    </xdr:to>
    <xdr:cxnSp macro="">
      <xdr:nvCxnSpPr>
        <xdr:cNvPr id="411" name="直線コネクタ 410"/>
        <xdr:cNvCxnSpPr/>
      </xdr:nvCxnSpPr>
      <xdr:spPr>
        <a:xfrm>
          <a:off x="1130300" y="180294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2"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4"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5"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131190</xdr:rowOff>
    </xdr:from>
    <xdr:ext cx="405111" cy="259045"/>
    <xdr:sp macro="" textlink="">
      <xdr:nvSpPr>
        <xdr:cNvPr id="416" name="n_1mainValue【市民会館】&#10;有形固定資産減価償却率"/>
        <xdr:cNvSpPr txBox="1"/>
      </xdr:nvSpPr>
      <xdr:spPr>
        <a:xfrm>
          <a:off x="3582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136089</xdr:rowOff>
    </xdr:from>
    <xdr:ext cx="405111" cy="259045"/>
    <xdr:sp macro="" textlink="">
      <xdr:nvSpPr>
        <xdr:cNvPr id="417" name="n_2mainValue【市民会館】&#10;有形固定資産減価償却率"/>
        <xdr:cNvSpPr txBox="1"/>
      </xdr:nvSpPr>
      <xdr:spPr>
        <a:xfrm>
          <a:off x="2705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418" name="n_3mainValue【市民会館】&#10;有形固定資産減価償却率"/>
        <xdr:cNvSpPr txBox="1"/>
      </xdr:nvSpPr>
      <xdr:spPr>
        <a:xfrm>
          <a:off x="1816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69141</xdr:rowOff>
    </xdr:from>
    <xdr:ext cx="405111" cy="259045"/>
    <xdr:sp macro="" textlink="">
      <xdr:nvSpPr>
        <xdr:cNvPr id="419" name="n_4mainValue【市民会館】&#10;有形固定資産減価償却率"/>
        <xdr:cNvSpPr txBox="1"/>
      </xdr:nvSpPr>
      <xdr:spPr>
        <a:xfrm>
          <a:off x="927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144599</xdr:rowOff>
    </xdr:from>
    <xdr:to>
      <xdr:col>50</xdr:col>
      <xdr:colOff>165100</xdr:colOff>
      <xdr:row>106</xdr:row>
      <xdr:rowOff>74749</xdr:rowOff>
    </xdr:to>
    <xdr:sp macro="" textlink="">
      <xdr:nvSpPr>
        <xdr:cNvPr id="461" name="楕円 460"/>
        <xdr:cNvSpPr/>
      </xdr:nvSpPr>
      <xdr:spPr>
        <a:xfrm>
          <a:off x="9588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147864</xdr:rowOff>
    </xdr:from>
    <xdr:to>
      <xdr:col>46</xdr:col>
      <xdr:colOff>38100</xdr:colOff>
      <xdr:row>106</xdr:row>
      <xdr:rowOff>78014</xdr:rowOff>
    </xdr:to>
    <xdr:sp macro="" textlink="">
      <xdr:nvSpPr>
        <xdr:cNvPr id="462" name="楕円 461"/>
        <xdr:cNvSpPr/>
      </xdr:nvSpPr>
      <xdr:spPr>
        <a:xfrm>
          <a:off x="869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23949</xdr:rowOff>
    </xdr:from>
    <xdr:to>
      <xdr:col>50</xdr:col>
      <xdr:colOff>114300</xdr:colOff>
      <xdr:row>106</xdr:row>
      <xdr:rowOff>27214</xdr:rowOff>
    </xdr:to>
    <xdr:cxnSp macro="">
      <xdr:nvCxnSpPr>
        <xdr:cNvPr id="463" name="直線コネクタ 462"/>
        <xdr:cNvCxnSpPr/>
      </xdr:nvCxnSpPr>
      <xdr:spPr>
        <a:xfrm flipV="1">
          <a:off x="8750300" y="18197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楕円 463"/>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27214</xdr:rowOff>
    </xdr:from>
    <xdr:to>
      <xdr:col>45</xdr:col>
      <xdr:colOff>177800</xdr:colOff>
      <xdr:row>106</xdr:row>
      <xdr:rowOff>30480</xdr:rowOff>
    </xdr:to>
    <xdr:cxnSp macro="">
      <xdr:nvCxnSpPr>
        <xdr:cNvPr id="465" name="直線コネクタ 464"/>
        <xdr:cNvCxnSpPr/>
      </xdr:nvCxnSpPr>
      <xdr:spPr>
        <a:xfrm flipV="1">
          <a:off x="7861300" y="18200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128270</xdr:rowOff>
    </xdr:from>
    <xdr:to>
      <xdr:col>36</xdr:col>
      <xdr:colOff>165100</xdr:colOff>
      <xdr:row>106</xdr:row>
      <xdr:rowOff>58420</xdr:rowOff>
    </xdr:to>
    <xdr:sp macro="" textlink="">
      <xdr:nvSpPr>
        <xdr:cNvPr id="466" name="楕円 465"/>
        <xdr:cNvSpPr/>
      </xdr:nvSpPr>
      <xdr:spPr>
        <a:xfrm>
          <a:off x="692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xdr:rowOff>
    </xdr:from>
    <xdr:to>
      <xdr:col>41</xdr:col>
      <xdr:colOff>50800</xdr:colOff>
      <xdr:row>106</xdr:row>
      <xdr:rowOff>30480</xdr:rowOff>
    </xdr:to>
    <xdr:cxnSp macro="">
      <xdr:nvCxnSpPr>
        <xdr:cNvPr id="467" name="直線コネクタ 466"/>
        <xdr:cNvCxnSpPr/>
      </xdr:nvCxnSpPr>
      <xdr:spPr>
        <a:xfrm>
          <a:off x="6972300" y="1818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8"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69"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70"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7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91276</xdr:rowOff>
    </xdr:from>
    <xdr:ext cx="469744" cy="259045"/>
    <xdr:sp macro="" textlink="">
      <xdr:nvSpPr>
        <xdr:cNvPr id="472" name="n_1mainValue【市民会館】&#10;一人当たり面積"/>
        <xdr:cNvSpPr txBox="1"/>
      </xdr:nvSpPr>
      <xdr:spPr>
        <a:xfrm>
          <a:off x="93917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94541</xdr:rowOff>
    </xdr:from>
    <xdr:ext cx="469744" cy="259045"/>
    <xdr:sp macro="" textlink="">
      <xdr:nvSpPr>
        <xdr:cNvPr id="473" name="n_2mainValue【市民会館】&#10;一人当たり面積"/>
        <xdr:cNvSpPr txBox="1"/>
      </xdr:nvSpPr>
      <xdr:spPr>
        <a:xfrm>
          <a:off x="8515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74" name="n_3main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74947</xdr:rowOff>
    </xdr:from>
    <xdr:ext cx="469744" cy="259045"/>
    <xdr:sp macro="" textlink="">
      <xdr:nvSpPr>
        <xdr:cNvPr id="475" name="n_4mainValue【市民会館】&#10;一人当たり面積"/>
        <xdr:cNvSpPr txBox="1"/>
      </xdr:nvSpPr>
      <xdr:spPr>
        <a:xfrm>
          <a:off x="6737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517" name="楕円 516"/>
        <xdr:cNvSpPr/>
      </xdr:nvSpPr>
      <xdr:spPr>
        <a:xfrm>
          <a:off x="15430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62956</xdr:rowOff>
    </xdr:from>
    <xdr:to>
      <xdr:col>76</xdr:col>
      <xdr:colOff>165100</xdr:colOff>
      <xdr:row>38</xdr:row>
      <xdr:rowOff>164556</xdr:rowOff>
    </xdr:to>
    <xdr:sp macro="" textlink="">
      <xdr:nvSpPr>
        <xdr:cNvPr id="518" name="楕円 517"/>
        <xdr:cNvSpPr/>
      </xdr:nvSpPr>
      <xdr:spPr>
        <a:xfrm>
          <a:off x="14541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113756</xdr:rowOff>
    </xdr:from>
    <xdr:to>
      <xdr:col>81</xdr:col>
      <xdr:colOff>50800</xdr:colOff>
      <xdr:row>38</xdr:row>
      <xdr:rowOff>166007</xdr:rowOff>
    </xdr:to>
    <xdr:cxnSp macro="">
      <xdr:nvCxnSpPr>
        <xdr:cNvPr id="519" name="直線コネクタ 518"/>
        <xdr:cNvCxnSpPr/>
      </xdr:nvCxnSpPr>
      <xdr:spPr>
        <a:xfrm>
          <a:off x="14592300" y="66288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18869</xdr:rowOff>
    </xdr:from>
    <xdr:to>
      <xdr:col>72</xdr:col>
      <xdr:colOff>38100</xdr:colOff>
      <xdr:row>38</xdr:row>
      <xdr:rowOff>120469</xdr:rowOff>
    </xdr:to>
    <xdr:sp macro="" textlink="">
      <xdr:nvSpPr>
        <xdr:cNvPr id="520" name="楕円 519"/>
        <xdr:cNvSpPr/>
      </xdr:nvSpPr>
      <xdr:spPr>
        <a:xfrm>
          <a:off x="13652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69669</xdr:rowOff>
    </xdr:from>
    <xdr:to>
      <xdr:col>76</xdr:col>
      <xdr:colOff>114300</xdr:colOff>
      <xdr:row>38</xdr:row>
      <xdr:rowOff>113756</xdr:rowOff>
    </xdr:to>
    <xdr:cxnSp macro="">
      <xdr:nvCxnSpPr>
        <xdr:cNvPr id="521" name="直線コネクタ 520"/>
        <xdr:cNvCxnSpPr/>
      </xdr:nvCxnSpPr>
      <xdr:spPr>
        <a:xfrm>
          <a:off x="13703300" y="65847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154396</xdr:rowOff>
    </xdr:from>
    <xdr:to>
      <xdr:col>67</xdr:col>
      <xdr:colOff>101600</xdr:colOff>
      <xdr:row>38</xdr:row>
      <xdr:rowOff>84545</xdr:rowOff>
    </xdr:to>
    <xdr:sp macro="" textlink="">
      <xdr:nvSpPr>
        <xdr:cNvPr id="522" name="楕円 521"/>
        <xdr:cNvSpPr/>
      </xdr:nvSpPr>
      <xdr:spPr>
        <a:xfrm>
          <a:off x="12763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33746</xdr:rowOff>
    </xdr:from>
    <xdr:to>
      <xdr:col>71</xdr:col>
      <xdr:colOff>177800</xdr:colOff>
      <xdr:row>38</xdr:row>
      <xdr:rowOff>69669</xdr:rowOff>
    </xdr:to>
    <xdr:cxnSp macro="">
      <xdr:nvCxnSpPr>
        <xdr:cNvPr id="523" name="直線コネクタ 522"/>
        <xdr:cNvCxnSpPr/>
      </xdr:nvCxnSpPr>
      <xdr:spPr>
        <a:xfrm>
          <a:off x="12814300" y="65488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4"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5"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6"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27"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61884</xdr:rowOff>
    </xdr:from>
    <xdr:ext cx="405111" cy="259045"/>
    <xdr:sp macro="" textlink="">
      <xdr:nvSpPr>
        <xdr:cNvPr id="528" name="n_1mainValue【一般廃棄物処理施設】&#10;有形固定資産減価償却率"/>
        <xdr:cNvSpPr txBox="1"/>
      </xdr:nvSpPr>
      <xdr:spPr>
        <a:xfrm>
          <a:off x="15266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9633</xdr:rowOff>
    </xdr:from>
    <xdr:ext cx="405111" cy="259045"/>
    <xdr:sp macro="" textlink="">
      <xdr:nvSpPr>
        <xdr:cNvPr id="529" name="n_2mainValue【一般廃棄物処理施設】&#10;有形固定資産減価償却率"/>
        <xdr:cNvSpPr txBox="1"/>
      </xdr:nvSpPr>
      <xdr:spPr>
        <a:xfrm>
          <a:off x="14389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136996</xdr:rowOff>
    </xdr:from>
    <xdr:ext cx="405111" cy="259045"/>
    <xdr:sp macro="" textlink="">
      <xdr:nvSpPr>
        <xdr:cNvPr id="530" name="n_3mainValue【一般廃棄物処理施設】&#10;有形固定資産減価償却率"/>
        <xdr:cNvSpPr txBox="1"/>
      </xdr:nvSpPr>
      <xdr:spPr>
        <a:xfrm>
          <a:off x="13500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101073</xdr:rowOff>
    </xdr:from>
    <xdr:ext cx="405111" cy="259045"/>
    <xdr:sp macro="" textlink="">
      <xdr:nvSpPr>
        <xdr:cNvPr id="531" name="n_4mainValue【一般廃棄物処理施設】&#10;有形固定資産減価償却率"/>
        <xdr:cNvSpPr txBox="1"/>
      </xdr:nvSpPr>
      <xdr:spPr>
        <a:xfrm>
          <a:off x="12611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47978</xdr:rowOff>
    </xdr:from>
    <xdr:to>
      <xdr:col>112</xdr:col>
      <xdr:colOff>38100</xdr:colOff>
      <xdr:row>40</xdr:row>
      <xdr:rowOff>149578</xdr:rowOff>
    </xdr:to>
    <xdr:sp macro="" textlink="">
      <xdr:nvSpPr>
        <xdr:cNvPr id="571" name="楕円 570"/>
        <xdr:cNvSpPr/>
      </xdr:nvSpPr>
      <xdr:spPr>
        <a:xfrm>
          <a:off x="21272500" y="69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47201</xdr:rowOff>
    </xdr:from>
    <xdr:to>
      <xdr:col>107</xdr:col>
      <xdr:colOff>101600</xdr:colOff>
      <xdr:row>40</xdr:row>
      <xdr:rowOff>148801</xdr:rowOff>
    </xdr:to>
    <xdr:sp macro="" textlink="">
      <xdr:nvSpPr>
        <xdr:cNvPr id="572" name="楕円 571"/>
        <xdr:cNvSpPr/>
      </xdr:nvSpPr>
      <xdr:spPr>
        <a:xfrm>
          <a:off x="20383500" y="69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98001</xdr:rowOff>
    </xdr:from>
    <xdr:to>
      <xdr:col>111</xdr:col>
      <xdr:colOff>177800</xdr:colOff>
      <xdr:row>40</xdr:row>
      <xdr:rowOff>98778</xdr:rowOff>
    </xdr:to>
    <xdr:cxnSp macro="">
      <xdr:nvCxnSpPr>
        <xdr:cNvPr id="573" name="直線コネクタ 572"/>
        <xdr:cNvCxnSpPr/>
      </xdr:nvCxnSpPr>
      <xdr:spPr>
        <a:xfrm>
          <a:off x="20434300" y="6956001"/>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48443</xdr:rowOff>
    </xdr:from>
    <xdr:to>
      <xdr:col>102</xdr:col>
      <xdr:colOff>165100</xdr:colOff>
      <xdr:row>40</xdr:row>
      <xdr:rowOff>150043</xdr:rowOff>
    </xdr:to>
    <xdr:sp macro="" textlink="">
      <xdr:nvSpPr>
        <xdr:cNvPr id="574" name="楕円 573"/>
        <xdr:cNvSpPr/>
      </xdr:nvSpPr>
      <xdr:spPr>
        <a:xfrm>
          <a:off x="19494500" y="6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98001</xdr:rowOff>
    </xdr:from>
    <xdr:to>
      <xdr:col>107</xdr:col>
      <xdr:colOff>50800</xdr:colOff>
      <xdr:row>40</xdr:row>
      <xdr:rowOff>99243</xdr:rowOff>
    </xdr:to>
    <xdr:cxnSp macro="">
      <xdr:nvCxnSpPr>
        <xdr:cNvPr id="575" name="直線コネクタ 574"/>
        <xdr:cNvCxnSpPr/>
      </xdr:nvCxnSpPr>
      <xdr:spPr>
        <a:xfrm flipV="1">
          <a:off x="19545300" y="6956001"/>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52860</xdr:rowOff>
    </xdr:from>
    <xdr:to>
      <xdr:col>98</xdr:col>
      <xdr:colOff>38100</xdr:colOff>
      <xdr:row>40</xdr:row>
      <xdr:rowOff>154460</xdr:rowOff>
    </xdr:to>
    <xdr:sp macro="" textlink="">
      <xdr:nvSpPr>
        <xdr:cNvPr id="576" name="楕円 575"/>
        <xdr:cNvSpPr/>
      </xdr:nvSpPr>
      <xdr:spPr>
        <a:xfrm>
          <a:off x="18605500" y="69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99243</xdr:rowOff>
    </xdr:from>
    <xdr:to>
      <xdr:col>102</xdr:col>
      <xdr:colOff>114300</xdr:colOff>
      <xdr:row>40</xdr:row>
      <xdr:rowOff>103660</xdr:rowOff>
    </xdr:to>
    <xdr:cxnSp macro="">
      <xdr:nvCxnSpPr>
        <xdr:cNvPr id="577" name="直線コネクタ 576"/>
        <xdr:cNvCxnSpPr/>
      </xdr:nvCxnSpPr>
      <xdr:spPr>
        <a:xfrm flipV="1">
          <a:off x="18656300" y="6957243"/>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8"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7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581" name="n_4aveValue【一般廃棄物処理施設】&#10;一人当たり有形固定資産（償却資産）額"/>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166105</xdr:rowOff>
    </xdr:from>
    <xdr:ext cx="599010" cy="259045"/>
    <xdr:sp macro="" textlink="">
      <xdr:nvSpPr>
        <xdr:cNvPr id="582" name="n_1mainValue【一般廃棄物処理施設】&#10;一人当たり有形固定資産（償却資産）額"/>
        <xdr:cNvSpPr txBox="1"/>
      </xdr:nvSpPr>
      <xdr:spPr>
        <a:xfrm>
          <a:off x="21011095" y="668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165328</xdr:rowOff>
    </xdr:from>
    <xdr:ext cx="599010" cy="259045"/>
    <xdr:sp macro="" textlink="">
      <xdr:nvSpPr>
        <xdr:cNvPr id="583" name="n_2mainValue【一般廃棄物処理施設】&#10;一人当たり有形固定資産（償却資産）額"/>
        <xdr:cNvSpPr txBox="1"/>
      </xdr:nvSpPr>
      <xdr:spPr>
        <a:xfrm>
          <a:off x="20134795" y="668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166570</xdr:rowOff>
    </xdr:from>
    <xdr:ext cx="599010" cy="259045"/>
    <xdr:sp macro="" textlink="">
      <xdr:nvSpPr>
        <xdr:cNvPr id="584" name="n_3mainValue【一般廃棄物処理施設】&#10;一人当たり有形固定資産（償却資産）額"/>
        <xdr:cNvSpPr txBox="1"/>
      </xdr:nvSpPr>
      <xdr:spPr>
        <a:xfrm>
          <a:off x="19245795" y="668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170987</xdr:rowOff>
    </xdr:from>
    <xdr:ext cx="599010" cy="259045"/>
    <xdr:sp macro="" textlink="">
      <xdr:nvSpPr>
        <xdr:cNvPr id="585" name="n_4mainValue【一般廃棄物処理施設】&#10;一人当たり有形固定資産（償却資産）額"/>
        <xdr:cNvSpPr txBox="1"/>
      </xdr:nvSpPr>
      <xdr:spPr>
        <a:xfrm>
          <a:off x="18356795" y="668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102688</xdr:rowOff>
    </xdr:from>
    <xdr:to>
      <xdr:col>81</xdr:col>
      <xdr:colOff>101600</xdr:colOff>
      <xdr:row>59</xdr:row>
      <xdr:rowOff>32838</xdr:rowOff>
    </xdr:to>
    <xdr:sp macro="" textlink="">
      <xdr:nvSpPr>
        <xdr:cNvPr id="627" name="楕円 626"/>
        <xdr:cNvSpPr/>
      </xdr:nvSpPr>
      <xdr:spPr>
        <a:xfrm>
          <a:off x="15430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73297</xdr:rowOff>
    </xdr:from>
    <xdr:to>
      <xdr:col>76</xdr:col>
      <xdr:colOff>165100</xdr:colOff>
      <xdr:row>59</xdr:row>
      <xdr:rowOff>3447</xdr:rowOff>
    </xdr:to>
    <xdr:sp macro="" textlink="">
      <xdr:nvSpPr>
        <xdr:cNvPr id="628" name="楕円 627"/>
        <xdr:cNvSpPr/>
      </xdr:nvSpPr>
      <xdr:spPr>
        <a:xfrm>
          <a:off x="14541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58</xdr:row>
      <xdr:rowOff>153488</xdr:rowOff>
    </xdr:to>
    <xdr:cxnSp macro="">
      <xdr:nvCxnSpPr>
        <xdr:cNvPr id="629" name="直線コネクタ 628"/>
        <xdr:cNvCxnSpPr/>
      </xdr:nvCxnSpPr>
      <xdr:spPr>
        <a:xfrm>
          <a:off x="14592300" y="100681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30" name="楕円 629"/>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124097</xdr:rowOff>
    </xdr:to>
    <xdr:cxnSp macro="">
      <xdr:nvCxnSpPr>
        <xdr:cNvPr id="631" name="直線コネクタ 630"/>
        <xdr:cNvCxnSpPr/>
      </xdr:nvCxnSpPr>
      <xdr:spPr>
        <a:xfrm>
          <a:off x="13703300" y="100355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11249</xdr:rowOff>
    </xdr:from>
    <xdr:to>
      <xdr:col>67</xdr:col>
      <xdr:colOff>101600</xdr:colOff>
      <xdr:row>58</xdr:row>
      <xdr:rowOff>112849</xdr:rowOff>
    </xdr:to>
    <xdr:sp macro="" textlink="">
      <xdr:nvSpPr>
        <xdr:cNvPr id="632" name="楕円 631"/>
        <xdr:cNvSpPr/>
      </xdr:nvSpPr>
      <xdr:spPr>
        <a:xfrm>
          <a:off x="12763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62049</xdr:rowOff>
    </xdr:from>
    <xdr:to>
      <xdr:col>71</xdr:col>
      <xdr:colOff>177800</xdr:colOff>
      <xdr:row>58</xdr:row>
      <xdr:rowOff>91440</xdr:rowOff>
    </xdr:to>
    <xdr:cxnSp macro="">
      <xdr:nvCxnSpPr>
        <xdr:cNvPr id="633" name="直線コネクタ 632"/>
        <xdr:cNvCxnSpPr/>
      </xdr:nvCxnSpPr>
      <xdr:spPr>
        <a:xfrm>
          <a:off x="12814300" y="100061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34"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35"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36"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37"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49365</xdr:rowOff>
    </xdr:from>
    <xdr:ext cx="405111" cy="259045"/>
    <xdr:sp macro="" textlink="">
      <xdr:nvSpPr>
        <xdr:cNvPr id="638" name="n_1mainValue【保健センター・保健所】&#10;有形固定資産減価償却率"/>
        <xdr:cNvSpPr txBox="1"/>
      </xdr:nvSpPr>
      <xdr:spPr>
        <a:xfrm>
          <a:off x="15266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19974</xdr:rowOff>
    </xdr:from>
    <xdr:ext cx="405111" cy="259045"/>
    <xdr:sp macro="" textlink="">
      <xdr:nvSpPr>
        <xdr:cNvPr id="639" name="n_2mainValue【保健センター・保健所】&#10;有形固定資産減価償却率"/>
        <xdr:cNvSpPr txBox="1"/>
      </xdr:nvSpPr>
      <xdr:spPr>
        <a:xfrm>
          <a:off x="14389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40" name="n_3mainValue【保健センター・保健所】&#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641" name="n_4mainValue【保健センター・保健所】&#10;有形固定資産減価償却率"/>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107950</xdr:rowOff>
    </xdr:from>
    <xdr:to>
      <xdr:col>112</xdr:col>
      <xdr:colOff>38100</xdr:colOff>
      <xdr:row>58</xdr:row>
      <xdr:rowOff>38100</xdr:rowOff>
    </xdr:to>
    <xdr:sp macro="" textlink="">
      <xdr:nvSpPr>
        <xdr:cNvPr id="681" name="楕円 680"/>
        <xdr:cNvSpPr/>
      </xdr:nvSpPr>
      <xdr:spPr>
        <a:xfrm>
          <a:off x="21272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120650</xdr:rowOff>
    </xdr:from>
    <xdr:to>
      <xdr:col>107</xdr:col>
      <xdr:colOff>101600</xdr:colOff>
      <xdr:row>58</xdr:row>
      <xdr:rowOff>50800</xdr:rowOff>
    </xdr:to>
    <xdr:sp macro="" textlink="">
      <xdr:nvSpPr>
        <xdr:cNvPr id="682" name="楕円 681"/>
        <xdr:cNvSpPr/>
      </xdr:nvSpPr>
      <xdr:spPr>
        <a:xfrm>
          <a:off x="2038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158750</xdr:rowOff>
    </xdr:from>
    <xdr:to>
      <xdr:col>111</xdr:col>
      <xdr:colOff>177800</xdr:colOff>
      <xdr:row>58</xdr:row>
      <xdr:rowOff>0</xdr:rowOff>
    </xdr:to>
    <xdr:cxnSp macro="">
      <xdr:nvCxnSpPr>
        <xdr:cNvPr id="683" name="直線コネクタ 682"/>
        <xdr:cNvCxnSpPr/>
      </xdr:nvCxnSpPr>
      <xdr:spPr>
        <a:xfrm flipV="1">
          <a:off x="204343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133350</xdr:rowOff>
    </xdr:from>
    <xdr:to>
      <xdr:col>102</xdr:col>
      <xdr:colOff>165100</xdr:colOff>
      <xdr:row>58</xdr:row>
      <xdr:rowOff>63500</xdr:rowOff>
    </xdr:to>
    <xdr:sp macro="" textlink="">
      <xdr:nvSpPr>
        <xdr:cNvPr id="684" name="楕円 683"/>
        <xdr:cNvSpPr/>
      </xdr:nvSpPr>
      <xdr:spPr>
        <a:xfrm>
          <a:off x="19494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0</xdr:rowOff>
    </xdr:from>
    <xdr:to>
      <xdr:col>107</xdr:col>
      <xdr:colOff>50800</xdr:colOff>
      <xdr:row>58</xdr:row>
      <xdr:rowOff>12700</xdr:rowOff>
    </xdr:to>
    <xdr:cxnSp macro="">
      <xdr:nvCxnSpPr>
        <xdr:cNvPr id="685" name="直線コネクタ 684"/>
        <xdr:cNvCxnSpPr/>
      </xdr:nvCxnSpPr>
      <xdr:spPr>
        <a:xfrm flipV="1">
          <a:off x="195453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133350</xdr:rowOff>
    </xdr:from>
    <xdr:to>
      <xdr:col>98</xdr:col>
      <xdr:colOff>38100</xdr:colOff>
      <xdr:row>58</xdr:row>
      <xdr:rowOff>63500</xdr:rowOff>
    </xdr:to>
    <xdr:sp macro="" textlink="">
      <xdr:nvSpPr>
        <xdr:cNvPr id="686" name="楕円 685"/>
        <xdr:cNvSpPr/>
      </xdr:nvSpPr>
      <xdr:spPr>
        <a:xfrm>
          <a:off x="18605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12700</xdr:rowOff>
    </xdr:from>
    <xdr:to>
      <xdr:col>102</xdr:col>
      <xdr:colOff>114300</xdr:colOff>
      <xdr:row>58</xdr:row>
      <xdr:rowOff>12700</xdr:rowOff>
    </xdr:to>
    <xdr:cxnSp macro="">
      <xdr:nvCxnSpPr>
        <xdr:cNvPr id="687" name="直線コネクタ 686"/>
        <xdr:cNvCxnSpPr/>
      </xdr:nvCxnSpPr>
      <xdr:spPr>
        <a:xfrm>
          <a:off x="186563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88"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89"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0"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691"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54627</xdr:rowOff>
    </xdr:from>
    <xdr:ext cx="469744" cy="259045"/>
    <xdr:sp macro="" textlink="">
      <xdr:nvSpPr>
        <xdr:cNvPr id="692" name="n_1mainValue【保健センター・保健所】&#10;一人当たり面積"/>
        <xdr:cNvSpPr txBox="1"/>
      </xdr:nvSpPr>
      <xdr:spPr>
        <a:xfrm>
          <a:off x="21075727" y="96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67327</xdr:rowOff>
    </xdr:from>
    <xdr:ext cx="469744" cy="259045"/>
    <xdr:sp macro="" textlink="">
      <xdr:nvSpPr>
        <xdr:cNvPr id="693" name="n_2mainValue【保健センター・保健所】&#10;一人当たり面積"/>
        <xdr:cNvSpPr txBox="1"/>
      </xdr:nvSpPr>
      <xdr:spPr>
        <a:xfrm>
          <a:off x="20199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80027</xdr:rowOff>
    </xdr:from>
    <xdr:ext cx="469744" cy="259045"/>
    <xdr:sp macro="" textlink="">
      <xdr:nvSpPr>
        <xdr:cNvPr id="694" name="n_3mainValue【保健センター・保健所】&#10;一人当たり面積"/>
        <xdr:cNvSpPr txBox="1"/>
      </xdr:nvSpPr>
      <xdr:spPr>
        <a:xfrm>
          <a:off x="19310427"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80027</xdr:rowOff>
    </xdr:from>
    <xdr:ext cx="469744" cy="259045"/>
    <xdr:sp macro="" textlink="">
      <xdr:nvSpPr>
        <xdr:cNvPr id="695" name="n_4mainValue【保健センター・保健所】&#10;一人当たり面積"/>
        <xdr:cNvSpPr txBox="1"/>
      </xdr:nvSpPr>
      <xdr:spPr>
        <a:xfrm>
          <a:off x="18421427"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84455</xdr:rowOff>
    </xdr:from>
    <xdr:to>
      <xdr:col>81</xdr:col>
      <xdr:colOff>101600</xdr:colOff>
      <xdr:row>80</xdr:row>
      <xdr:rowOff>14605</xdr:rowOff>
    </xdr:to>
    <xdr:sp macro="" textlink="">
      <xdr:nvSpPr>
        <xdr:cNvPr id="736" name="楕円 735"/>
        <xdr:cNvSpPr/>
      </xdr:nvSpPr>
      <xdr:spPr>
        <a:xfrm>
          <a:off x="15430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59689</xdr:rowOff>
    </xdr:from>
    <xdr:to>
      <xdr:col>76</xdr:col>
      <xdr:colOff>165100</xdr:colOff>
      <xdr:row>79</xdr:row>
      <xdr:rowOff>161289</xdr:rowOff>
    </xdr:to>
    <xdr:sp macro="" textlink="">
      <xdr:nvSpPr>
        <xdr:cNvPr id="737" name="楕円 736"/>
        <xdr:cNvSpPr/>
      </xdr:nvSpPr>
      <xdr:spPr>
        <a:xfrm>
          <a:off x="14541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110489</xdr:rowOff>
    </xdr:from>
    <xdr:to>
      <xdr:col>81</xdr:col>
      <xdr:colOff>50800</xdr:colOff>
      <xdr:row>79</xdr:row>
      <xdr:rowOff>135255</xdr:rowOff>
    </xdr:to>
    <xdr:cxnSp macro="">
      <xdr:nvCxnSpPr>
        <xdr:cNvPr id="738" name="直線コネクタ 737"/>
        <xdr:cNvCxnSpPr/>
      </xdr:nvCxnSpPr>
      <xdr:spPr>
        <a:xfrm>
          <a:off x="14592300" y="136550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88264</xdr:rowOff>
    </xdr:from>
    <xdr:to>
      <xdr:col>72</xdr:col>
      <xdr:colOff>38100</xdr:colOff>
      <xdr:row>83</xdr:row>
      <xdr:rowOff>18414</xdr:rowOff>
    </xdr:to>
    <xdr:sp macro="" textlink="">
      <xdr:nvSpPr>
        <xdr:cNvPr id="739" name="楕円 738"/>
        <xdr:cNvSpPr/>
      </xdr:nvSpPr>
      <xdr:spPr>
        <a:xfrm>
          <a:off x="13652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110489</xdr:rowOff>
    </xdr:from>
    <xdr:to>
      <xdr:col>76</xdr:col>
      <xdr:colOff>114300</xdr:colOff>
      <xdr:row>82</xdr:row>
      <xdr:rowOff>139064</xdr:rowOff>
    </xdr:to>
    <xdr:cxnSp macro="">
      <xdr:nvCxnSpPr>
        <xdr:cNvPr id="740" name="直線コネクタ 739"/>
        <xdr:cNvCxnSpPr/>
      </xdr:nvCxnSpPr>
      <xdr:spPr>
        <a:xfrm flipV="1">
          <a:off x="13703300" y="13655039"/>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50164</xdr:rowOff>
    </xdr:from>
    <xdr:to>
      <xdr:col>67</xdr:col>
      <xdr:colOff>101600</xdr:colOff>
      <xdr:row>82</xdr:row>
      <xdr:rowOff>151764</xdr:rowOff>
    </xdr:to>
    <xdr:sp macro="" textlink="">
      <xdr:nvSpPr>
        <xdr:cNvPr id="741" name="楕円 740"/>
        <xdr:cNvSpPr/>
      </xdr:nvSpPr>
      <xdr:spPr>
        <a:xfrm>
          <a:off x="12763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100964</xdr:rowOff>
    </xdr:from>
    <xdr:to>
      <xdr:col>71</xdr:col>
      <xdr:colOff>177800</xdr:colOff>
      <xdr:row>82</xdr:row>
      <xdr:rowOff>139064</xdr:rowOff>
    </xdr:to>
    <xdr:cxnSp macro="">
      <xdr:nvCxnSpPr>
        <xdr:cNvPr id="742" name="直線コネクタ 741"/>
        <xdr:cNvCxnSpPr/>
      </xdr:nvCxnSpPr>
      <xdr:spPr>
        <a:xfrm>
          <a:off x="12814300" y="141598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3"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4"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5"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6"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31132</xdr:rowOff>
    </xdr:from>
    <xdr:ext cx="405111" cy="259045"/>
    <xdr:sp macro="" textlink="">
      <xdr:nvSpPr>
        <xdr:cNvPr id="747" name="n_1mainValue【消防施設】&#10;有形固定資産減価償却率"/>
        <xdr:cNvSpPr txBox="1"/>
      </xdr:nvSpPr>
      <xdr:spPr>
        <a:xfrm>
          <a:off x="152660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6366</xdr:rowOff>
    </xdr:from>
    <xdr:ext cx="405111" cy="259045"/>
    <xdr:sp macro="" textlink="">
      <xdr:nvSpPr>
        <xdr:cNvPr id="748" name="n_2mainValue【消防施設】&#10;有形固定資産減価償却率"/>
        <xdr:cNvSpPr txBox="1"/>
      </xdr:nvSpPr>
      <xdr:spPr>
        <a:xfrm>
          <a:off x="143897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9541</xdr:rowOff>
    </xdr:from>
    <xdr:ext cx="405111" cy="259045"/>
    <xdr:sp macro="" textlink="">
      <xdr:nvSpPr>
        <xdr:cNvPr id="749" name="n_3mainValue【消防施設】&#10;有形固定資産減価償却率"/>
        <xdr:cNvSpPr txBox="1"/>
      </xdr:nvSpPr>
      <xdr:spPr>
        <a:xfrm>
          <a:off x="13500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142891</xdr:rowOff>
    </xdr:from>
    <xdr:ext cx="405111" cy="259045"/>
    <xdr:sp macro="" textlink="">
      <xdr:nvSpPr>
        <xdr:cNvPr id="750" name="n_4mainValue【消防施設】&#10;有形固定資産減価償却率"/>
        <xdr:cNvSpPr txBox="1"/>
      </xdr:nvSpPr>
      <xdr:spPr>
        <a:xfrm>
          <a:off x="12611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788" name="楕円 787"/>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89" name="楕円 788"/>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79248</xdr:rowOff>
    </xdr:to>
    <xdr:cxnSp macro="">
      <xdr:nvCxnSpPr>
        <xdr:cNvPr id="790" name="直線コネクタ 789"/>
        <xdr:cNvCxnSpPr/>
      </xdr:nvCxnSpPr>
      <xdr:spPr>
        <a:xfrm flipV="1">
          <a:off x="20434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91" name="楕円 790"/>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79248</xdr:rowOff>
    </xdr:to>
    <xdr:cxnSp macro="">
      <xdr:nvCxnSpPr>
        <xdr:cNvPr id="792" name="直線コネクタ 791"/>
        <xdr:cNvCxnSpPr/>
      </xdr:nvCxnSpPr>
      <xdr:spPr>
        <a:xfrm>
          <a:off x="19545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93" name="楕円 792"/>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83820</xdr:rowOff>
    </xdr:to>
    <xdr:cxnSp macro="">
      <xdr:nvCxnSpPr>
        <xdr:cNvPr id="794" name="直線コネクタ 793"/>
        <xdr:cNvCxnSpPr/>
      </xdr:nvCxnSpPr>
      <xdr:spPr>
        <a:xfrm flipV="1">
          <a:off x="18656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5"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6"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7"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8"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799"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800" name="n_2main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01" name="n_3main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802" name="n_4mainValue【消防施設】&#10;一人当たり面積"/>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33"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10705</xdr:rowOff>
    </xdr:from>
    <xdr:to>
      <xdr:col>81</xdr:col>
      <xdr:colOff>101600</xdr:colOff>
      <xdr:row>104</xdr:row>
      <xdr:rowOff>112305</xdr:rowOff>
    </xdr:to>
    <xdr:sp macro="" textlink="">
      <xdr:nvSpPr>
        <xdr:cNvPr id="844" name="楕円 843"/>
        <xdr:cNvSpPr/>
      </xdr:nvSpPr>
      <xdr:spPr>
        <a:xfrm>
          <a:off x="15430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845" name="楕円 844"/>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61505</xdr:rowOff>
    </xdr:to>
    <xdr:cxnSp macro="">
      <xdr:nvCxnSpPr>
        <xdr:cNvPr id="846" name="直線コネクタ 845"/>
        <xdr:cNvCxnSpPr/>
      </xdr:nvCxnSpPr>
      <xdr:spPr>
        <a:xfrm>
          <a:off x="14592300" y="1787107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847" name="楕円 846"/>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40277</xdr:rowOff>
    </xdr:to>
    <xdr:cxnSp macro="">
      <xdr:nvCxnSpPr>
        <xdr:cNvPr id="848" name="直線コネクタ 847"/>
        <xdr:cNvCxnSpPr/>
      </xdr:nvCxnSpPr>
      <xdr:spPr>
        <a:xfrm>
          <a:off x="13703300" y="1783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97245</xdr:rowOff>
    </xdr:from>
    <xdr:to>
      <xdr:col>67</xdr:col>
      <xdr:colOff>101600</xdr:colOff>
      <xdr:row>104</xdr:row>
      <xdr:rowOff>27395</xdr:rowOff>
    </xdr:to>
    <xdr:sp macro="" textlink="">
      <xdr:nvSpPr>
        <xdr:cNvPr id="849" name="楕円 848"/>
        <xdr:cNvSpPr/>
      </xdr:nvSpPr>
      <xdr:spPr>
        <a:xfrm>
          <a:off x="12763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148045</xdr:rowOff>
    </xdr:from>
    <xdr:to>
      <xdr:col>71</xdr:col>
      <xdr:colOff>177800</xdr:colOff>
      <xdr:row>104</xdr:row>
      <xdr:rowOff>7620</xdr:rowOff>
    </xdr:to>
    <xdr:cxnSp macro="">
      <xdr:nvCxnSpPr>
        <xdr:cNvPr id="850" name="直線コネクタ 849"/>
        <xdr:cNvCxnSpPr/>
      </xdr:nvCxnSpPr>
      <xdr:spPr>
        <a:xfrm>
          <a:off x="12814300" y="178073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51" name="n_1ave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52"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3"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54"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128832</xdr:rowOff>
    </xdr:from>
    <xdr:ext cx="405111" cy="259045"/>
    <xdr:sp macro="" textlink="">
      <xdr:nvSpPr>
        <xdr:cNvPr id="855" name="n_1mainValue【庁舎】&#10;有形固定資産減価償却率"/>
        <xdr:cNvSpPr txBox="1"/>
      </xdr:nvSpPr>
      <xdr:spPr>
        <a:xfrm>
          <a:off x="152660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107604</xdr:rowOff>
    </xdr:from>
    <xdr:ext cx="405111" cy="259045"/>
    <xdr:sp macro="" textlink="">
      <xdr:nvSpPr>
        <xdr:cNvPr id="856" name="n_2mainValue【庁舎】&#10;有形固定資産減価償却率"/>
        <xdr:cNvSpPr txBox="1"/>
      </xdr:nvSpPr>
      <xdr:spPr>
        <a:xfrm>
          <a:off x="14389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857" name="n_3main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43922</xdr:rowOff>
    </xdr:from>
    <xdr:ext cx="405111" cy="259045"/>
    <xdr:sp macro="" textlink="">
      <xdr:nvSpPr>
        <xdr:cNvPr id="858" name="n_4mainValue【庁舎】&#10;有形固定資産減価償却率"/>
        <xdr:cNvSpPr txBox="1"/>
      </xdr:nvSpPr>
      <xdr:spPr>
        <a:xfrm>
          <a:off x="12611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96" name="楕円 895"/>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97" name="楕円 896"/>
        <xdr:cNvSpPr/>
      </xdr:nvSpPr>
      <xdr:spPr>
        <a:xfrm>
          <a:off x="2038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763</xdr:rowOff>
    </xdr:to>
    <xdr:cxnSp macro="">
      <xdr:nvCxnSpPr>
        <xdr:cNvPr id="898" name="直線コネクタ 897"/>
        <xdr:cNvCxnSpPr/>
      </xdr:nvCxnSpPr>
      <xdr:spPr>
        <a:xfrm flipV="1">
          <a:off x="20434300" y="181698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899" name="楕円 898"/>
        <xdr:cNvSpPr/>
      </xdr:nvSpPr>
      <xdr:spPr>
        <a:xfrm>
          <a:off x="19494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763</xdr:rowOff>
    </xdr:from>
    <xdr:to>
      <xdr:col>107</xdr:col>
      <xdr:colOff>50800</xdr:colOff>
      <xdr:row>106</xdr:row>
      <xdr:rowOff>3048</xdr:rowOff>
    </xdr:to>
    <xdr:cxnSp macro="">
      <xdr:nvCxnSpPr>
        <xdr:cNvPr id="900" name="直線コネクタ 899"/>
        <xdr:cNvCxnSpPr/>
      </xdr:nvCxnSpPr>
      <xdr:spPr>
        <a:xfrm flipV="1">
          <a:off x="19545300" y="181744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125985</xdr:rowOff>
    </xdr:from>
    <xdr:to>
      <xdr:col>98</xdr:col>
      <xdr:colOff>38100</xdr:colOff>
      <xdr:row>106</xdr:row>
      <xdr:rowOff>56135</xdr:rowOff>
    </xdr:to>
    <xdr:sp macro="" textlink="">
      <xdr:nvSpPr>
        <xdr:cNvPr id="901" name="楕円 900"/>
        <xdr:cNvSpPr/>
      </xdr:nvSpPr>
      <xdr:spPr>
        <a:xfrm>
          <a:off x="18605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xdr:rowOff>
    </xdr:from>
    <xdr:to>
      <xdr:col>102</xdr:col>
      <xdr:colOff>114300</xdr:colOff>
      <xdr:row>106</xdr:row>
      <xdr:rowOff>5335</xdr:rowOff>
    </xdr:to>
    <xdr:cxnSp macro="">
      <xdr:nvCxnSpPr>
        <xdr:cNvPr id="902" name="直線コネクタ 901"/>
        <xdr:cNvCxnSpPr/>
      </xdr:nvCxnSpPr>
      <xdr:spPr>
        <a:xfrm flipV="1">
          <a:off x="18656300" y="181767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3"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4"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5"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6"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07"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908" name="n_2mainValue【庁舎】&#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44975</xdr:rowOff>
    </xdr:from>
    <xdr:ext cx="469744" cy="259045"/>
    <xdr:sp macro="" textlink="">
      <xdr:nvSpPr>
        <xdr:cNvPr id="909" name="n_3mainValue【庁舎】&#10;一人当たり面積"/>
        <xdr:cNvSpPr txBox="1"/>
      </xdr:nvSpPr>
      <xdr:spPr>
        <a:xfrm>
          <a:off x="19310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47262</xdr:rowOff>
    </xdr:from>
    <xdr:ext cx="469744" cy="259045"/>
    <xdr:sp macro="" textlink="">
      <xdr:nvSpPr>
        <xdr:cNvPr id="910" name="n_4mainValue【庁舎】&#10;一人当たり面積"/>
        <xdr:cNvSpPr txBox="1"/>
      </xdr:nvSpPr>
      <xdr:spPr>
        <a:xfrm>
          <a:off x="184214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図書館と体育館・プールの有形固定資産減価償却率が低いのは、平成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年に中央図書館を新設、平成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年に総合体育館を新設したためである。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についても類似団体よりも減価償却率が低いものが多いが、全体的に施設の老朽化が進んでおり、加えて人口減少にともない、市民１人当たりの施設面積も今後増えていくため、更新・改修にかかる財政負担の増加が予測される。</a:t>
          </a:r>
        </a:p>
        <a:p>
          <a:r>
            <a:rPr kumimoji="1" lang="ja-JP" altLang="en-US" sz="1300">
              <a:latin typeface="ＭＳ Ｐゴシック" panose="020B0600070205080204" pitchFamily="50" charset="-128"/>
              <a:ea typeface="ＭＳ Ｐゴシック" panose="020B0600070205080204" pitchFamily="50" charset="-128"/>
            </a:rPr>
            <a:t>　公共施設の再配置計画にもとづいた統廃合等の検討が急務となる。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同率で推移している。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の市税の増収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により基準財政収入額が増加する一方で、高齢化の進展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により社会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費が増加し、基準財政需要額も同様に増加しているためである。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今後は三木市創生計画に基づき、地域振興による定住・交流人口の増加策を推進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して歳入の増加につなげるとともに、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事業の見直しなどにより歳出の増加を抑制していく必要がある。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％を上回って以降、年々数値が増加し今年度はさらに</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月からの消費税増税や賃金の上昇などの影響により物件費が増加したこと、及び正規職員数増加による人件費の増加等が主な要因である。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今後も高齢化の進展などにより社会保障費など経常経費の増加が見込まれることから、事業の見直しにより歳出の削減に努め、弾力性のある財政運営に努めていく。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162560</xdr:rowOff>
    </xdr:to>
    <xdr:cxnSp macro="">
      <xdr:nvCxnSpPr>
        <xdr:cNvPr id="132" name="直線コネクタ 131"/>
        <xdr:cNvCxnSpPr/>
      </xdr:nvCxnSpPr>
      <xdr:spPr>
        <a:xfrm>
          <a:off x="4114800" y="1087543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74083</xdr:rowOff>
    </xdr:to>
    <xdr:cxnSp macro="">
      <xdr:nvCxnSpPr>
        <xdr:cNvPr id="135" name="直線コネクタ 134"/>
        <xdr:cNvCxnSpPr/>
      </xdr:nvCxnSpPr>
      <xdr:spPr>
        <a:xfrm>
          <a:off x="3225800" y="108432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41910</xdr:rowOff>
    </xdr:to>
    <xdr:cxnSp macro="">
      <xdr:nvCxnSpPr>
        <xdr:cNvPr id="138" name="直線コネクタ 137"/>
        <xdr:cNvCxnSpPr/>
      </xdr:nvCxnSpPr>
      <xdr:spPr>
        <a:xfrm>
          <a:off x="2336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21802</xdr:rowOff>
    </xdr:to>
    <xdr:cxnSp macro="">
      <xdr:nvCxnSpPr>
        <xdr:cNvPr id="141" name="直線コネクタ 140"/>
        <xdr:cNvCxnSpPr/>
      </xdr:nvCxnSpPr>
      <xdr:spPr>
        <a:xfrm>
          <a:off x="1447800" y="107748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2"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6" name="テキスト ボックス 155"/>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7" name="楕円 156"/>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58" name="テキスト ボックス 157"/>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59" name="楕円 158"/>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0" name="テキスト ボックス 159"/>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１人当たり人件費・物件費等は、前年度と比べて</a:t>
          </a:r>
          <a:r>
            <a:rPr kumimoji="1" lang="en-US" altLang="ja-JP" sz="1300">
              <a:latin typeface="ＭＳ Ｐゴシック" panose="020B0600070205080204" pitchFamily="50" charset="-128"/>
              <a:ea typeface="ＭＳ Ｐゴシック" panose="020B0600070205080204" pitchFamily="50" charset="-128"/>
            </a:rPr>
            <a:t>7,190</a:t>
          </a:r>
          <a:r>
            <a:rPr kumimoji="1" lang="ja-JP" altLang="en-US" sz="1300">
              <a:latin typeface="ＭＳ Ｐゴシック" panose="020B0600070205080204" pitchFamily="50" charset="-128"/>
              <a:ea typeface="ＭＳ Ｐゴシック" panose="020B0600070205080204" pitchFamily="50" charset="-128"/>
            </a:rPr>
            <a:t>円多くなっている。</a:t>
          </a:r>
        </a:p>
        <a:p>
          <a:r>
            <a:rPr kumimoji="1" lang="ja-JP" altLang="en-US" sz="1300">
              <a:latin typeface="ＭＳ Ｐゴシック" panose="020B0600070205080204" pitchFamily="50" charset="-128"/>
              <a:ea typeface="ＭＳ Ｐゴシック" panose="020B0600070205080204" pitchFamily="50" charset="-128"/>
            </a:rPr>
            <a:t>　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月からの消費税増税や賃金の上昇などの影響により委託料が増加したこと、及び学校教育用パソコンなどリース機器の増加による使用料の増加により、前年度より人件費と物件費を合わせて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今後は事業の見直しなどにより、経費の削減を進めるとともに、システムの導入等による業務の効率化を進めることが必要である。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64639</xdr:rowOff>
    </xdr:from>
    <xdr:to>
      <xdr:col>23</xdr:col>
      <xdr:colOff>133350</xdr:colOff>
      <xdr:row>82</xdr:row>
      <xdr:rowOff>134037</xdr:rowOff>
    </xdr:to>
    <xdr:cxnSp macro="">
      <xdr:nvCxnSpPr>
        <xdr:cNvPr id="193" name="直線コネクタ 192"/>
        <xdr:cNvCxnSpPr/>
      </xdr:nvCxnSpPr>
      <xdr:spPr>
        <a:xfrm>
          <a:off x="4114800" y="14123539"/>
          <a:ext cx="838200" cy="6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41610</xdr:rowOff>
    </xdr:from>
    <xdr:to>
      <xdr:col>19</xdr:col>
      <xdr:colOff>133350</xdr:colOff>
      <xdr:row>82</xdr:row>
      <xdr:rowOff>64639</xdr:rowOff>
    </xdr:to>
    <xdr:cxnSp macro="">
      <xdr:nvCxnSpPr>
        <xdr:cNvPr id="196" name="直線コネクタ 195"/>
        <xdr:cNvCxnSpPr/>
      </xdr:nvCxnSpPr>
      <xdr:spPr>
        <a:xfrm>
          <a:off x="3225800" y="14100510"/>
          <a:ext cx="889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23724</xdr:rowOff>
    </xdr:from>
    <xdr:to>
      <xdr:col>15</xdr:col>
      <xdr:colOff>82550</xdr:colOff>
      <xdr:row>82</xdr:row>
      <xdr:rowOff>41610</xdr:rowOff>
    </xdr:to>
    <xdr:cxnSp macro="">
      <xdr:nvCxnSpPr>
        <xdr:cNvPr id="199" name="直線コネクタ 198"/>
        <xdr:cNvCxnSpPr/>
      </xdr:nvCxnSpPr>
      <xdr:spPr>
        <a:xfrm>
          <a:off x="2336800" y="14082624"/>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154839</xdr:rowOff>
    </xdr:from>
    <xdr:to>
      <xdr:col>11</xdr:col>
      <xdr:colOff>31750</xdr:colOff>
      <xdr:row>82</xdr:row>
      <xdr:rowOff>23724</xdr:rowOff>
    </xdr:to>
    <xdr:cxnSp macro="">
      <xdr:nvCxnSpPr>
        <xdr:cNvPr id="202" name="直線コネクタ 201"/>
        <xdr:cNvCxnSpPr/>
      </xdr:nvCxnSpPr>
      <xdr:spPr>
        <a:xfrm>
          <a:off x="1447800" y="14042289"/>
          <a:ext cx="889000" cy="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83237</xdr:rowOff>
    </xdr:from>
    <xdr:to>
      <xdr:col>23</xdr:col>
      <xdr:colOff>184150</xdr:colOff>
      <xdr:row>83</xdr:row>
      <xdr:rowOff>13387</xdr:rowOff>
    </xdr:to>
    <xdr:sp macro="" textlink="">
      <xdr:nvSpPr>
        <xdr:cNvPr id="212" name="楕円 211"/>
        <xdr:cNvSpPr/>
      </xdr:nvSpPr>
      <xdr:spPr>
        <a:xfrm>
          <a:off x="4902200" y="141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55314</xdr:rowOff>
    </xdr:from>
    <xdr:ext cx="762000" cy="259045"/>
    <xdr:sp macro="" textlink="">
      <xdr:nvSpPr>
        <xdr:cNvPr id="213" name="人件費・物件費等の状況該当値テキスト"/>
        <xdr:cNvSpPr txBox="1"/>
      </xdr:nvSpPr>
      <xdr:spPr>
        <a:xfrm>
          <a:off x="5041900" y="141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13839</xdr:rowOff>
    </xdr:from>
    <xdr:to>
      <xdr:col>19</xdr:col>
      <xdr:colOff>184150</xdr:colOff>
      <xdr:row>82</xdr:row>
      <xdr:rowOff>115439</xdr:rowOff>
    </xdr:to>
    <xdr:sp macro="" textlink="">
      <xdr:nvSpPr>
        <xdr:cNvPr id="214" name="楕円 213"/>
        <xdr:cNvSpPr/>
      </xdr:nvSpPr>
      <xdr:spPr>
        <a:xfrm>
          <a:off x="4064000" y="14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100216</xdr:rowOff>
    </xdr:from>
    <xdr:ext cx="736600" cy="259045"/>
    <xdr:sp macro="" textlink="">
      <xdr:nvSpPr>
        <xdr:cNvPr id="215" name="テキスト ボックス 214"/>
        <xdr:cNvSpPr txBox="1"/>
      </xdr:nvSpPr>
      <xdr:spPr>
        <a:xfrm>
          <a:off x="3733800" y="1415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162260</xdr:rowOff>
    </xdr:from>
    <xdr:to>
      <xdr:col>15</xdr:col>
      <xdr:colOff>133350</xdr:colOff>
      <xdr:row>82</xdr:row>
      <xdr:rowOff>92410</xdr:rowOff>
    </xdr:to>
    <xdr:sp macro="" textlink="">
      <xdr:nvSpPr>
        <xdr:cNvPr id="216" name="楕円 215"/>
        <xdr:cNvSpPr/>
      </xdr:nvSpPr>
      <xdr:spPr>
        <a:xfrm>
          <a:off x="3175000" y="1404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102587</xdr:rowOff>
    </xdr:from>
    <xdr:ext cx="762000" cy="259045"/>
    <xdr:sp macro="" textlink="">
      <xdr:nvSpPr>
        <xdr:cNvPr id="217" name="テキスト ボックス 216"/>
        <xdr:cNvSpPr txBox="1"/>
      </xdr:nvSpPr>
      <xdr:spPr>
        <a:xfrm>
          <a:off x="2844800" y="138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144374</xdr:rowOff>
    </xdr:from>
    <xdr:to>
      <xdr:col>11</xdr:col>
      <xdr:colOff>82550</xdr:colOff>
      <xdr:row>82</xdr:row>
      <xdr:rowOff>74524</xdr:rowOff>
    </xdr:to>
    <xdr:sp macro="" textlink="">
      <xdr:nvSpPr>
        <xdr:cNvPr id="218" name="楕円 217"/>
        <xdr:cNvSpPr/>
      </xdr:nvSpPr>
      <xdr:spPr>
        <a:xfrm>
          <a:off x="2286000" y="140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84701</xdr:rowOff>
    </xdr:from>
    <xdr:ext cx="762000" cy="259045"/>
    <xdr:sp macro="" textlink="">
      <xdr:nvSpPr>
        <xdr:cNvPr id="219" name="テキスト ボックス 218"/>
        <xdr:cNvSpPr txBox="1"/>
      </xdr:nvSpPr>
      <xdr:spPr>
        <a:xfrm>
          <a:off x="1955800" y="1380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104039</xdr:rowOff>
    </xdr:from>
    <xdr:to>
      <xdr:col>7</xdr:col>
      <xdr:colOff>31750</xdr:colOff>
      <xdr:row>82</xdr:row>
      <xdr:rowOff>34189</xdr:rowOff>
    </xdr:to>
    <xdr:sp macro="" textlink="">
      <xdr:nvSpPr>
        <xdr:cNvPr id="220" name="楕円 219"/>
        <xdr:cNvSpPr/>
      </xdr:nvSpPr>
      <xdr:spPr>
        <a:xfrm>
          <a:off x="1397000" y="139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44366</xdr:rowOff>
    </xdr:from>
    <xdr:ext cx="762000" cy="259045"/>
    <xdr:sp macro="" textlink="">
      <xdr:nvSpPr>
        <xdr:cNvPr id="221" name="テキスト ボックス 220"/>
        <xdr:cNvSpPr txBox="1"/>
      </xdr:nvSpPr>
      <xdr:spPr>
        <a:xfrm>
          <a:off x="1066800" y="137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主な要因は、大卒区分で、経験年数</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年の職員数の分布が変わったことがあげられる。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147562</xdr:rowOff>
    </xdr:to>
    <xdr:cxnSp macro="">
      <xdr:nvCxnSpPr>
        <xdr:cNvPr id="257" name="直線コネクタ 256"/>
        <xdr:cNvCxnSpPr/>
      </xdr:nvCxnSpPr>
      <xdr:spPr>
        <a:xfrm>
          <a:off x="16179800" y="148577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159052</xdr:rowOff>
    </xdr:to>
    <xdr:cxnSp macro="">
      <xdr:nvCxnSpPr>
        <xdr:cNvPr id="260" name="直線コネクタ 259"/>
        <xdr:cNvCxnSpPr/>
      </xdr:nvCxnSpPr>
      <xdr:spPr>
        <a:xfrm flipV="1">
          <a:off x="15290800" y="148577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86</xdr:row>
      <xdr:rowOff>159052</xdr:rowOff>
    </xdr:to>
    <xdr:cxnSp macro="">
      <xdr:nvCxnSpPr>
        <xdr:cNvPr id="263" name="直線コネクタ 262"/>
        <xdr:cNvCxnSpPr/>
      </xdr:nvCxnSpPr>
      <xdr:spPr>
        <a:xfrm>
          <a:off x="14401800" y="1489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147562</xdr:rowOff>
    </xdr:to>
    <xdr:cxnSp macro="">
      <xdr:nvCxnSpPr>
        <xdr:cNvPr id="266" name="直線コネクタ 265"/>
        <xdr:cNvCxnSpPr/>
      </xdr:nvCxnSpPr>
      <xdr:spPr>
        <a:xfrm>
          <a:off x="13512800" y="1484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6" name="楕円 275"/>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7"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8" name="楕円 277"/>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79" name="テキスト ボックス 278"/>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0" name="楕円 279"/>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1" name="テキスト ボックス 280"/>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2" name="楕円 281"/>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3" name="テキスト ボックス 282"/>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定年退職による職員数の減少を補うため、正規職員の採用数を増やしたことと、再任用職員が増加したことから、令和元年度末の人口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6.55</a:t>
          </a:r>
          <a:r>
            <a:rPr kumimoji="1" lang="ja-JP" altLang="en-US" sz="1300">
              <a:latin typeface="ＭＳ Ｐゴシック" panose="020B0600070205080204" pitchFamily="50" charset="-128"/>
              <a:ea typeface="ＭＳ Ｐゴシック" panose="020B0600070205080204" pitchFamily="50" charset="-128"/>
            </a:rPr>
            <a:t>人に増え、類似団体との差が縮まっている。</a:t>
          </a:r>
        </a:p>
        <a:p>
          <a:r>
            <a:rPr kumimoji="1" lang="ja-JP" altLang="en-US" sz="1300">
              <a:latin typeface="ＭＳ Ｐゴシック" panose="020B0600070205080204" pitchFamily="50" charset="-128"/>
              <a:ea typeface="ＭＳ Ｐゴシック" panose="020B0600070205080204" pitchFamily="50" charset="-128"/>
            </a:rPr>
            <a:t>　円滑に市政運営を行うため、知識や技術の継承に配慮する一方で、財政負担の抑制に留意しつつ計画的な職員採用を行っていく。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144039</xdr:rowOff>
    </xdr:from>
    <xdr:to>
      <xdr:col>81</xdr:col>
      <xdr:colOff>44450</xdr:colOff>
      <xdr:row>61</xdr:row>
      <xdr:rowOff>44979</xdr:rowOff>
    </xdr:to>
    <xdr:cxnSp macro="">
      <xdr:nvCxnSpPr>
        <xdr:cNvPr id="320" name="直線コネクタ 319"/>
        <xdr:cNvCxnSpPr/>
      </xdr:nvCxnSpPr>
      <xdr:spPr>
        <a:xfrm>
          <a:off x="16179800" y="1043103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60</xdr:row>
      <xdr:rowOff>144039</xdr:rowOff>
    </xdr:to>
    <xdr:cxnSp macro="">
      <xdr:nvCxnSpPr>
        <xdr:cNvPr id="323" name="直線コネクタ 322"/>
        <xdr:cNvCxnSpPr/>
      </xdr:nvCxnSpPr>
      <xdr:spPr>
        <a:xfrm>
          <a:off x="15290800" y="10384790"/>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35454</xdr:rowOff>
    </xdr:from>
    <xdr:to>
      <xdr:col>72</xdr:col>
      <xdr:colOff>203200</xdr:colOff>
      <xdr:row>60</xdr:row>
      <xdr:rowOff>97790</xdr:rowOff>
    </xdr:to>
    <xdr:cxnSp macro="">
      <xdr:nvCxnSpPr>
        <xdr:cNvPr id="326" name="直線コネクタ 325"/>
        <xdr:cNvCxnSpPr/>
      </xdr:nvCxnSpPr>
      <xdr:spPr>
        <a:xfrm>
          <a:off x="14401800" y="10322454"/>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35454</xdr:rowOff>
    </xdr:from>
    <xdr:to>
      <xdr:col>68</xdr:col>
      <xdr:colOff>152400</xdr:colOff>
      <xdr:row>60</xdr:row>
      <xdr:rowOff>43497</xdr:rowOff>
    </xdr:to>
    <xdr:cxnSp macro="">
      <xdr:nvCxnSpPr>
        <xdr:cNvPr id="329" name="直線コネクタ 328"/>
        <xdr:cNvCxnSpPr/>
      </xdr:nvCxnSpPr>
      <xdr:spPr>
        <a:xfrm flipV="1">
          <a:off x="13512800" y="1032245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165629</xdr:rowOff>
    </xdr:from>
    <xdr:to>
      <xdr:col>81</xdr:col>
      <xdr:colOff>95250</xdr:colOff>
      <xdr:row>61</xdr:row>
      <xdr:rowOff>95779</xdr:rowOff>
    </xdr:to>
    <xdr:sp macro="" textlink="">
      <xdr:nvSpPr>
        <xdr:cNvPr id="339" name="楕円 338"/>
        <xdr:cNvSpPr/>
      </xdr:nvSpPr>
      <xdr:spPr>
        <a:xfrm>
          <a:off x="169672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10706</xdr:rowOff>
    </xdr:from>
    <xdr:ext cx="762000" cy="259045"/>
    <xdr:sp macro="" textlink="">
      <xdr:nvSpPr>
        <xdr:cNvPr id="340" name="定員管理の状況該当値テキスト"/>
        <xdr:cNvSpPr txBox="1"/>
      </xdr:nvSpPr>
      <xdr:spPr>
        <a:xfrm>
          <a:off x="17106900" y="1029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93239</xdr:rowOff>
    </xdr:from>
    <xdr:to>
      <xdr:col>77</xdr:col>
      <xdr:colOff>95250</xdr:colOff>
      <xdr:row>61</xdr:row>
      <xdr:rowOff>23389</xdr:rowOff>
    </xdr:to>
    <xdr:sp macro="" textlink="">
      <xdr:nvSpPr>
        <xdr:cNvPr id="341" name="楕円 340"/>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33566</xdr:rowOff>
    </xdr:from>
    <xdr:ext cx="736600" cy="259045"/>
    <xdr:sp macro="" textlink="">
      <xdr:nvSpPr>
        <xdr:cNvPr id="342" name="テキスト ボックス 341"/>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3" name="楕円 342"/>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4" name="テキスト ボックス 343"/>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156104</xdr:rowOff>
    </xdr:from>
    <xdr:to>
      <xdr:col>68</xdr:col>
      <xdr:colOff>203200</xdr:colOff>
      <xdr:row>60</xdr:row>
      <xdr:rowOff>86254</xdr:rowOff>
    </xdr:to>
    <xdr:sp macro="" textlink="">
      <xdr:nvSpPr>
        <xdr:cNvPr id="345" name="楕円 344"/>
        <xdr:cNvSpPr/>
      </xdr:nvSpPr>
      <xdr:spPr>
        <a:xfrm>
          <a:off x="14351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96431</xdr:rowOff>
    </xdr:from>
    <xdr:ext cx="762000" cy="259045"/>
    <xdr:sp macro="" textlink="">
      <xdr:nvSpPr>
        <xdr:cNvPr id="346" name="テキスト ボックス 345"/>
        <xdr:cNvSpPr txBox="1"/>
      </xdr:nvSpPr>
      <xdr:spPr>
        <a:xfrm>
          <a:off x="14020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164147</xdr:rowOff>
    </xdr:from>
    <xdr:to>
      <xdr:col>64</xdr:col>
      <xdr:colOff>152400</xdr:colOff>
      <xdr:row>60</xdr:row>
      <xdr:rowOff>94297</xdr:rowOff>
    </xdr:to>
    <xdr:sp macro="" textlink="">
      <xdr:nvSpPr>
        <xdr:cNvPr id="347" name="楕円 346"/>
        <xdr:cNvSpPr/>
      </xdr:nvSpPr>
      <xdr:spPr>
        <a:xfrm>
          <a:off x="13462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104474</xdr:rowOff>
    </xdr:from>
    <xdr:ext cx="762000" cy="259045"/>
    <xdr:sp macro="" textlink="">
      <xdr:nvSpPr>
        <xdr:cNvPr id="348" name="テキスト ボックス 347"/>
        <xdr:cNvSpPr txBox="1"/>
      </xdr:nvSpPr>
      <xdr:spPr>
        <a:xfrm>
          <a:off x="13131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年までの財政危機宣言により、市債の発行を抑制してきたことから、毎年の公債費（元利償還金）が減少しており、今年度の実質公債費比率は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％に比べて大幅に少ない。</a:t>
          </a:r>
        </a:p>
        <a:p>
          <a:r>
            <a:rPr kumimoji="1" lang="ja-JP" altLang="en-US" sz="1300">
              <a:latin typeface="ＭＳ Ｐゴシック" panose="020B0600070205080204" pitchFamily="50" charset="-128"/>
              <a:ea typeface="ＭＳ Ｐゴシック" panose="020B0600070205080204" pitchFamily="50" charset="-128"/>
            </a:rPr>
            <a:t>　しかし、総合体育館などの大型事業の償還が増加していることに加え、今後もごみ処理施設の更新や学校施設の長寿命化などの大型事業が予定されており、公債費比率も増加していくと見込まれることから、国・県補助金及び交付税措置率の高い起債を積極的に活用し、堅実な財政運営を行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161713</xdr:rowOff>
    </xdr:to>
    <xdr:cxnSp macro="">
      <xdr:nvCxnSpPr>
        <xdr:cNvPr id="381" name="直線コネクタ 380"/>
        <xdr:cNvCxnSpPr/>
      </xdr:nvCxnSpPr>
      <xdr:spPr>
        <a:xfrm flipV="1">
          <a:off x="16179800" y="683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30480</xdr:rowOff>
    </xdr:to>
    <xdr:cxnSp macro="">
      <xdr:nvCxnSpPr>
        <xdr:cNvPr id="384" name="直線コネクタ 383"/>
        <xdr:cNvCxnSpPr/>
      </xdr:nvCxnSpPr>
      <xdr:spPr>
        <a:xfrm flipV="1">
          <a:off x="15290800" y="68482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118956</xdr:rowOff>
    </xdr:to>
    <xdr:cxnSp macro="">
      <xdr:nvCxnSpPr>
        <xdr:cNvPr id="387" name="直線コネクタ 386"/>
        <xdr:cNvCxnSpPr/>
      </xdr:nvCxnSpPr>
      <xdr:spPr>
        <a:xfrm flipV="1">
          <a:off x="14401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11854</xdr:rowOff>
    </xdr:to>
    <xdr:cxnSp macro="">
      <xdr:nvCxnSpPr>
        <xdr:cNvPr id="390" name="直線コネクタ 389"/>
        <xdr:cNvCxnSpPr/>
      </xdr:nvCxnSpPr>
      <xdr:spPr>
        <a:xfrm flipV="1">
          <a:off x="13512800" y="69769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2" name="楕円 401"/>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3" name="テキスト ボックス 402"/>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6" name="楕円 405"/>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7" name="テキスト ボックス 406"/>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8" name="楕円 407"/>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09" name="テキスト ボックス 408"/>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これは合併特例債の償還がピークを迎えており地方債残高が減少していること、起債の新規発行抑制により地方債残高を減少させたことが主な要因である。　</a:t>
          </a:r>
        </a:p>
        <a:p>
          <a:r>
            <a:rPr kumimoji="1" lang="ja-JP" altLang="en-US" sz="1300">
              <a:latin typeface="ＭＳ Ｐゴシック" panose="020B0600070205080204" pitchFamily="50" charset="-128"/>
              <a:ea typeface="ＭＳ Ｐゴシック" panose="020B0600070205080204" pitchFamily="50" charset="-128"/>
            </a:rPr>
            <a:t>　将来への負担を少しでも軽減するよう、今後も新規事業を精査するとともに、交付税措置のない市債の発行を極力抑制するよう努めていく。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120650</xdr:rowOff>
    </xdr:from>
    <xdr:to>
      <xdr:col>81</xdr:col>
      <xdr:colOff>44450</xdr:colOff>
      <xdr:row>15</xdr:row>
      <xdr:rowOff>132715</xdr:rowOff>
    </xdr:to>
    <xdr:cxnSp macro="">
      <xdr:nvCxnSpPr>
        <xdr:cNvPr id="443" name="直線コネクタ 442"/>
        <xdr:cNvCxnSpPr/>
      </xdr:nvCxnSpPr>
      <xdr:spPr>
        <a:xfrm flipV="1">
          <a:off x="16179800" y="269240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132715</xdr:rowOff>
    </xdr:from>
    <xdr:to>
      <xdr:col>77</xdr:col>
      <xdr:colOff>44450</xdr:colOff>
      <xdr:row>15</xdr:row>
      <xdr:rowOff>160867</xdr:rowOff>
    </xdr:to>
    <xdr:cxnSp macro="">
      <xdr:nvCxnSpPr>
        <xdr:cNvPr id="446" name="直線コネクタ 445"/>
        <xdr:cNvCxnSpPr/>
      </xdr:nvCxnSpPr>
      <xdr:spPr>
        <a:xfrm flipV="1">
          <a:off x="15290800" y="270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158454</xdr:rowOff>
    </xdr:from>
    <xdr:to>
      <xdr:col>72</xdr:col>
      <xdr:colOff>203200</xdr:colOff>
      <xdr:row>15</xdr:row>
      <xdr:rowOff>160867</xdr:rowOff>
    </xdr:to>
    <xdr:cxnSp macro="">
      <xdr:nvCxnSpPr>
        <xdr:cNvPr id="449" name="直線コネクタ 448"/>
        <xdr:cNvCxnSpPr/>
      </xdr:nvCxnSpPr>
      <xdr:spPr>
        <a:xfrm>
          <a:off x="14401800" y="27302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145584</xdr:rowOff>
    </xdr:from>
    <xdr:to>
      <xdr:col>68</xdr:col>
      <xdr:colOff>152400</xdr:colOff>
      <xdr:row>15</xdr:row>
      <xdr:rowOff>158454</xdr:rowOff>
    </xdr:to>
    <xdr:cxnSp macro="">
      <xdr:nvCxnSpPr>
        <xdr:cNvPr id="452" name="直線コネクタ 451"/>
        <xdr:cNvCxnSpPr/>
      </xdr:nvCxnSpPr>
      <xdr:spPr>
        <a:xfrm>
          <a:off x="13512800" y="2717334"/>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69850</xdr:rowOff>
    </xdr:from>
    <xdr:to>
      <xdr:col>81</xdr:col>
      <xdr:colOff>95250</xdr:colOff>
      <xdr:row>16</xdr:row>
      <xdr:rowOff>0</xdr:rowOff>
    </xdr:to>
    <xdr:sp macro="" textlink="">
      <xdr:nvSpPr>
        <xdr:cNvPr id="462" name="楕円 461"/>
        <xdr:cNvSpPr/>
      </xdr:nvSpPr>
      <xdr:spPr>
        <a:xfrm>
          <a:off x="16967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41927</xdr:rowOff>
    </xdr:from>
    <xdr:ext cx="762000" cy="259045"/>
    <xdr:sp macro="" textlink="">
      <xdr:nvSpPr>
        <xdr:cNvPr id="463" name="将来負担の状況該当値テキスト"/>
        <xdr:cNvSpPr txBox="1"/>
      </xdr:nvSpPr>
      <xdr:spPr>
        <a:xfrm>
          <a:off x="17106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81915</xdr:rowOff>
    </xdr:from>
    <xdr:to>
      <xdr:col>77</xdr:col>
      <xdr:colOff>95250</xdr:colOff>
      <xdr:row>16</xdr:row>
      <xdr:rowOff>12065</xdr:rowOff>
    </xdr:to>
    <xdr:sp macro="" textlink="">
      <xdr:nvSpPr>
        <xdr:cNvPr id="464" name="楕円 463"/>
        <xdr:cNvSpPr/>
      </xdr:nvSpPr>
      <xdr:spPr>
        <a:xfrm>
          <a:off x="16129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65" name="テキスト ボックス 464"/>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66" name="楕円 465"/>
        <xdr:cNvSpPr/>
      </xdr:nvSpPr>
      <xdr:spPr>
        <a:xfrm>
          <a:off x="15240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24994</xdr:rowOff>
    </xdr:from>
    <xdr:ext cx="762000" cy="259045"/>
    <xdr:sp macro="" textlink="">
      <xdr:nvSpPr>
        <xdr:cNvPr id="467" name="テキスト ボックス 466"/>
        <xdr:cNvSpPr txBox="1"/>
      </xdr:nvSpPr>
      <xdr:spPr>
        <a:xfrm>
          <a:off x="14909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107654</xdr:rowOff>
    </xdr:from>
    <xdr:to>
      <xdr:col>68</xdr:col>
      <xdr:colOff>203200</xdr:colOff>
      <xdr:row>16</xdr:row>
      <xdr:rowOff>37804</xdr:rowOff>
    </xdr:to>
    <xdr:sp macro="" textlink="">
      <xdr:nvSpPr>
        <xdr:cNvPr id="468" name="楕円 467"/>
        <xdr:cNvSpPr/>
      </xdr:nvSpPr>
      <xdr:spPr>
        <a:xfrm>
          <a:off x="14351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22581</xdr:rowOff>
    </xdr:from>
    <xdr:ext cx="762000" cy="259045"/>
    <xdr:sp macro="" textlink="">
      <xdr:nvSpPr>
        <xdr:cNvPr id="469" name="テキスト ボックス 468"/>
        <xdr:cNvSpPr txBox="1"/>
      </xdr:nvSpPr>
      <xdr:spPr>
        <a:xfrm>
          <a:off x="14020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94784</xdr:rowOff>
    </xdr:from>
    <xdr:to>
      <xdr:col>64</xdr:col>
      <xdr:colOff>152400</xdr:colOff>
      <xdr:row>16</xdr:row>
      <xdr:rowOff>24934</xdr:rowOff>
    </xdr:to>
    <xdr:sp macro="" textlink="">
      <xdr:nvSpPr>
        <xdr:cNvPr id="470" name="楕円 469"/>
        <xdr:cNvSpPr/>
      </xdr:nvSpPr>
      <xdr:spPr>
        <a:xfrm>
          <a:off x="13462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9711</xdr:rowOff>
    </xdr:from>
    <xdr:ext cx="762000" cy="259045"/>
    <xdr:sp macro="" textlink="">
      <xdr:nvSpPr>
        <xdr:cNvPr id="471" name="テキスト ボックス 470"/>
        <xdr:cNvSpPr txBox="1"/>
      </xdr:nvSpPr>
      <xdr:spPr>
        <a:xfrm>
          <a:off x="13131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定年退職による職員数の減少を補うため、正規職員の採用数を増やしたことと、再任用職員が増加したことから、人件費は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％増加している。　今後も財政負担の抑制に留意しつつ、引き続き適正な定員管理を行っていく。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153670</xdr:rowOff>
    </xdr:to>
    <xdr:cxnSp macro="">
      <xdr:nvCxnSpPr>
        <xdr:cNvPr id="66" name="直線コネクタ 65"/>
        <xdr:cNvCxnSpPr/>
      </xdr:nvCxnSpPr>
      <xdr:spPr>
        <a:xfrm>
          <a:off x="3987800" y="6123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123190</xdr:rowOff>
    </xdr:to>
    <xdr:cxnSp macro="">
      <xdr:nvCxnSpPr>
        <xdr:cNvPr id="69" name="直線コネクタ 68"/>
        <xdr:cNvCxnSpPr/>
      </xdr:nvCxnSpPr>
      <xdr:spPr>
        <a:xfrm>
          <a:off x="3098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115570</xdr:rowOff>
    </xdr:to>
    <xdr:cxnSp macro="">
      <xdr:nvCxnSpPr>
        <xdr:cNvPr id="72" name="直線コネクタ 71"/>
        <xdr:cNvCxnSpPr/>
      </xdr:nvCxnSpPr>
      <xdr:spPr>
        <a:xfrm flipV="1">
          <a:off x="2209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115570</xdr:rowOff>
    </xdr:to>
    <xdr:cxnSp macro="">
      <xdr:nvCxnSpPr>
        <xdr:cNvPr id="75" name="直線コネクタ 74"/>
        <xdr:cNvCxnSpPr/>
      </xdr:nvCxnSpPr>
      <xdr:spPr>
        <a:xfrm>
          <a:off x="1320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月からの消費税増税や賃金の上昇などの影響により委託料が増加したこと、及び学校教育用パソコンなどリース機器の増加による使用料の増加等が主な要因である。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今後は外部委託している事業の見直し等により、経費の抑制に努めていく。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101854</xdr:rowOff>
    </xdr:from>
    <xdr:to>
      <xdr:col>82</xdr:col>
      <xdr:colOff>107950</xdr:colOff>
      <xdr:row>19</xdr:row>
      <xdr:rowOff>147574</xdr:rowOff>
    </xdr:to>
    <xdr:cxnSp macro="">
      <xdr:nvCxnSpPr>
        <xdr:cNvPr id="125" name="直線コネクタ 124"/>
        <xdr:cNvCxnSpPr/>
      </xdr:nvCxnSpPr>
      <xdr:spPr>
        <a:xfrm>
          <a:off x="15671800" y="33594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101854</xdr:rowOff>
    </xdr:from>
    <xdr:to>
      <xdr:col>78</xdr:col>
      <xdr:colOff>69850</xdr:colOff>
      <xdr:row>19</xdr:row>
      <xdr:rowOff>138430</xdr:rowOff>
    </xdr:to>
    <xdr:cxnSp macro="">
      <xdr:nvCxnSpPr>
        <xdr:cNvPr id="128" name="直線コネクタ 127"/>
        <xdr:cNvCxnSpPr/>
      </xdr:nvCxnSpPr>
      <xdr:spPr>
        <a:xfrm flipV="1">
          <a:off x="14782800" y="3359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19558</xdr:rowOff>
    </xdr:from>
    <xdr:to>
      <xdr:col>73</xdr:col>
      <xdr:colOff>180975</xdr:colOff>
      <xdr:row>19</xdr:row>
      <xdr:rowOff>138430</xdr:rowOff>
    </xdr:to>
    <xdr:cxnSp macro="">
      <xdr:nvCxnSpPr>
        <xdr:cNvPr id="131" name="直線コネクタ 130"/>
        <xdr:cNvCxnSpPr/>
      </xdr:nvCxnSpPr>
      <xdr:spPr>
        <a:xfrm>
          <a:off x="13893800" y="32771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19</xdr:row>
      <xdr:rowOff>19558</xdr:rowOff>
    </xdr:to>
    <xdr:cxnSp macro="">
      <xdr:nvCxnSpPr>
        <xdr:cNvPr id="134" name="直線コネクタ 133"/>
        <xdr:cNvCxnSpPr/>
      </xdr:nvCxnSpPr>
      <xdr:spPr>
        <a:xfrm>
          <a:off x="13004800" y="31490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96774</xdr:rowOff>
    </xdr:from>
    <xdr:to>
      <xdr:col>82</xdr:col>
      <xdr:colOff>158750</xdr:colOff>
      <xdr:row>20</xdr:row>
      <xdr:rowOff>26924</xdr:rowOff>
    </xdr:to>
    <xdr:sp macro="" textlink="">
      <xdr:nvSpPr>
        <xdr:cNvPr id="144" name="楕円 143"/>
        <xdr:cNvSpPr/>
      </xdr:nvSpPr>
      <xdr:spPr>
        <a:xfrm>
          <a:off x="164592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68851</xdr:rowOff>
    </xdr:from>
    <xdr:ext cx="762000" cy="259045"/>
    <xdr:sp macro="" textlink="">
      <xdr:nvSpPr>
        <xdr:cNvPr id="145" name="物件費該当値テキスト"/>
        <xdr:cNvSpPr txBox="1"/>
      </xdr:nvSpPr>
      <xdr:spPr>
        <a:xfrm>
          <a:off x="165989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51054</xdr:rowOff>
    </xdr:from>
    <xdr:to>
      <xdr:col>78</xdr:col>
      <xdr:colOff>120650</xdr:colOff>
      <xdr:row>19</xdr:row>
      <xdr:rowOff>152654</xdr:rowOff>
    </xdr:to>
    <xdr:sp macro="" textlink="">
      <xdr:nvSpPr>
        <xdr:cNvPr id="146" name="楕円 145"/>
        <xdr:cNvSpPr/>
      </xdr:nvSpPr>
      <xdr:spPr>
        <a:xfrm>
          <a:off x="15621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137431</xdr:rowOff>
    </xdr:from>
    <xdr:ext cx="736600" cy="259045"/>
    <xdr:sp macro="" textlink="">
      <xdr:nvSpPr>
        <xdr:cNvPr id="147" name="テキスト ボックス 146"/>
        <xdr:cNvSpPr txBox="1"/>
      </xdr:nvSpPr>
      <xdr:spPr>
        <a:xfrm>
          <a:off x="15290800" y="339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48" name="楕円 147"/>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49" name="テキスト ボックス 148"/>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140208</xdr:rowOff>
    </xdr:from>
    <xdr:to>
      <xdr:col>69</xdr:col>
      <xdr:colOff>142875</xdr:colOff>
      <xdr:row>19</xdr:row>
      <xdr:rowOff>70358</xdr:rowOff>
    </xdr:to>
    <xdr:sp macro="" textlink="">
      <xdr:nvSpPr>
        <xdr:cNvPr id="150" name="楕円 149"/>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55135</xdr:rowOff>
    </xdr:from>
    <xdr:ext cx="762000" cy="259045"/>
    <xdr:sp macro="" textlink="">
      <xdr:nvSpPr>
        <xdr:cNvPr id="151" name="テキスト ボックス 150"/>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2" name="楕円 151"/>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3" name="テキスト ボックス 152"/>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主な要因としては、障害福祉サービスの利用増加により前年度より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億円増加したことがあげられる。</a:t>
          </a:r>
        </a:p>
        <a:p>
          <a:r>
            <a:rPr kumimoji="1" lang="ja-JP" altLang="en-US" sz="1300">
              <a:latin typeface="ＭＳ Ｐゴシック" panose="020B0600070205080204" pitchFamily="50" charset="-128"/>
              <a:ea typeface="ＭＳ Ｐゴシック" panose="020B0600070205080204" pitchFamily="50" charset="-128"/>
            </a:rPr>
            <a:t>　今後も高齢化の進展等により増加が見込まれるため、介護予防や健康増進等の取組を進め、財政負担の抑制につなげていく。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106426</xdr:rowOff>
    </xdr:to>
    <xdr:cxnSp macro="">
      <xdr:nvCxnSpPr>
        <xdr:cNvPr id="184" name="直線コネクタ 183"/>
        <xdr:cNvCxnSpPr/>
      </xdr:nvCxnSpPr>
      <xdr:spPr>
        <a:xfrm>
          <a:off x="3987800" y="97602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51562</xdr:rowOff>
    </xdr:to>
    <xdr:cxnSp macro="">
      <xdr:nvCxnSpPr>
        <xdr:cNvPr id="187" name="直線コネクタ 186"/>
        <xdr:cNvCxnSpPr/>
      </xdr:nvCxnSpPr>
      <xdr:spPr>
        <a:xfrm flipV="1">
          <a:off x="3098800" y="9760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140716</xdr:rowOff>
    </xdr:from>
    <xdr:to>
      <xdr:col>15</xdr:col>
      <xdr:colOff>98425</xdr:colOff>
      <xdr:row>57</xdr:row>
      <xdr:rowOff>51562</xdr:rowOff>
    </xdr:to>
    <xdr:cxnSp macro="">
      <xdr:nvCxnSpPr>
        <xdr:cNvPr id="190" name="直線コネクタ 189"/>
        <xdr:cNvCxnSpPr/>
      </xdr:nvCxnSpPr>
      <xdr:spPr>
        <a:xfrm>
          <a:off x="2209800" y="97419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113284</xdr:rowOff>
    </xdr:from>
    <xdr:to>
      <xdr:col>11</xdr:col>
      <xdr:colOff>9525</xdr:colOff>
      <xdr:row>56</xdr:row>
      <xdr:rowOff>140716</xdr:rowOff>
    </xdr:to>
    <xdr:cxnSp macro="">
      <xdr:nvCxnSpPr>
        <xdr:cNvPr id="193" name="直線コネクタ 192"/>
        <xdr:cNvCxnSpPr/>
      </xdr:nvCxnSpPr>
      <xdr:spPr>
        <a:xfrm>
          <a:off x="1320800" y="9714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55626</xdr:rowOff>
    </xdr:from>
    <xdr:to>
      <xdr:col>24</xdr:col>
      <xdr:colOff>76200</xdr:colOff>
      <xdr:row>57</xdr:row>
      <xdr:rowOff>157226</xdr:rowOff>
    </xdr:to>
    <xdr:sp macro="" textlink="">
      <xdr:nvSpPr>
        <xdr:cNvPr id="203" name="楕円 202"/>
        <xdr:cNvSpPr/>
      </xdr:nvSpPr>
      <xdr:spPr>
        <a:xfrm>
          <a:off x="4775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27703</xdr:rowOff>
    </xdr:from>
    <xdr:ext cx="762000" cy="259045"/>
    <xdr:sp macro="" textlink="">
      <xdr:nvSpPr>
        <xdr:cNvPr id="204" name="扶助費該当値テキスト"/>
        <xdr:cNvSpPr txBox="1"/>
      </xdr:nvSpPr>
      <xdr:spPr>
        <a:xfrm>
          <a:off x="4914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5" name="楕円 204"/>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06" name="テキスト ボックス 205"/>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xdr:rowOff>
    </xdr:from>
    <xdr:to>
      <xdr:col>15</xdr:col>
      <xdr:colOff>149225</xdr:colOff>
      <xdr:row>57</xdr:row>
      <xdr:rowOff>102362</xdr:rowOff>
    </xdr:to>
    <xdr:sp macro="" textlink="">
      <xdr:nvSpPr>
        <xdr:cNvPr id="207" name="楕円 206"/>
        <xdr:cNvSpPr/>
      </xdr:nvSpPr>
      <xdr:spPr>
        <a:xfrm>
          <a:off x="3048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87139</xdr:rowOff>
    </xdr:from>
    <xdr:ext cx="762000" cy="259045"/>
    <xdr:sp macro="" textlink="">
      <xdr:nvSpPr>
        <xdr:cNvPr id="208" name="テキスト ボックス 207"/>
        <xdr:cNvSpPr txBox="1"/>
      </xdr:nvSpPr>
      <xdr:spPr>
        <a:xfrm>
          <a:off x="2717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09" name="楕円 208"/>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0" name="テキスト ボックス 209"/>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1" name="楕円 210"/>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12" name="テキスト ボックス 211"/>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国民健康保険特別会計や介護保険特別会計への繰出が増加したことにより、前年度に比べて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今後は各事業を安定して継続していくためにも受益者負担額の見直しなども含めた事業の見直しを進めていく必要がある。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16510</xdr:rowOff>
    </xdr:to>
    <xdr:cxnSp macro="">
      <xdr:nvCxnSpPr>
        <xdr:cNvPr id="245" name="直線コネクタ 244"/>
        <xdr:cNvCxnSpPr/>
      </xdr:nvCxnSpPr>
      <xdr:spPr>
        <a:xfrm>
          <a:off x="15671800" y="976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165100</xdr:rowOff>
    </xdr:to>
    <xdr:cxnSp macro="">
      <xdr:nvCxnSpPr>
        <xdr:cNvPr id="248" name="直線コネクタ 247"/>
        <xdr:cNvCxnSpPr/>
      </xdr:nvCxnSpPr>
      <xdr:spPr>
        <a:xfrm>
          <a:off x="14782800" y="969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119380</xdr:rowOff>
    </xdr:to>
    <xdr:cxnSp macro="">
      <xdr:nvCxnSpPr>
        <xdr:cNvPr id="251" name="直線コネクタ 250"/>
        <xdr:cNvCxnSpPr/>
      </xdr:nvCxnSpPr>
      <xdr:spPr>
        <a:xfrm flipV="1">
          <a:off x="13893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119380</xdr:rowOff>
    </xdr:to>
    <xdr:cxnSp macro="">
      <xdr:nvCxnSpPr>
        <xdr:cNvPr id="254" name="直線コネクタ 253"/>
        <xdr:cNvCxnSpPr/>
      </xdr:nvCxnSpPr>
      <xdr:spPr>
        <a:xfrm>
          <a:off x="13004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4" name="楕円 263"/>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5"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6" name="楕円 26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7" name="テキスト ボックス 266"/>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8" name="楕円 267"/>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9" name="テキスト ボックス 268"/>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0" name="楕円 269"/>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1" name="テキスト ボックス 270"/>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2" name="楕円 271"/>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3" name="テキスト ボックス 272"/>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これは交通網の見直しによるバス交通の助成の減が主な要因である。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今後も企業誘致にかかる優遇措置が順次終了することから、減少傾向に転じていく見込である。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110998</xdr:rowOff>
    </xdr:to>
    <xdr:cxnSp macro="">
      <xdr:nvCxnSpPr>
        <xdr:cNvPr id="303" name="直線コネクタ 302"/>
        <xdr:cNvCxnSpPr/>
      </xdr:nvCxnSpPr>
      <xdr:spPr>
        <a:xfrm flipV="1">
          <a:off x="15671800" y="60980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110998</xdr:rowOff>
    </xdr:to>
    <xdr:cxnSp macro="">
      <xdr:nvCxnSpPr>
        <xdr:cNvPr id="306" name="直線コネクタ 305"/>
        <xdr:cNvCxnSpPr/>
      </xdr:nvCxnSpPr>
      <xdr:spPr>
        <a:xfrm>
          <a:off x="14782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78994</xdr:rowOff>
    </xdr:to>
    <xdr:cxnSp macro="">
      <xdr:nvCxnSpPr>
        <xdr:cNvPr id="309" name="直線コネクタ 308"/>
        <xdr:cNvCxnSpPr/>
      </xdr:nvCxnSpPr>
      <xdr:spPr>
        <a:xfrm flipV="1">
          <a:off x="13893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78994</xdr:rowOff>
    </xdr:to>
    <xdr:cxnSp macro="">
      <xdr:nvCxnSpPr>
        <xdr:cNvPr id="312" name="直線コネクタ 311"/>
        <xdr:cNvCxnSpPr/>
      </xdr:nvCxnSpPr>
      <xdr:spPr>
        <a:xfrm>
          <a:off x="13004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2" name="楕円 321"/>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3"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24" name="楕円 323"/>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5" name="テキスト ボックス 324"/>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6" name="楕円 325"/>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7" name="テキスト ボックス 326"/>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8" name="楕円 32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9" name="テキスト ボックス 32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0" name="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年までの財政危機宣言により、地方債の発行を抑制してきたことから、令和元年度も減少傾向を維持できている。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しかし、総合体育館などの大型事業の償還が増加していることに加え、今後もごみ処理施設の更新や学校施設の長寿命化などの大型事業が予定されていることから、国・県補助金及び交付税措置率の高い起債を積極的に活用し、引き続き堅実な財政運営を行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78994</xdr:rowOff>
    </xdr:to>
    <xdr:cxnSp macro="">
      <xdr:nvCxnSpPr>
        <xdr:cNvPr id="361" name="直線コネクタ 360"/>
        <xdr:cNvCxnSpPr/>
      </xdr:nvCxnSpPr>
      <xdr:spPr>
        <a:xfrm>
          <a:off x="3987800" y="13280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101854</xdr:rowOff>
    </xdr:to>
    <xdr:cxnSp macro="">
      <xdr:nvCxnSpPr>
        <xdr:cNvPr id="364" name="直線コネクタ 363"/>
        <xdr:cNvCxnSpPr/>
      </xdr:nvCxnSpPr>
      <xdr:spPr>
        <a:xfrm flipV="1">
          <a:off x="3098800" y="13280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133858</xdr:rowOff>
    </xdr:to>
    <xdr:cxnSp macro="">
      <xdr:nvCxnSpPr>
        <xdr:cNvPr id="367" name="直線コネクタ 366"/>
        <xdr:cNvCxnSpPr/>
      </xdr:nvCxnSpPr>
      <xdr:spPr>
        <a:xfrm flipV="1">
          <a:off x="2209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26415</xdr:rowOff>
    </xdr:to>
    <xdr:cxnSp macro="">
      <xdr:nvCxnSpPr>
        <xdr:cNvPr id="370" name="直線コネクタ 369"/>
        <xdr:cNvCxnSpPr/>
      </xdr:nvCxnSpPr>
      <xdr:spPr>
        <a:xfrm flipV="1">
          <a:off x="1320800" y="133355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0" name="楕円 379"/>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1"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2" name="楕円 381"/>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3" name="テキスト ボックス 382"/>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4" name="楕円 383"/>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5" name="テキスト ボックス 384"/>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86" name="楕円 385"/>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7" name="テキスト ボックス 386"/>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88" name="楕円 387"/>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89" name="テキスト ボックス 388"/>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か年の推移で比較すると、当市の公債費以外の経費の増加幅は</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％となっており、類似団体の</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％と比べて大きくなっている。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今後は事業の見直し等により経費の増加を抑制していく必要がある。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31750</xdr:rowOff>
    </xdr:to>
    <xdr:cxnSp macro="">
      <xdr:nvCxnSpPr>
        <xdr:cNvPr id="422" name="直線コネクタ 421"/>
        <xdr:cNvCxnSpPr/>
      </xdr:nvCxnSpPr>
      <xdr:spPr>
        <a:xfrm>
          <a:off x="15671800" y="13149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76</xdr:row>
      <xdr:rowOff>119380</xdr:rowOff>
    </xdr:to>
    <xdr:cxnSp macro="">
      <xdr:nvCxnSpPr>
        <xdr:cNvPr id="425" name="直線コネクタ 424"/>
        <xdr:cNvCxnSpPr/>
      </xdr:nvCxnSpPr>
      <xdr:spPr>
        <a:xfrm>
          <a:off x="14782800" y="13100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24130</xdr:rowOff>
    </xdr:from>
    <xdr:to>
      <xdr:col>73</xdr:col>
      <xdr:colOff>180975</xdr:colOff>
      <xdr:row>76</xdr:row>
      <xdr:rowOff>69850</xdr:rowOff>
    </xdr:to>
    <xdr:cxnSp macro="">
      <xdr:nvCxnSpPr>
        <xdr:cNvPr id="428" name="直線コネクタ 427"/>
        <xdr:cNvCxnSpPr/>
      </xdr:nvCxnSpPr>
      <xdr:spPr>
        <a:xfrm>
          <a:off x="13893800" y="13054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96520</xdr:rowOff>
    </xdr:from>
    <xdr:to>
      <xdr:col>69</xdr:col>
      <xdr:colOff>92075</xdr:colOff>
      <xdr:row>76</xdr:row>
      <xdr:rowOff>24130</xdr:rowOff>
    </xdr:to>
    <xdr:cxnSp macro="">
      <xdr:nvCxnSpPr>
        <xdr:cNvPr id="431" name="直線コネクタ 430"/>
        <xdr:cNvCxnSpPr/>
      </xdr:nvCxnSpPr>
      <xdr:spPr>
        <a:xfrm>
          <a:off x="13004800" y="12955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1" name="楕円 440"/>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42"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43" name="楕円 442"/>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154957</xdr:rowOff>
    </xdr:from>
    <xdr:ext cx="736600" cy="259045"/>
    <xdr:sp macro="" textlink="">
      <xdr:nvSpPr>
        <xdr:cNvPr id="444" name="テキスト ボックス 443"/>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19050</xdr:rowOff>
    </xdr:from>
    <xdr:to>
      <xdr:col>74</xdr:col>
      <xdr:colOff>31750</xdr:colOff>
      <xdr:row>76</xdr:row>
      <xdr:rowOff>120650</xdr:rowOff>
    </xdr:to>
    <xdr:sp macro="" textlink="">
      <xdr:nvSpPr>
        <xdr:cNvPr id="445" name="楕円 444"/>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46" name="テキスト ボックス 445"/>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144780</xdr:rowOff>
    </xdr:from>
    <xdr:to>
      <xdr:col>69</xdr:col>
      <xdr:colOff>142875</xdr:colOff>
      <xdr:row>76</xdr:row>
      <xdr:rowOff>74930</xdr:rowOff>
    </xdr:to>
    <xdr:sp macro="" textlink="">
      <xdr:nvSpPr>
        <xdr:cNvPr id="447" name="楕円 446"/>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8" name="テキスト ボックス 447"/>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45720</xdr:rowOff>
    </xdr:from>
    <xdr:to>
      <xdr:col>65</xdr:col>
      <xdr:colOff>53975</xdr:colOff>
      <xdr:row>75</xdr:row>
      <xdr:rowOff>147320</xdr:rowOff>
    </xdr:to>
    <xdr:sp macro="" textlink="">
      <xdr:nvSpPr>
        <xdr:cNvPr id="449" name="楕円 448"/>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157497</xdr:rowOff>
    </xdr:from>
    <xdr:ext cx="762000" cy="259045"/>
    <xdr:sp macro="" textlink="">
      <xdr:nvSpPr>
        <xdr:cNvPr id="450" name="テキスト ボックス 449"/>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171131</xdr:rowOff>
    </xdr:from>
    <xdr:to>
      <xdr:col>29</xdr:col>
      <xdr:colOff>127000</xdr:colOff>
      <xdr:row>18</xdr:row>
      <xdr:rowOff>39735</xdr:rowOff>
    </xdr:to>
    <xdr:cxnSp macro="">
      <xdr:nvCxnSpPr>
        <xdr:cNvPr id="52" name="直線コネクタ 51"/>
        <xdr:cNvCxnSpPr/>
      </xdr:nvCxnSpPr>
      <xdr:spPr bwMode="auto">
        <a:xfrm flipV="1">
          <a:off x="5003800" y="3133406"/>
          <a:ext cx="647700" cy="40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39735</xdr:rowOff>
    </xdr:from>
    <xdr:to>
      <xdr:col>26</xdr:col>
      <xdr:colOff>50800</xdr:colOff>
      <xdr:row>18</xdr:row>
      <xdr:rowOff>71820</xdr:rowOff>
    </xdr:to>
    <xdr:cxnSp macro="">
      <xdr:nvCxnSpPr>
        <xdr:cNvPr id="55" name="直線コネクタ 54"/>
        <xdr:cNvCxnSpPr/>
      </xdr:nvCxnSpPr>
      <xdr:spPr bwMode="auto">
        <a:xfrm flipV="1">
          <a:off x="4305300" y="3173460"/>
          <a:ext cx="698500" cy="3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71820</xdr:rowOff>
    </xdr:from>
    <xdr:to>
      <xdr:col>22</xdr:col>
      <xdr:colOff>114300</xdr:colOff>
      <xdr:row>18</xdr:row>
      <xdr:rowOff>80556</xdr:rowOff>
    </xdr:to>
    <xdr:cxnSp macro="">
      <xdr:nvCxnSpPr>
        <xdr:cNvPr id="58" name="直線コネクタ 57"/>
        <xdr:cNvCxnSpPr/>
      </xdr:nvCxnSpPr>
      <xdr:spPr bwMode="auto">
        <a:xfrm flipV="1">
          <a:off x="3606800" y="3205545"/>
          <a:ext cx="698500" cy="8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80556</xdr:rowOff>
    </xdr:from>
    <xdr:to>
      <xdr:col>18</xdr:col>
      <xdr:colOff>177800</xdr:colOff>
      <xdr:row>18</xdr:row>
      <xdr:rowOff>81650</xdr:rowOff>
    </xdr:to>
    <xdr:cxnSp macro="">
      <xdr:nvCxnSpPr>
        <xdr:cNvPr id="61" name="直線コネクタ 60"/>
        <xdr:cNvCxnSpPr/>
      </xdr:nvCxnSpPr>
      <xdr:spPr bwMode="auto">
        <a:xfrm flipV="1">
          <a:off x="2908300" y="3214281"/>
          <a:ext cx="698500" cy="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120331</xdr:rowOff>
    </xdr:from>
    <xdr:to>
      <xdr:col>29</xdr:col>
      <xdr:colOff>177800</xdr:colOff>
      <xdr:row>18</xdr:row>
      <xdr:rowOff>50481</xdr:rowOff>
    </xdr:to>
    <xdr:sp macro="" textlink="">
      <xdr:nvSpPr>
        <xdr:cNvPr id="71" name="楕円 70"/>
        <xdr:cNvSpPr/>
      </xdr:nvSpPr>
      <xdr:spPr bwMode="auto">
        <a:xfrm>
          <a:off x="5600700" y="308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92408</xdr:rowOff>
    </xdr:from>
    <xdr:ext cx="762000" cy="259045"/>
    <xdr:sp macro="" textlink="">
      <xdr:nvSpPr>
        <xdr:cNvPr id="72" name="人口1人当たり決算額の推移該当値テキスト130"/>
        <xdr:cNvSpPr txBox="1"/>
      </xdr:nvSpPr>
      <xdr:spPr>
        <a:xfrm>
          <a:off x="5740400" y="305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160385</xdr:rowOff>
    </xdr:from>
    <xdr:to>
      <xdr:col>26</xdr:col>
      <xdr:colOff>101600</xdr:colOff>
      <xdr:row>18</xdr:row>
      <xdr:rowOff>90535</xdr:rowOff>
    </xdr:to>
    <xdr:sp macro="" textlink="">
      <xdr:nvSpPr>
        <xdr:cNvPr id="73" name="楕円 72"/>
        <xdr:cNvSpPr/>
      </xdr:nvSpPr>
      <xdr:spPr bwMode="auto">
        <a:xfrm>
          <a:off x="4953000" y="312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75312</xdr:rowOff>
    </xdr:from>
    <xdr:ext cx="736600" cy="259045"/>
    <xdr:sp macro="" textlink="">
      <xdr:nvSpPr>
        <xdr:cNvPr id="74" name="テキスト ボックス 73"/>
        <xdr:cNvSpPr txBox="1"/>
      </xdr:nvSpPr>
      <xdr:spPr>
        <a:xfrm>
          <a:off x="4622800" y="320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21020</xdr:rowOff>
    </xdr:from>
    <xdr:to>
      <xdr:col>22</xdr:col>
      <xdr:colOff>165100</xdr:colOff>
      <xdr:row>18</xdr:row>
      <xdr:rowOff>122620</xdr:rowOff>
    </xdr:to>
    <xdr:sp macro="" textlink="">
      <xdr:nvSpPr>
        <xdr:cNvPr id="75" name="楕円 74"/>
        <xdr:cNvSpPr/>
      </xdr:nvSpPr>
      <xdr:spPr bwMode="auto">
        <a:xfrm>
          <a:off x="4254500" y="315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107397</xdr:rowOff>
    </xdr:from>
    <xdr:ext cx="762000" cy="259045"/>
    <xdr:sp macro="" textlink="">
      <xdr:nvSpPr>
        <xdr:cNvPr id="76" name="テキスト ボックス 75"/>
        <xdr:cNvSpPr txBox="1"/>
      </xdr:nvSpPr>
      <xdr:spPr>
        <a:xfrm>
          <a:off x="3924300" y="324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29756</xdr:rowOff>
    </xdr:from>
    <xdr:to>
      <xdr:col>19</xdr:col>
      <xdr:colOff>38100</xdr:colOff>
      <xdr:row>18</xdr:row>
      <xdr:rowOff>131356</xdr:rowOff>
    </xdr:to>
    <xdr:sp macro="" textlink="">
      <xdr:nvSpPr>
        <xdr:cNvPr id="77" name="楕円 76"/>
        <xdr:cNvSpPr/>
      </xdr:nvSpPr>
      <xdr:spPr bwMode="auto">
        <a:xfrm>
          <a:off x="3556000" y="316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116133</xdr:rowOff>
    </xdr:from>
    <xdr:ext cx="762000" cy="259045"/>
    <xdr:sp macro="" textlink="">
      <xdr:nvSpPr>
        <xdr:cNvPr id="78" name="テキスト ボックス 77"/>
        <xdr:cNvSpPr txBox="1"/>
      </xdr:nvSpPr>
      <xdr:spPr>
        <a:xfrm>
          <a:off x="3225800" y="324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30850</xdr:rowOff>
    </xdr:from>
    <xdr:to>
      <xdr:col>15</xdr:col>
      <xdr:colOff>101600</xdr:colOff>
      <xdr:row>18</xdr:row>
      <xdr:rowOff>132450</xdr:rowOff>
    </xdr:to>
    <xdr:sp macro="" textlink="">
      <xdr:nvSpPr>
        <xdr:cNvPr id="79" name="楕円 78"/>
        <xdr:cNvSpPr/>
      </xdr:nvSpPr>
      <xdr:spPr bwMode="auto">
        <a:xfrm>
          <a:off x="2857500" y="316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117227</xdr:rowOff>
    </xdr:from>
    <xdr:ext cx="762000" cy="259045"/>
    <xdr:sp macro="" textlink="">
      <xdr:nvSpPr>
        <xdr:cNvPr id="80" name="テキスト ボックス 79"/>
        <xdr:cNvSpPr txBox="1"/>
      </xdr:nvSpPr>
      <xdr:spPr>
        <a:xfrm>
          <a:off x="2527300" y="325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109365</xdr:rowOff>
    </xdr:from>
    <xdr:to>
      <xdr:col>29</xdr:col>
      <xdr:colOff>127000</xdr:colOff>
      <xdr:row>37</xdr:row>
      <xdr:rowOff>1564</xdr:rowOff>
    </xdr:to>
    <xdr:cxnSp macro="">
      <xdr:nvCxnSpPr>
        <xdr:cNvPr id="115" name="直線コネクタ 114"/>
        <xdr:cNvCxnSpPr/>
      </xdr:nvCxnSpPr>
      <xdr:spPr bwMode="auto">
        <a:xfrm flipV="1">
          <a:off x="5003800" y="7062615"/>
          <a:ext cx="647700" cy="6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98000</xdr:rowOff>
    </xdr:from>
    <xdr:to>
      <xdr:col>26</xdr:col>
      <xdr:colOff>50800</xdr:colOff>
      <xdr:row>37</xdr:row>
      <xdr:rowOff>1564</xdr:rowOff>
    </xdr:to>
    <xdr:cxnSp macro="">
      <xdr:nvCxnSpPr>
        <xdr:cNvPr id="118" name="直線コネクタ 117"/>
        <xdr:cNvCxnSpPr/>
      </xdr:nvCxnSpPr>
      <xdr:spPr bwMode="auto">
        <a:xfrm>
          <a:off x="4305300" y="7051250"/>
          <a:ext cx="698500" cy="7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80594</xdr:rowOff>
    </xdr:from>
    <xdr:to>
      <xdr:col>22</xdr:col>
      <xdr:colOff>114300</xdr:colOff>
      <xdr:row>36</xdr:row>
      <xdr:rowOff>98000</xdr:rowOff>
    </xdr:to>
    <xdr:cxnSp macro="">
      <xdr:nvCxnSpPr>
        <xdr:cNvPr id="121" name="直線コネクタ 120"/>
        <xdr:cNvCxnSpPr/>
      </xdr:nvCxnSpPr>
      <xdr:spPr bwMode="auto">
        <a:xfrm>
          <a:off x="3606800" y="7033844"/>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65082</xdr:rowOff>
    </xdr:from>
    <xdr:to>
      <xdr:col>18</xdr:col>
      <xdr:colOff>177800</xdr:colOff>
      <xdr:row>36</xdr:row>
      <xdr:rowOff>80594</xdr:rowOff>
    </xdr:to>
    <xdr:cxnSp macro="">
      <xdr:nvCxnSpPr>
        <xdr:cNvPr id="124" name="直線コネクタ 123"/>
        <xdr:cNvCxnSpPr/>
      </xdr:nvCxnSpPr>
      <xdr:spPr bwMode="auto">
        <a:xfrm>
          <a:off x="2908300" y="7018332"/>
          <a:ext cx="6985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58565</xdr:rowOff>
    </xdr:from>
    <xdr:to>
      <xdr:col>29</xdr:col>
      <xdr:colOff>177800</xdr:colOff>
      <xdr:row>36</xdr:row>
      <xdr:rowOff>160165</xdr:rowOff>
    </xdr:to>
    <xdr:sp macro="" textlink="">
      <xdr:nvSpPr>
        <xdr:cNvPr id="134" name="楕円 133"/>
        <xdr:cNvSpPr/>
      </xdr:nvSpPr>
      <xdr:spPr bwMode="auto">
        <a:xfrm>
          <a:off x="5600700" y="701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30642</xdr:rowOff>
    </xdr:from>
    <xdr:ext cx="762000" cy="259045"/>
    <xdr:sp macro="" textlink="">
      <xdr:nvSpPr>
        <xdr:cNvPr id="135" name="人口1人当たり決算額の推移該当値テキスト445"/>
        <xdr:cNvSpPr txBox="1"/>
      </xdr:nvSpPr>
      <xdr:spPr>
        <a:xfrm>
          <a:off x="5740400" y="698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122214</xdr:rowOff>
    </xdr:from>
    <xdr:to>
      <xdr:col>26</xdr:col>
      <xdr:colOff>101600</xdr:colOff>
      <xdr:row>37</xdr:row>
      <xdr:rowOff>52364</xdr:rowOff>
    </xdr:to>
    <xdr:sp macro="" textlink="">
      <xdr:nvSpPr>
        <xdr:cNvPr id="136" name="楕円 135"/>
        <xdr:cNvSpPr/>
      </xdr:nvSpPr>
      <xdr:spPr bwMode="auto">
        <a:xfrm>
          <a:off x="4953000" y="707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37141</xdr:rowOff>
    </xdr:from>
    <xdr:ext cx="736600" cy="259045"/>
    <xdr:sp macro="" textlink="">
      <xdr:nvSpPr>
        <xdr:cNvPr id="137" name="テキスト ボックス 136"/>
        <xdr:cNvSpPr txBox="1"/>
      </xdr:nvSpPr>
      <xdr:spPr>
        <a:xfrm>
          <a:off x="4622800" y="7161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47200</xdr:rowOff>
    </xdr:from>
    <xdr:to>
      <xdr:col>22</xdr:col>
      <xdr:colOff>165100</xdr:colOff>
      <xdr:row>36</xdr:row>
      <xdr:rowOff>148800</xdr:rowOff>
    </xdr:to>
    <xdr:sp macro="" textlink="">
      <xdr:nvSpPr>
        <xdr:cNvPr id="138" name="楕円 137"/>
        <xdr:cNvSpPr/>
      </xdr:nvSpPr>
      <xdr:spPr bwMode="auto">
        <a:xfrm>
          <a:off x="4254500" y="700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133577</xdr:rowOff>
    </xdr:from>
    <xdr:ext cx="762000" cy="259045"/>
    <xdr:sp macro="" textlink="">
      <xdr:nvSpPr>
        <xdr:cNvPr id="139" name="テキスト ボックス 138"/>
        <xdr:cNvSpPr txBox="1"/>
      </xdr:nvSpPr>
      <xdr:spPr>
        <a:xfrm>
          <a:off x="3924300" y="708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29794</xdr:rowOff>
    </xdr:from>
    <xdr:to>
      <xdr:col>19</xdr:col>
      <xdr:colOff>38100</xdr:colOff>
      <xdr:row>36</xdr:row>
      <xdr:rowOff>131394</xdr:rowOff>
    </xdr:to>
    <xdr:sp macro="" textlink="">
      <xdr:nvSpPr>
        <xdr:cNvPr id="140" name="楕円 139"/>
        <xdr:cNvSpPr/>
      </xdr:nvSpPr>
      <xdr:spPr bwMode="auto">
        <a:xfrm>
          <a:off x="3556000" y="698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41" name="テキスト ボックス 140"/>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14282</xdr:rowOff>
    </xdr:from>
    <xdr:to>
      <xdr:col>15</xdr:col>
      <xdr:colOff>101600</xdr:colOff>
      <xdr:row>36</xdr:row>
      <xdr:rowOff>115882</xdr:rowOff>
    </xdr:to>
    <xdr:sp macro="" textlink="">
      <xdr:nvSpPr>
        <xdr:cNvPr id="142" name="楕円 141"/>
        <xdr:cNvSpPr/>
      </xdr:nvSpPr>
      <xdr:spPr bwMode="auto">
        <a:xfrm>
          <a:off x="2857500" y="696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100659</xdr:rowOff>
    </xdr:from>
    <xdr:ext cx="762000" cy="259045"/>
    <xdr:sp macro="" textlink="">
      <xdr:nvSpPr>
        <xdr:cNvPr id="143" name="テキスト ボックス 142"/>
        <xdr:cNvSpPr txBox="1"/>
      </xdr:nvSpPr>
      <xdr:spPr>
        <a:xfrm>
          <a:off x="2527300" y="705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51666</xdr:rowOff>
    </xdr:from>
    <xdr:to>
      <xdr:col>24</xdr:col>
      <xdr:colOff>63500</xdr:colOff>
      <xdr:row>36</xdr:row>
      <xdr:rowOff>82367</xdr:rowOff>
    </xdr:to>
    <xdr:cxnSp macro="">
      <xdr:nvCxnSpPr>
        <xdr:cNvPr id="59" name="直線コネクタ 58"/>
        <xdr:cNvCxnSpPr/>
      </xdr:nvCxnSpPr>
      <xdr:spPr>
        <a:xfrm flipV="1">
          <a:off x="3797300" y="6223866"/>
          <a:ext cx="8382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82367</xdr:rowOff>
    </xdr:from>
    <xdr:to>
      <xdr:col>19</xdr:col>
      <xdr:colOff>177800</xdr:colOff>
      <xdr:row>36</xdr:row>
      <xdr:rowOff>125938</xdr:rowOff>
    </xdr:to>
    <xdr:cxnSp macro="">
      <xdr:nvCxnSpPr>
        <xdr:cNvPr id="62" name="直線コネクタ 61"/>
        <xdr:cNvCxnSpPr/>
      </xdr:nvCxnSpPr>
      <xdr:spPr>
        <a:xfrm flipV="1">
          <a:off x="2908300" y="6254567"/>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125938</xdr:rowOff>
    </xdr:from>
    <xdr:to>
      <xdr:col>15</xdr:col>
      <xdr:colOff>50800</xdr:colOff>
      <xdr:row>36</xdr:row>
      <xdr:rowOff>129276</xdr:rowOff>
    </xdr:to>
    <xdr:cxnSp macro="">
      <xdr:nvCxnSpPr>
        <xdr:cNvPr id="65" name="直線コネクタ 64"/>
        <xdr:cNvCxnSpPr/>
      </xdr:nvCxnSpPr>
      <xdr:spPr>
        <a:xfrm flipV="1">
          <a:off x="2019300" y="6298138"/>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93797</xdr:rowOff>
    </xdr:from>
    <xdr:to>
      <xdr:col>10</xdr:col>
      <xdr:colOff>114300</xdr:colOff>
      <xdr:row>36</xdr:row>
      <xdr:rowOff>129276</xdr:rowOff>
    </xdr:to>
    <xdr:cxnSp macro="">
      <xdr:nvCxnSpPr>
        <xdr:cNvPr id="68" name="直線コネクタ 67"/>
        <xdr:cNvCxnSpPr/>
      </xdr:nvCxnSpPr>
      <xdr:spPr>
        <a:xfrm>
          <a:off x="1130300" y="6265997"/>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866</xdr:rowOff>
    </xdr:from>
    <xdr:to>
      <xdr:col>24</xdr:col>
      <xdr:colOff>114300</xdr:colOff>
      <xdr:row>36</xdr:row>
      <xdr:rowOff>102466</xdr:rowOff>
    </xdr:to>
    <xdr:sp macro="" textlink="">
      <xdr:nvSpPr>
        <xdr:cNvPr id="78" name="楕円 77"/>
        <xdr:cNvSpPr/>
      </xdr:nvSpPr>
      <xdr:spPr>
        <a:xfrm>
          <a:off x="4584700" y="61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150743</xdr:rowOff>
    </xdr:from>
    <xdr:ext cx="534377" cy="259045"/>
    <xdr:sp macro="" textlink="">
      <xdr:nvSpPr>
        <xdr:cNvPr id="79" name="人件費該当値テキスト"/>
        <xdr:cNvSpPr txBox="1"/>
      </xdr:nvSpPr>
      <xdr:spPr>
        <a:xfrm>
          <a:off x="4686300" y="615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31567</xdr:rowOff>
    </xdr:from>
    <xdr:to>
      <xdr:col>20</xdr:col>
      <xdr:colOff>38100</xdr:colOff>
      <xdr:row>36</xdr:row>
      <xdr:rowOff>133167</xdr:rowOff>
    </xdr:to>
    <xdr:sp macro="" textlink="">
      <xdr:nvSpPr>
        <xdr:cNvPr id="80" name="楕円 79"/>
        <xdr:cNvSpPr/>
      </xdr:nvSpPr>
      <xdr:spPr>
        <a:xfrm>
          <a:off x="37465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124294</xdr:rowOff>
    </xdr:from>
    <xdr:ext cx="534377" cy="259045"/>
    <xdr:sp macro="" textlink="">
      <xdr:nvSpPr>
        <xdr:cNvPr id="81" name="テキスト ボックス 80"/>
        <xdr:cNvSpPr txBox="1"/>
      </xdr:nvSpPr>
      <xdr:spPr>
        <a:xfrm>
          <a:off x="3530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75138</xdr:rowOff>
    </xdr:from>
    <xdr:to>
      <xdr:col>15</xdr:col>
      <xdr:colOff>101600</xdr:colOff>
      <xdr:row>37</xdr:row>
      <xdr:rowOff>5288</xdr:rowOff>
    </xdr:to>
    <xdr:sp macro="" textlink="">
      <xdr:nvSpPr>
        <xdr:cNvPr id="82" name="楕円 81"/>
        <xdr:cNvSpPr/>
      </xdr:nvSpPr>
      <xdr:spPr>
        <a:xfrm>
          <a:off x="2857500" y="62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167865</xdr:rowOff>
    </xdr:from>
    <xdr:ext cx="534377" cy="259045"/>
    <xdr:sp macro="" textlink="">
      <xdr:nvSpPr>
        <xdr:cNvPr id="83" name="テキスト ボックス 82"/>
        <xdr:cNvSpPr txBox="1"/>
      </xdr:nvSpPr>
      <xdr:spPr>
        <a:xfrm>
          <a:off x="2641111" y="63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78476</xdr:rowOff>
    </xdr:from>
    <xdr:to>
      <xdr:col>10</xdr:col>
      <xdr:colOff>165100</xdr:colOff>
      <xdr:row>37</xdr:row>
      <xdr:rowOff>8626</xdr:rowOff>
    </xdr:to>
    <xdr:sp macro="" textlink="">
      <xdr:nvSpPr>
        <xdr:cNvPr id="84" name="楕円 83"/>
        <xdr:cNvSpPr/>
      </xdr:nvSpPr>
      <xdr:spPr>
        <a:xfrm>
          <a:off x="1968500" y="62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171203</xdr:rowOff>
    </xdr:from>
    <xdr:ext cx="534377" cy="259045"/>
    <xdr:sp macro="" textlink="">
      <xdr:nvSpPr>
        <xdr:cNvPr id="85" name="テキスト ボックス 84"/>
        <xdr:cNvSpPr txBox="1"/>
      </xdr:nvSpPr>
      <xdr:spPr>
        <a:xfrm>
          <a:off x="1752111" y="63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42997</xdr:rowOff>
    </xdr:from>
    <xdr:to>
      <xdr:col>6</xdr:col>
      <xdr:colOff>38100</xdr:colOff>
      <xdr:row>36</xdr:row>
      <xdr:rowOff>144597</xdr:rowOff>
    </xdr:to>
    <xdr:sp macro="" textlink="">
      <xdr:nvSpPr>
        <xdr:cNvPr id="86" name="楕円 85"/>
        <xdr:cNvSpPr/>
      </xdr:nvSpPr>
      <xdr:spPr>
        <a:xfrm>
          <a:off x="1079500" y="62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135724</xdr:rowOff>
    </xdr:from>
    <xdr:ext cx="534377" cy="259045"/>
    <xdr:sp macro="" textlink="">
      <xdr:nvSpPr>
        <xdr:cNvPr id="87" name="テキスト ボックス 86"/>
        <xdr:cNvSpPr txBox="1"/>
      </xdr:nvSpPr>
      <xdr:spPr>
        <a:xfrm>
          <a:off x="863111" y="63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117972</xdr:rowOff>
    </xdr:from>
    <xdr:to>
      <xdr:col>24</xdr:col>
      <xdr:colOff>63500</xdr:colOff>
      <xdr:row>57</xdr:row>
      <xdr:rowOff>20806</xdr:rowOff>
    </xdr:to>
    <xdr:cxnSp macro="">
      <xdr:nvCxnSpPr>
        <xdr:cNvPr id="119" name="直線コネクタ 118"/>
        <xdr:cNvCxnSpPr/>
      </xdr:nvCxnSpPr>
      <xdr:spPr>
        <a:xfrm flipV="1">
          <a:off x="3797300" y="9719172"/>
          <a:ext cx="838200" cy="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20806</xdr:rowOff>
    </xdr:from>
    <xdr:to>
      <xdr:col>19</xdr:col>
      <xdr:colOff>177800</xdr:colOff>
      <xdr:row>57</xdr:row>
      <xdr:rowOff>23364</xdr:rowOff>
    </xdr:to>
    <xdr:cxnSp macro="">
      <xdr:nvCxnSpPr>
        <xdr:cNvPr id="122" name="直線コネクタ 121"/>
        <xdr:cNvCxnSpPr/>
      </xdr:nvCxnSpPr>
      <xdr:spPr>
        <a:xfrm flipV="1">
          <a:off x="2908300" y="9793456"/>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23364</xdr:rowOff>
    </xdr:from>
    <xdr:to>
      <xdr:col>15</xdr:col>
      <xdr:colOff>50800</xdr:colOff>
      <xdr:row>57</xdr:row>
      <xdr:rowOff>37723</xdr:rowOff>
    </xdr:to>
    <xdr:cxnSp macro="">
      <xdr:nvCxnSpPr>
        <xdr:cNvPr id="125" name="直線コネクタ 124"/>
        <xdr:cNvCxnSpPr/>
      </xdr:nvCxnSpPr>
      <xdr:spPr>
        <a:xfrm flipV="1">
          <a:off x="2019300" y="9796014"/>
          <a:ext cx="8890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37723</xdr:rowOff>
    </xdr:from>
    <xdr:to>
      <xdr:col>10</xdr:col>
      <xdr:colOff>114300</xdr:colOff>
      <xdr:row>57</xdr:row>
      <xdr:rowOff>102884</xdr:rowOff>
    </xdr:to>
    <xdr:cxnSp macro="">
      <xdr:nvCxnSpPr>
        <xdr:cNvPr id="128" name="直線コネクタ 127"/>
        <xdr:cNvCxnSpPr/>
      </xdr:nvCxnSpPr>
      <xdr:spPr>
        <a:xfrm flipV="1">
          <a:off x="1130300" y="9810373"/>
          <a:ext cx="889000" cy="6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67172</xdr:rowOff>
    </xdr:from>
    <xdr:to>
      <xdr:col>24</xdr:col>
      <xdr:colOff>114300</xdr:colOff>
      <xdr:row>56</xdr:row>
      <xdr:rowOff>168772</xdr:rowOff>
    </xdr:to>
    <xdr:sp macro="" textlink="">
      <xdr:nvSpPr>
        <xdr:cNvPr id="138" name="楕円 137"/>
        <xdr:cNvSpPr/>
      </xdr:nvSpPr>
      <xdr:spPr>
        <a:xfrm>
          <a:off x="4584700" y="96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90049</xdr:rowOff>
    </xdr:from>
    <xdr:ext cx="534377" cy="259045"/>
    <xdr:sp macro="" textlink="">
      <xdr:nvSpPr>
        <xdr:cNvPr id="139" name="物件費該当値テキスト"/>
        <xdr:cNvSpPr txBox="1"/>
      </xdr:nvSpPr>
      <xdr:spPr>
        <a:xfrm>
          <a:off x="4686300" y="95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141456</xdr:rowOff>
    </xdr:from>
    <xdr:to>
      <xdr:col>20</xdr:col>
      <xdr:colOff>38100</xdr:colOff>
      <xdr:row>57</xdr:row>
      <xdr:rowOff>71606</xdr:rowOff>
    </xdr:to>
    <xdr:sp macro="" textlink="">
      <xdr:nvSpPr>
        <xdr:cNvPr id="140" name="楕円 139"/>
        <xdr:cNvSpPr/>
      </xdr:nvSpPr>
      <xdr:spPr>
        <a:xfrm>
          <a:off x="3746500" y="9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88133</xdr:rowOff>
    </xdr:from>
    <xdr:ext cx="534377" cy="259045"/>
    <xdr:sp macro="" textlink="">
      <xdr:nvSpPr>
        <xdr:cNvPr id="141" name="テキスト ボックス 140"/>
        <xdr:cNvSpPr txBox="1"/>
      </xdr:nvSpPr>
      <xdr:spPr>
        <a:xfrm>
          <a:off x="3530111" y="951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144014</xdr:rowOff>
    </xdr:from>
    <xdr:to>
      <xdr:col>15</xdr:col>
      <xdr:colOff>101600</xdr:colOff>
      <xdr:row>57</xdr:row>
      <xdr:rowOff>74164</xdr:rowOff>
    </xdr:to>
    <xdr:sp macro="" textlink="">
      <xdr:nvSpPr>
        <xdr:cNvPr id="142" name="楕円 141"/>
        <xdr:cNvSpPr/>
      </xdr:nvSpPr>
      <xdr:spPr>
        <a:xfrm>
          <a:off x="2857500" y="97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90691</xdr:rowOff>
    </xdr:from>
    <xdr:ext cx="534377" cy="259045"/>
    <xdr:sp macro="" textlink="">
      <xdr:nvSpPr>
        <xdr:cNvPr id="143" name="テキスト ボックス 142"/>
        <xdr:cNvSpPr txBox="1"/>
      </xdr:nvSpPr>
      <xdr:spPr>
        <a:xfrm>
          <a:off x="2641111" y="95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158373</xdr:rowOff>
    </xdr:from>
    <xdr:to>
      <xdr:col>10</xdr:col>
      <xdr:colOff>165100</xdr:colOff>
      <xdr:row>57</xdr:row>
      <xdr:rowOff>88523</xdr:rowOff>
    </xdr:to>
    <xdr:sp macro="" textlink="">
      <xdr:nvSpPr>
        <xdr:cNvPr id="144" name="楕円 143"/>
        <xdr:cNvSpPr/>
      </xdr:nvSpPr>
      <xdr:spPr>
        <a:xfrm>
          <a:off x="1968500" y="97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79650</xdr:rowOff>
    </xdr:from>
    <xdr:ext cx="534377" cy="259045"/>
    <xdr:sp macro="" textlink="">
      <xdr:nvSpPr>
        <xdr:cNvPr id="145" name="テキスト ボックス 144"/>
        <xdr:cNvSpPr txBox="1"/>
      </xdr:nvSpPr>
      <xdr:spPr>
        <a:xfrm>
          <a:off x="1752111" y="985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52084</xdr:rowOff>
    </xdr:from>
    <xdr:to>
      <xdr:col>6</xdr:col>
      <xdr:colOff>38100</xdr:colOff>
      <xdr:row>57</xdr:row>
      <xdr:rowOff>153684</xdr:rowOff>
    </xdr:to>
    <xdr:sp macro="" textlink="">
      <xdr:nvSpPr>
        <xdr:cNvPr id="146" name="楕円 145"/>
        <xdr:cNvSpPr/>
      </xdr:nvSpPr>
      <xdr:spPr>
        <a:xfrm>
          <a:off x="1079500" y="98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170211</xdr:rowOff>
    </xdr:from>
    <xdr:ext cx="534377" cy="259045"/>
    <xdr:sp macro="" textlink="">
      <xdr:nvSpPr>
        <xdr:cNvPr id="147" name="テキスト ボックス 146"/>
        <xdr:cNvSpPr txBox="1"/>
      </xdr:nvSpPr>
      <xdr:spPr>
        <a:xfrm>
          <a:off x="863111" y="9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115751</xdr:rowOff>
    </xdr:from>
    <xdr:to>
      <xdr:col>24</xdr:col>
      <xdr:colOff>63500</xdr:colOff>
      <xdr:row>78</xdr:row>
      <xdr:rowOff>45865</xdr:rowOff>
    </xdr:to>
    <xdr:cxnSp macro="">
      <xdr:nvCxnSpPr>
        <xdr:cNvPr id="178" name="直線コネクタ 177"/>
        <xdr:cNvCxnSpPr/>
      </xdr:nvCxnSpPr>
      <xdr:spPr>
        <a:xfrm>
          <a:off x="3797300" y="13317401"/>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115315</xdr:rowOff>
    </xdr:from>
    <xdr:to>
      <xdr:col>19</xdr:col>
      <xdr:colOff>177800</xdr:colOff>
      <xdr:row>77</xdr:row>
      <xdr:rowOff>115751</xdr:rowOff>
    </xdr:to>
    <xdr:cxnSp macro="">
      <xdr:nvCxnSpPr>
        <xdr:cNvPr id="181" name="直線コネクタ 180"/>
        <xdr:cNvCxnSpPr/>
      </xdr:nvCxnSpPr>
      <xdr:spPr>
        <a:xfrm>
          <a:off x="2908300" y="13316965"/>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115315</xdr:rowOff>
    </xdr:from>
    <xdr:to>
      <xdr:col>15</xdr:col>
      <xdr:colOff>50800</xdr:colOff>
      <xdr:row>77</xdr:row>
      <xdr:rowOff>143511</xdr:rowOff>
    </xdr:to>
    <xdr:cxnSp macro="">
      <xdr:nvCxnSpPr>
        <xdr:cNvPr id="184" name="直線コネクタ 183"/>
        <xdr:cNvCxnSpPr/>
      </xdr:nvCxnSpPr>
      <xdr:spPr>
        <a:xfrm flipV="1">
          <a:off x="2019300" y="13316965"/>
          <a:ext cx="8890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143511</xdr:rowOff>
    </xdr:from>
    <xdr:to>
      <xdr:col>10</xdr:col>
      <xdr:colOff>114300</xdr:colOff>
      <xdr:row>77</xdr:row>
      <xdr:rowOff>160382</xdr:rowOff>
    </xdr:to>
    <xdr:cxnSp macro="">
      <xdr:nvCxnSpPr>
        <xdr:cNvPr id="187" name="直線コネクタ 186"/>
        <xdr:cNvCxnSpPr/>
      </xdr:nvCxnSpPr>
      <xdr:spPr>
        <a:xfrm flipV="1">
          <a:off x="1130300" y="13345161"/>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166515</xdr:rowOff>
    </xdr:from>
    <xdr:to>
      <xdr:col>24</xdr:col>
      <xdr:colOff>114300</xdr:colOff>
      <xdr:row>78</xdr:row>
      <xdr:rowOff>96665</xdr:rowOff>
    </xdr:to>
    <xdr:sp macro="" textlink="">
      <xdr:nvSpPr>
        <xdr:cNvPr id="197" name="楕円 196"/>
        <xdr:cNvSpPr/>
      </xdr:nvSpPr>
      <xdr:spPr>
        <a:xfrm>
          <a:off x="4584700" y="133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144942</xdr:rowOff>
    </xdr:from>
    <xdr:ext cx="469744" cy="259045"/>
    <xdr:sp macro="" textlink="">
      <xdr:nvSpPr>
        <xdr:cNvPr id="198" name="維持補修費該当値テキスト"/>
        <xdr:cNvSpPr txBox="1"/>
      </xdr:nvSpPr>
      <xdr:spPr>
        <a:xfrm>
          <a:off x="4686300" y="1334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64951</xdr:rowOff>
    </xdr:from>
    <xdr:to>
      <xdr:col>20</xdr:col>
      <xdr:colOff>38100</xdr:colOff>
      <xdr:row>77</xdr:row>
      <xdr:rowOff>166551</xdr:rowOff>
    </xdr:to>
    <xdr:sp macro="" textlink="">
      <xdr:nvSpPr>
        <xdr:cNvPr id="199" name="楕円 198"/>
        <xdr:cNvSpPr/>
      </xdr:nvSpPr>
      <xdr:spPr>
        <a:xfrm>
          <a:off x="3746500" y="132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157678</xdr:rowOff>
    </xdr:from>
    <xdr:ext cx="469744" cy="259045"/>
    <xdr:sp macro="" textlink="">
      <xdr:nvSpPr>
        <xdr:cNvPr id="200" name="テキスト ボックス 199"/>
        <xdr:cNvSpPr txBox="1"/>
      </xdr:nvSpPr>
      <xdr:spPr>
        <a:xfrm>
          <a:off x="3562428" y="1335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64515</xdr:rowOff>
    </xdr:from>
    <xdr:to>
      <xdr:col>15</xdr:col>
      <xdr:colOff>101600</xdr:colOff>
      <xdr:row>77</xdr:row>
      <xdr:rowOff>166115</xdr:rowOff>
    </xdr:to>
    <xdr:sp macro="" textlink="">
      <xdr:nvSpPr>
        <xdr:cNvPr id="201" name="楕円 200"/>
        <xdr:cNvSpPr/>
      </xdr:nvSpPr>
      <xdr:spPr>
        <a:xfrm>
          <a:off x="2857500" y="132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157242</xdr:rowOff>
    </xdr:from>
    <xdr:ext cx="469744" cy="259045"/>
    <xdr:sp macro="" textlink="">
      <xdr:nvSpPr>
        <xdr:cNvPr id="202" name="テキスト ボックス 201"/>
        <xdr:cNvSpPr txBox="1"/>
      </xdr:nvSpPr>
      <xdr:spPr>
        <a:xfrm>
          <a:off x="2673428" y="1335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92711</xdr:rowOff>
    </xdr:from>
    <xdr:to>
      <xdr:col>10</xdr:col>
      <xdr:colOff>165100</xdr:colOff>
      <xdr:row>78</xdr:row>
      <xdr:rowOff>22861</xdr:rowOff>
    </xdr:to>
    <xdr:sp macro="" textlink="">
      <xdr:nvSpPr>
        <xdr:cNvPr id="203" name="楕円 202"/>
        <xdr:cNvSpPr/>
      </xdr:nvSpPr>
      <xdr:spPr>
        <a:xfrm>
          <a:off x="1968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13988</xdr:rowOff>
    </xdr:from>
    <xdr:ext cx="469744" cy="259045"/>
    <xdr:sp macro="" textlink="">
      <xdr:nvSpPr>
        <xdr:cNvPr id="204" name="テキスト ボックス 203"/>
        <xdr:cNvSpPr txBox="1"/>
      </xdr:nvSpPr>
      <xdr:spPr>
        <a:xfrm>
          <a:off x="1784428"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109582</xdr:rowOff>
    </xdr:from>
    <xdr:to>
      <xdr:col>6</xdr:col>
      <xdr:colOff>38100</xdr:colOff>
      <xdr:row>78</xdr:row>
      <xdr:rowOff>39732</xdr:rowOff>
    </xdr:to>
    <xdr:sp macro="" textlink="">
      <xdr:nvSpPr>
        <xdr:cNvPr id="205" name="楕円 204"/>
        <xdr:cNvSpPr/>
      </xdr:nvSpPr>
      <xdr:spPr>
        <a:xfrm>
          <a:off x="1079500" y="133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30859</xdr:rowOff>
    </xdr:from>
    <xdr:ext cx="469744" cy="259045"/>
    <xdr:sp macro="" textlink="">
      <xdr:nvSpPr>
        <xdr:cNvPr id="206" name="テキスト ボックス 205"/>
        <xdr:cNvSpPr txBox="1"/>
      </xdr:nvSpPr>
      <xdr:spPr>
        <a:xfrm>
          <a:off x="895428" y="1340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5741</xdr:rowOff>
    </xdr:from>
    <xdr:to>
      <xdr:col>24</xdr:col>
      <xdr:colOff>63500</xdr:colOff>
      <xdr:row>97</xdr:row>
      <xdr:rowOff>45186</xdr:rowOff>
    </xdr:to>
    <xdr:cxnSp macro="">
      <xdr:nvCxnSpPr>
        <xdr:cNvPr id="236" name="直線コネクタ 235"/>
        <xdr:cNvCxnSpPr/>
      </xdr:nvCxnSpPr>
      <xdr:spPr>
        <a:xfrm flipV="1">
          <a:off x="3797300" y="16636391"/>
          <a:ext cx="838200" cy="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44411</xdr:rowOff>
    </xdr:from>
    <xdr:to>
      <xdr:col>19</xdr:col>
      <xdr:colOff>177800</xdr:colOff>
      <xdr:row>97</xdr:row>
      <xdr:rowOff>45186</xdr:rowOff>
    </xdr:to>
    <xdr:cxnSp macro="">
      <xdr:nvCxnSpPr>
        <xdr:cNvPr id="239" name="直線コネクタ 238"/>
        <xdr:cNvCxnSpPr/>
      </xdr:nvCxnSpPr>
      <xdr:spPr>
        <a:xfrm>
          <a:off x="2908300" y="16675061"/>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44411</xdr:rowOff>
    </xdr:from>
    <xdr:to>
      <xdr:col>15</xdr:col>
      <xdr:colOff>50800</xdr:colOff>
      <xdr:row>97</xdr:row>
      <xdr:rowOff>113094</xdr:rowOff>
    </xdr:to>
    <xdr:cxnSp macro="">
      <xdr:nvCxnSpPr>
        <xdr:cNvPr id="242" name="直線コネクタ 241"/>
        <xdr:cNvCxnSpPr/>
      </xdr:nvCxnSpPr>
      <xdr:spPr>
        <a:xfrm flipV="1">
          <a:off x="2019300" y="16675061"/>
          <a:ext cx="889000" cy="6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113094</xdr:rowOff>
    </xdr:from>
    <xdr:to>
      <xdr:col>10</xdr:col>
      <xdr:colOff>114300</xdr:colOff>
      <xdr:row>97</xdr:row>
      <xdr:rowOff>157657</xdr:rowOff>
    </xdr:to>
    <xdr:cxnSp macro="">
      <xdr:nvCxnSpPr>
        <xdr:cNvPr id="245" name="直線コネクタ 244"/>
        <xdr:cNvCxnSpPr/>
      </xdr:nvCxnSpPr>
      <xdr:spPr>
        <a:xfrm flipV="1">
          <a:off x="1130300" y="16743744"/>
          <a:ext cx="8890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126391</xdr:rowOff>
    </xdr:from>
    <xdr:to>
      <xdr:col>24</xdr:col>
      <xdr:colOff>114300</xdr:colOff>
      <xdr:row>97</xdr:row>
      <xdr:rowOff>56541</xdr:rowOff>
    </xdr:to>
    <xdr:sp macro="" textlink="">
      <xdr:nvSpPr>
        <xdr:cNvPr id="255" name="楕円 254"/>
        <xdr:cNvSpPr/>
      </xdr:nvSpPr>
      <xdr:spPr>
        <a:xfrm>
          <a:off x="45847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149268</xdr:rowOff>
    </xdr:from>
    <xdr:ext cx="534377" cy="259045"/>
    <xdr:sp macro="" textlink="">
      <xdr:nvSpPr>
        <xdr:cNvPr id="256" name="扶助費該当値テキスト"/>
        <xdr:cNvSpPr txBox="1"/>
      </xdr:nvSpPr>
      <xdr:spPr>
        <a:xfrm>
          <a:off x="4686300" y="164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165836</xdr:rowOff>
    </xdr:from>
    <xdr:to>
      <xdr:col>20</xdr:col>
      <xdr:colOff>38100</xdr:colOff>
      <xdr:row>97</xdr:row>
      <xdr:rowOff>95986</xdr:rowOff>
    </xdr:to>
    <xdr:sp macro="" textlink="">
      <xdr:nvSpPr>
        <xdr:cNvPr id="257" name="楕円 256"/>
        <xdr:cNvSpPr/>
      </xdr:nvSpPr>
      <xdr:spPr>
        <a:xfrm>
          <a:off x="3746500" y="166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112513</xdr:rowOff>
    </xdr:from>
    <xdr:ext cx="534377" cy="259045"/>
    <xdr:sp macro="" textlink="">
      <xdr:nvSpPr>
        <xdr:cNvPr id="258" name="テキスト ボックス 257"/>
        <xdr:cNvSpPr txBox="1"/>
      </xdr:nvSpPr>
      <xdr:spPr>
        <a:xfrm>
          <a:off x="3530111" y="164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165061</xdr:rowOff>
    </xdr:from>
    <xdr:to>
      <xdr:col>15</xdr:col>
      <xdr:colOff>101600</xdr:colOff>
      <xdr:row>97</xdr:row>
      <xdr:rowOff>95211</xdr:rowOff>
    </xdr:to>
    <xdr:sp macro="" textlink="">
      <xdr:nvSpPr>
        <xdr:cNvPr id="259" name="楕円 258"/>
        <xdr:cNvSpPr/>
      </xdr:nvSpPr>
      <xdr:spPr>
        <a:xfrm>
          <a:off x="2857500" y="166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111738</xdr:rowOff>
    </xdr:from>
    <xdr:ext cx="534377" cy="259045"/>
    <xdr:sp macro="" textlink="">
      <xdr:nvSpPr>
        <xdr:cNvPr id="260" name="テキスト ボックス 259"/>
        <xdr:cNvSpPr txBox="1"/>
      </xdr:nvSpPr>
      <xdr:spPr>
        <a:xfrm>
          <a:off x="2641111" y="163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62294</xdr:rowOff>
    </xdr:from>
    <xdr:to>
      <xdr:col>10</xdr:col>
      <xdr:colOff>165100</xdr:colOff>
      <xdr:row>97</xdr:row>
      <xdr:rowOff>163894</xdr:rowOff>
    </xdr:to>
    <xdr:sp macro="" textlink="">
      <xdr:nvSpPr>
        <xdr:cNvPr id="261" name="楕円 260"/>
        <xdr:cNvSpPr/>
      </xdr:nvSpPr>
      <xdr:spPr>
        <a:xfrm>
          <a:off x="1968500" y="166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8971</xdr:rowOff>
    </xdr:from>
    <xdr:ext cx="534377" cy="259045"/>
    <xdr:sp macro="" textlink="">
      <xdr:nvSpPr>
        <xdr:cNvPr id="262" name="テキスト ボックス 261"/>
        <xdr:cNvSpPr txBox="1"/>
      </xdr:nvSpPr>
      <xdr:spPr>
        <a:xfrm>
          <a:off x="1752111" y="164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106857</xdr:rowOff>
    </xdr:from>
    <xdr:to>
      <xdr:col>6</xdr:col>
      <xdr:colOff>38100</xdr:colOff>
      <xdr:row>98</xdr:row>
      <xdr:rowOff>37007</xdr:rowOff>
    </xdr:to>
    <xdr:sp macro="" textlink="">
      <xdr:nvSpPr>
        <xdr:cNvPr id="263" name="楕円 262"/>
        <xdr:cNvSpPr/>
      </xdr:nvSpPr>
      <xdr:spPr>
        <a:xfrm>
          <a:off x="1079500" y="167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53534</xdr:rowOff>
    </xdr:from>
    <xdr:ext cx="534377" cy="259045"/>
    <xdr:sp macro="" textlink="">
      <xdr:nvSpPr>
        <xdr:cNvPr id="264" name="テキスト ボックス 263"/>
        <xdr:cNvSpPr txBox="1"/>
      </xdr:nvSpPr>
      <xdr:spPr>
        <a:xfrm>
          <a:off x="863111" y="165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148975</xdr:rowOff>
    </xdr:from>
    <xdr:to>
      <xdr:col>55</xdr:col>
      <xdr:colOff>0</xdr:colOff>
      <xdr:row>36</xdr:row>
      <xdr:rowOff>12141</xdr:rowOff>
    </xdr:to>
    <xdr:cxnSp macro="">
      <xdr:nvCxnSpPr>
        <xdr:cNvPr id="295" name="直線コネクタ 294"/>
        <xdr:cNvCxnSpPr/>
      </xdr:nvCxnSpPr>
      <xdr:spPr>
        <a:xfrm flipV="1">
          <a:off x="9639300" y="6149725"/>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12141</xdr:rowOff>
    </xdr:from>
    <xdr:to>
      <xdr:col>50</xdr:col>
      <xdr:colOff>114300</xdr:colOff>
      <xdr:row>36</xdr:row>
      <xdr:rowOff>20828</xdr:rowOff>
    </xdr:to>
    <xdr:cxnSp macro="">
      <xdr:nvCxnSpPr>
        <xdr:cNvPr id="298" name="直線コネクタ 297"/>
        <xdr:cNvCxnSpPr/>
      </xdr:nvCxnSpPr>
      <xdr:spPr>
        <a:xfrm flipV="1">
          <a:off x="8750300" y="61843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20828</xdr:rowOff>
    </xdr:from>
    <xdr:to>
      <xdr:col>45</xdr:col>
      <xdr:colOff>177800</xdr:colOff>
      <xdr:row>36</xdr:row>
      <xdr:rowOff>29721</xdr:rowOff>
    </xdr:to>
    <xdr:cxnSp macro="">
      <xdr:nvCxnSpPr>
        <xdr:cNvPr id="301" name="直線コネクタ 300"/>
        <xdr:cNvCxnSpPr/>
      </xdr:nvCxnSpPr>
      <xdr:spPr>
        <a:xfrm flipV="1">
          <a:off x="7861300" y="6193028"/>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28775</xdr:rowOff>
    </xdr:from>
    <xdr:to>
      <xdr:col>41</xdr:col>
      <xdr:colOff>50800</xdr:colOff>
      <xdr:row>36</xdr:row>
      <xdr:rowOff>29721</xdr:rowOff>
    </xdr:to>
    <xdr:cxnSp macro="">
      <xdr:nvCxnSpPr>
        <xdr:cNvPr id="304" name="直線コネクタ 303"/>
        <xdr:cNvCxnSpPr/>
      </xdr:nvCxnSpPr>
      <xdr:spPr>
        <a:xfrm>
          <a:off x="6972300" y="6200975"/>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98175</xdr:rowOff>
    </xdr:from>
    <xdr:to>
      <xdr:col>55</xdr:col>
      <xdr:colOff>50800</xdr:colOff>
      <xdr:row>36</xdr:row>
      <xdr:rowOff>28325</xdr:rowOff>
    </xdr:to>
    <xdr:sp macro="" textlink="">
      <xdr:nvSpPr>
        <xdr:cNvPr id="314" name="楕円 313"/>
        <xdr:cNvSpPr/>
      </xdr:nvSpPr>
      <xdr:spPr>
        <a:xfrm>
          <a:off x="10426700" y="60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121052</xdr:rowOff>
    </xdr:from>
    <xdr:ext cx="534377" cy="259045"/>
    <xdr:sp macro="" textlink="">
      <xdr:nvSpPr>
        <xdr:cNvPr id="315" name="補助費等該当値テキスト"/>
        <xdr:cNvSpPr txBox="1"/>
      </xdr:nvSpPr>
      <xdr:spPr>
        <a:xfrm>
          <a:off x="10528300" y="59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132791</xdr:rowOff>
    </xdr:from>
    <xdr:to>
      <xdr:col>50</xdr:col>
      <xdr:colOff>165100</xdr:colOff>
      <xdr:row>36</xdr:row>
      <xdr:rowOff>62941</xdr:rowOff>
    </xdr:to>
    <xdr:sp macro="" textlink="">
      <xdr:nvSpPr>
        <xdr:cNvPr id="316" name="楕円 315"/>
        <xdr:cNvSpPr/>
      </xdr:nvSpPr>
      <xdr:spPr>
        <a:xfrm>
          <a:off x="9588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79468</xdr:rowOff>
    </xdr:from>
    <xdr:ext cx="534377" cy="259045"/>
    <xdr:sp macro="" textlink="">
      <xdr:nvSpPr>
        <xdr:cNvPr id="317" name="テキスト ボックス 316"/>
        <xdr:cNvSpPr txBox="1"/>
      </xdr:nvSpPr>
      <xdr:spPr>
        <a:xfrm>
          <a:off x="9372111" y="59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141478</xdr:rowOff>
    </xdr:from>
    <xdr:to>
      <xdr:col>46</xdr:col>
      <xdr:colOff>38100</xdr:colOff>
      <xdr:row>36</xdr:row>
      <xdr:rowOff>71628</xdr:rowOff>
    </xdr:to>
    <xdr:sp macro="" textlink="">
      <xdr:nvSpPr>
        <xdr:cNvPr id="318" name="楕円 317"/>
        <xdr:cNvSpPr/>
      </xdr:nvSpPr>
      <xdr:spPr>
        <a:xfrm>
          <a:off x="8699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88155</xdr:rowOff>
    </xdr:from>
    <xdr:ext cx="534377" cy="259045"/>
    <xdr:sp macro="" textlink="">
      <xdr:nvSpPr>
        <xdr:cNvPr id="319" name="テキスト ボックス 318"/>
        <xdr:cNvSpPr txBox="1"/>
      </xdr:nvSpPr>
      <xdr:spPr>
        <a:xfrm>
          <a:off x="8483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150371</xdr:rowOff>
    </xdr:from>
    <xdr:to>
      <xdr:col>41</xdr:col>
      <xdr:colOff>101600</xdr:colOff>
      <xdr:row>36</xdr:row>
      <xdr:rowOff>80521</xdr:rowOff>
    </xdr:to>
    <xdr:sp macro="" textlink="">
      <xdr:nvSpPr>
        <xdr:cNvPr id="320" name="楕円 319"/>
        <xdr:cNvSpPr/>
      </xdr:nvSpPr>
      <xdr:spPr>
        <a:xfrm>
          <a:off x="7810500" y="61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97048</xdr:rowOff>
    </xdr:from>
    <xdr:ext cx="534377" cy="259045"/>
    <xdr:sp macro="" textlink="">
      <xdr:nvSpPr>
        <xdr:cNvPr id="321" name="テキスト ボックス 320"/>
        <xdr:cNvSpPr txBox="1"/>
      </xdr:nvSpPr>
      <xdr:spPr>
        <a:xfrm>
          <a:off x="7594111" y="592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149425</xdr:rowOff>
    </xdr:from>
    <xdr:to>
      <xdr:col>36</xdr:col>
      <xdr:colOff>165100</xdr:colOff>
      <xdr:row>36</xdr:row>
      <xdr:rowOff>79575</xdr:rowOff>
    </xdr:to>
    <xdr:sp macro="" textlink="">
      <xdr:nvSpPr>
        <xdr:cNvPr id="322" name="楕円 321"/>
        <xdr:cNvSpPr/>
      </xdr:nvSpPr>
      <xdr:spPr>
        <a:xfrm>
          <a:off x="6921500" y="61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96102</xdr:rowOff>
    </xdr:from>
    <xdr:ext cx="534377" cy="259045"/>
    <xdr:sp macro="" textlink="">
      <xdr:nvSpPr>
        <xdr:cNvPr id="323" name="テキスト ボックス 322"/>
        <xdr:cNvSpPr txBox="1"/>
      </xdr:nvSpPr>
      <xdr:spPr>
        <a:xfrm>
          <a:off x="6705111" y="59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121077</xdr:rowOff>
    </xdr:from>
    <xdr:to>
      <xdr:col>55</xdr:col>
      <xdr:colOff>0</xdr:colOff>
      <xdr:row>58</xdr:row>
      <xdr:rowOff>129577</xdr:rowOff>
    </xdr:to>
    <xdr:cxnSp macro="">
      <xdr:nvCxnSpPr>
        <xdr:cNvPr id="352" name="直線コネクタ 351"/>
        <xdr:cNvCxnSpPr/>
      </xdr:nvCxnSpPr>
      <xdr:spPr>
        <a:xfrm>
          <a:off x="9639300" y="10065177"/>
          <a:ext cx="838200" cy="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15654</xdr:rowOff>
    </xdr:from>
    <xdr:to>
      <xdr:col>50</xdr:col>
      <xdr:colOff>114300</xdr:colOff>
      <xdr:row>58</xdr:row>
      <xdr:rowOff>121077</xdr:rowOff>
    </xdr:to>
    <xdr:cxnSp macro="">
      <xdr:nvCxnSpPr>
        <xdr:cNvPr id="355" name="直線コネクタ 354"/>
        <xdr:cNvCxnSpPr/>
      </xdr:nvCxnSpPr>
      <xdr:spPr>
        <a:xfrm>
          <a:off x="8750300" y="9959754"/>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15654</xdr:rowOff>
    </xdr:from>
    <xdr:to>
      <xdr:col>45</xdr:col>
      <xdr:colOff>177800</xdr:colOff>
      <xdr:row>58</xdr:row>
      <xdr:rowOff>59789</xdr:rowOff>
    </xdr:to>
    <xdr:cxnSp macro="">
      <xdr:nvCxnSpPr>
        <xdr:cNvPr id="358" name="直線コネクタ 357"/>
        <xdr:cNvCxnSpPr/>
      </xdr:nvCxnSpPr>
      <xdr:spPr>
        <a:xfrm flipV="1">
          <a:off x="7861300" y="9959754"/>
          <a:ext cx="8890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59789</xdr:rowOff>
    </xdr:from>
    <xdr:to>
      <xdr:col>41</xdr:col>
      <xdr:colOff>50800</xdr:colOff>
      <xdr:row>58</xdr:row>
      <xdr:rowOff>70069</xdr:rowOff>
    </xdr:to>
    <xdr:cxnSp macro="">
      <xdr:nvCxnSpPr>
        <xdr:cNvPr id="361" name="直線コネクタ 360"/>
        <xdr:cNvCxnSpPr/>
      </xdr:nvCxnSpPr>
      <xdr:spPr>
        <a:xfrm flipV="1">
          <a:off x="6972300" y="10003889"/>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78777</xdr:rowOff>
    </xdr:from>
    <xdr:to>
      <xdr:col>55</xdr:col>
      <xdr:colOff>50800</xdr:colOff>
      <xdr:row>59</xdr:row>
      <xdr:rowOff>8927</xdr:rowOff>
    </xdr:to>
    <xdr:sp macro="" textlink="">
      <xdr:nvSpPr>
        <xdr:cNvPr id="371" name="楕円 370"/>
        <xdr:cNvSpPr/>
      </xdr:nvSpPr>
      <xdr:spPr>
        <a:xfrm>
          <a:off x="10426700" y="10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165154</xdr:rowOff>
    </xdr:from>
    <xdr:ext cx="534377" cy="259045"/>
    <xdr:sp macro="" textlink="">
      <xdr:nvSpPr>
        <xdr:cNvPr id="372" name="普通建設事業費該当値テキスト"/>
        <xdr:cNvSpPr txBox="1"/>
      </xdr:nvSpPr>
      <xdr:spPr>
        <a:xfrm>
          <a:off x="10528300" y="9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70277</xdr:rowOff>
    </xdr:from>
    <xdr:to>
      <xdr:col>50</xdr:col>
      <xdr:colOff>165100</xdr:colOff>
      <xdr:row>59</xdr:row>
      <xdr:rowOff>427</xdr:rowOff>
    </xdr:to>
    <xdr:sp macro="" textlink="">
      <xdr:nvSpPr>
        <xdr:cNvPr id="373" name="楕円 372"/>
        <xdr:cNvSpPr/>
      </xdr:nvSpPr>
      <xdr:spPr>
        <a:xfrm>
          <a:off x="9588500" y="100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163004</xdr:rowOff>
    </xdr:from>
    <xdr:ext cx="534377" cy="259045"/>
    <xdr:sp macro="" textlink="">
      <xdr:nvSpPr>
        <xdr:cNvPr id="374" name="テキスト ボックス 373"/>
        <xdr:cNvSpPr txBox="1"/>
      </xdr:nvSpPr>
      <xdr:spPr>
        <a:xfrm>
          <a:off x="9372111" y="101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136304</xdr:rowOff>
    </xdr:from>
    <xdr:to>
      <xdr:col>46</xdr:col>
      <xdr:colOff>38100</xdr:colOff>
      <xdr:row>58</xdr:row>
      <xdr:rowOff>66454</xdr:rowOff>
    </xdr:to>
    <xdr:sp macro="" textlink="">
      <xdr:nvSpPr>
        <xdr:cNvPr id="375" name="楕円 374"/>
        <xdr:cNvSpPr/>
      </xdr:nvSpPr>
      <xdr:spPr>
        <a:xfrm>
          <a:off x="8699500" y="99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57581</xdr:rowOff>
    </xdr:from>
    <xdr:ext cx="534377" cy="259045"/>
    <xdr:sp macro="" textlink="">
      <xdr:nvSpPr>
        <xdr:cNvPr id="376" name="テキスト ボックス 375"/>
        <xdr:cNvSpPr txBox="1"/>
      </xdr:nvSpPr>
      <xdr:spPr>
        <a:xfrm>
          <a:off x="8483111" y="100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8989</xdr:rowOff>
    </xdr:from>
    <xdr:to>
      <xdr:col>41</xdr:col>
      <xdr:colOff>101600</xdr:colOff>
      <xdr:row>58</xdr:row>
      <xdr:rowOff>110589</xdr:rowOff>
    </xdr:to>
    <xdr:sp macro="" textlink="">
      <xdr:nvSpPr>
        <xdr:cNvPr id="377" name="楕円 376"/>
        <xdr:cNvSpPr/>
      </xdr:nvSpPr>
      <xdr:spPr>
        <a:xfrm>
          <a:off x="7810500" y="99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101716</xdr:rowOff>
    </xdr:from>
    <xdr:ext cx="534377" cy="259045"/>
    <xdr:sp macro="" textlink="">
      <xdr:nvSpPr>
        <xdr:cNvPr id="378" name="テキスト ボックス 377"/>
        <xdr:cNvSpPr txBox="1"/>
      </xdr:nvSpPr>
      <xdr:spPr>
        <a:xfrm>
          <a:off x="7594111" y="1004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19269</xdr:rowOff>
    </xdr:from>
    <xdr:to>
      <xdr:col>36</xdr:col>
      <xdr:colOff>165100</xdr:colOff>
      <xdr:row>58</xdr:row>
      <xdr:rowOff>120869</xdr:rowOff>
    </xdr:to>
    <xdr:sp macro="" textlink="">
      <xdr:nvSpPr>
        <xdr:cNvPr id="379" name="楕円 378"/>
        <xdr:cNvSpPr/>
      </xdr:nvSpPr>
      <xdr:spPr>
        <a:xfrm>
          <a:off x="6921500" y="99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111996</xdr:rowOff>
    </xdr:from>
    <xdr:ext cx="534377" cy="259045"/>
    <xdr:sp macro="" textlink="">
      <xdr:nvSpPr>
        <xdr:cNvPr id="380" name="テキスト ボックス 379"/>
        <xdr:cNvSpPr txBox="1"/>
      </xdr:nvSpPr>
      <xdr:spPr>
        <a:xfrm>
          <a:off x="6705111" y="100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130186</xdr:rowOff>
    </xdr:from>
    <xdr:to>
      <xdr:col>55</xdr:col>
      <xdr:colOff>0</xdr:colOff>
      <xdr:row>78</xdr:row>
      <xdr:rowOff>133245</xdr:rowOff>
    </xdr:to>
    <xdr:cxnSp macro="">
      <xdr:nvCxnSpPr>
        <xdr:cNvPr id="407" name="直線コネクタ 406"/>
        <xdr:cNvCxnSpPr/>
      </xdr:nvCxnSpPr>
      <xdr:spPr>
        <a:xfrm>
          <a:off x="9639300" y="13503286"/>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18400</xdr:rowOff>
    </xdr:from>
    <xdr:to>
      <xdr:col>50</xdr:col>
      <xdr:colOff>114300</xdr:colOff>
      <xdr:row>78</xdr:row>
      <xdr:rowOff>130186</xdr:rowOff>
    </xdr:to>
    <xdr:cxnSp macro="">
      <xdr:nvCxnSpPr>
        <xdr:cNvPr id="410" name="直線コネクタ 409"/>
        <xdr:cNvCxnSpPr/>
      </xdr:nvCxnSpPr>
      <xdr:spPr>
        <a:xfrm>
          <a:off x="8750300" y="1339150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18400</xdr:rowOff>
    </xdr:from>
    <xdr:to>
      <xdr:col>45</xdr:col>
      <xdr:colOff>177800</xdr:colOff>
      <xdr:row>78</xdr:row>
      <xdr:rowOff>84548</xdr:rowOff>
    </xdr:to>
    <xdr:cxnSp macro="">
      <xdr:nvCxnSpPr>
        <xdr:cNvPr id="413" name="直線コネクタ 412"/>
        <xdr:cNvCxnSpPr/>
      </xdr:nvCxnSpPr>
      <xdr:spPr>
        <a:xfrm flipV="1">
          <a:off x="7861300" y="13391500"/>
          <a:ext cx="889000" cy="6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69044</xdr:rowOff>
    </xdr:from>
    <xdr:to>
      <xdr:col>41</xdr:col>
      <xdr:colOff>50800</xdr:colOff>
      <xdr:row>78</xdr:row>
      <xdr:rowOff>84548</xdr:rowOff>
    </xdr:to>
    <xdr:cxnSp macro="">
      <xdr:nvCxnSpPr>
        <xdr:cNvPr id="416" name="直線コネクタ 415"/>
        <xdr:cNvCxnSpPr/>
      </xdr:nvCxnSpPr>
      <xdr:spPr>
        <a:xfrm>
          <a:off x="6972300" y="13442144"/>
          <a:ext cx="8890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82445</xdr:rowOff>
    </xdr:from>
    <xdr:to>
      <xdr:col>55</xdr:col>
      <xdr:colOff>50800</xdr:colOff>
      <xdr:row>79</xdr:row>
      <xdr:rowOff>12595</xdr:rowOff>
    </xdr:to>
    <xdr:sp macro="" textlink="">
      <xdr:nvSpPr>
        <xdr:cNvPr id="426" name="楕円 425"/>
        <xdr:cNvSpPr/>
      </xdr:nvSpPr>
      <xdr:spPr>
        <a:xfrm>
          <a:off x="10426700" y="134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168822</xdr:rowOff>
    </xdr:from>
    <xdr:ext cx="469744" cy="259045"/>
    <xdr:sp macro="" textlink="">
      <xdr:nvSpPr>
        <xdr:cNvPr id="427" name="普通建設事業費 （ うち新規整備　）該当値テキスト"/>
        <xdr:cNvSpPr txBox="1"/>
      </xdr:nvSpPr>
      <xdr:spPr>
        <a:xfrm>
          <a:off x="10528300" y="1337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79386</xdr:rowOff>
    </xdr:from>
    <xdr:to>
      <xdr:col>50</xdr:col>
      <xdr:colOff>165100</xdr:colOff>
      <xdr:row>79</xdr:row>
      <xdr:rowOff>9536</xdr:rowOff>
    </xdr:to>
    <xdr:sp macro="" textlink="">
      <xdr:nvSpPr>
        <xdr:cNvPr id="428" name="楕円 427"/>
        <xdr:cNvSpPr/>
      </xdr:nvSpPr>
      <xdr:spPr>
        <a:xfrm>
          <a:off x="9588500" y="134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663</xdr:rowOff>
    </xdr:from>
    <xdr:ext cx="469744" cy="259045"/>
    <xdr:sp macro="" textlink="">
      <xdr:nvSpPr>
        <xdr:cNvPr id="429" name="テキスト ボックス 428"/>
        <xdr:cNvSpPr txBox="1"/>
      </xdr:nvSpPr>
      <xdr:spPr>
        <a:xfrm>
          <a:off x="9404428" y="1354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139050</xdr:rowOff>
    </xdr:from>
    <xdr:to>
      <xdr:col>46</xdr:col>
      <xdr:colOff>38100</xdr:colOff>
      <xdr:row>78</xdr:row>
      <xdr:rowOff>69200</xdr:rowOff>
    </xdr:to>
    <xdr:sp macro="" textlink="">
      <xdr:nvSpPr>
        <xdr:cNvPr id="430" name="楕円 429"/>
        <xdr:cNvSpPr/>
      </xdr:nvSpPr>
      <xdr:spPr>
        <a:xfrm>
          <a:off x="8699500" y="133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85727</xdr:rowOff>
    </xdr:from>
    <xdr:ext cx="534377" cy="259045"/>
    <xdr:sp macro="" textlink="">
      <xdr:nvSpPr>
        <xdr:cNvPr id="431" name="テキスト ボックス 430"/>
        <xdr:cNvSpPr txBox="1"/>
      </xdr:nvSpPr>
      <xdr:spPr>
        <a:xfrm>
          <a:off x="8483111" y="131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33748</xdr:rowOff>
    </xdr:from>
    <xdr:to>
      <xdr:col>41</xdr:col>
      <xdr:colOff>101600</xdr:colOff>
      <xdr:row>78</xdr:row>
      <xdr:rowOff>135348</xdr:rowOff>
    </xdr:to>
    <xdr:sp macro="" textlink="">
      <xdr:nvSpPr>
        <xdr:cNvPr id="432" name="楕円 431"/>
        <xdr:cNvSpPr/>
      </xdr:nvSpPr>
      <xdr:spPr>
        <a:xfrm>
          <a:off x="7810500" y="134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126475</xdr:rowOff>
    </xdr:from>
    <xdr:ext cx="534377" cy="259045"/>
    <xdr:sp macro="" textlink="">
      <xdr:nvSpPr>
        <xdr:cNvPr id="433" name="テキスト ボックス 432"/>
        <xdr:cNvSpPr txBox="1"/>
      </xdr:nvSpPr>
      <xdr:spPr>
        <a:xfrm>
          <a:off x="7594111" y="134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18244</xdr:rowOff>
    </xdr:from>
    <xdr:to>
      <xdr:col>36</xdr:col>
      <xdr:colOff>165100</xdr:colOff>
      <xdr:row>78</xdr:row>
      <xdr:rowOff>119844</xdr:rowOff>
    </xdr:to>
    <xdr:sp macro="" textlink="">
      <xdr:nvSpPr>
        <xdr:cNvPr id="434" name="楕円 433"/>
        <xdr:cNvSpPr/>
      </xdr:nvSpPr>
      <xdr:spPr>
        <a:xfrm>
          <a:off x="6921500" y="133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110971</xdr:rowOff>
    </xdr:from>
    <xdr:ext cx="534377" cy="259045"/>
    <xdr:sp macro="" textlink="">
      <xdr:nvSpPr>
        <xdr:cNvPr id="435" name="テキスト ボックス 434"/>
        <xdr:cNvSpPr txBox="1"/>
      </xdr:nvSpPr>
      <xdr:spPr>
        <a:xfrm>
          <a:off x="6705111" y="134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165469</xdr:rowOff>
    </xdr:from>
    <xdr:to>
      <xdr:col>55</xdr:col>
      <xdr:colOff>0</xdr:colOff>
      <xdr:row>97</xdr:row>
      <xdr:rowOff>171411</xdr:rowOff>
    </xdr:to>
    <xdr:cxnSp macro="">
      <xdr:nvCxnSpPr>
        <xdr:cNvPr id="464" name="直線コネクタ 463"/>
        <xdr:cNvCxnSpPr/>
      </xdr:nvCxnSpPr>
      <xdr:spPr>
        <a:xfrm>
          <a:off x="9639300" y="16796119"/>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165469</xdr:rowOff>
    </xdr:from>
    <xdr:to>
      <xdr:col>50</xdr:col>
      <xdr:colOff>114300</xdr:colOff>
      <xdr:row>98</xdr:row>
      <xdr:rowOff>7582</xdr:rowOff>
    </xdr:to>
    <xdr:cxnSp macro="">
      <xdr:nvCxnSpPr>
        <xdr:cNvPr id="467" name="直線コネクタ 466"/>
        <xdr:cNvCxnSpPr/>
      </xdr:nvCxnSpPr>
      <xdr:spPr>
        <a:xfrm flipV="1">
          <a:off x="8750300" y="16796119"/>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73749</xdr:rowOff>
    </xdr:from>
    <xdr:to>
      <xdr:col>45</xdr:col>
      <xdr:colOff>177800</xdr:colOff>
      <xdr:row>98</xdr:row>
      <xdr:rowOff>7582</xdr:rowOff>
    </xdr:to>
    <xdr:cxnSp macro="">
      <xdr:nvCxnSpPr>
        <xdr:cNvPr id="470" name="直線コネクタ 469"/>
        <xdr:cNvCxnSpPr/>
      </xdr:nvCxnSpPr>
      <xdr:spPr>
        <a:xfrm>
          <a:off x="7861300" y="16704399"/>
          <a:ext cx="8890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73749</xdr:rowOff>
    </xdr:from>
    <xdr:to>
      <xdr:col>41</xdr:col>
      <xdr:colOff>50800</xdr:colOff>
      <xdr:row>97</xdr:row>
      <xdr:rowOff>170714</xdr:rowOff>
    </xdr:to>
    <xdr:cxnSp macro="">
      <xdr:nvCxnSpPr>
        <xdr:cNvPr id="473" name="直線コネクタ 472"/>
        <xdr:cNvCxnSpPr/>
      </xdr:nvCxnSpPr>
      <xdr:spPr>
        <a:xfrm flipV="1">
          <a:off x="6972300" y="16704399"/>
          <a:ext cx="889000" cy="9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120611</xdr:rowOff>
    </xdr:from>
    <xdr:to>
      <xdr:col>55</xdr:col>
      <xdr:colOff>50800</xdr:colOff>
      <xdr:row>98</xdr:row>
      <xdr:rowOff>50761</xdr:rowOff>
    </xdr:to>
    <xdr:sp macro="" textlink="">
      <xdr:nvSpPr>
        <xdr:cNvPr id="483" name="楕円 482"/>
        <xdr:cNvSpPr/>
      </xdr:nvSpPr>
      <xdr:spPr>
        <a:xfrm>
          <a:off x="10426700" y="167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35538</xdr:rowOff>
    </xdr:from>
    <xdr:ext cx="534377" cy="259045"/>
    <xdr:sp macro="" textlink="">
      <xdr:nvSpPr>
        <xdr:cNvPr id="484" name="普通建設事業費 （ うち更新整備　）該当値テキスト"/>
        <xdr:cNvSpPr txBox="1"/>
      </xdr:nvSpPr>
      <xdr:spPr>
        <a:xfrm>
          <a:off x="10528300" y="166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114669</xdr:rowOff>
    </xdr:from>
    <xdr:to>
      <xdr:col>50</xdr:col>
      <xdr:colOff>165100</xdr:colOff>
      <xdr:row>98</xdr:row>
      <xdr:rowOff>44819</xdr:rowOff>
    </xdr:to>
    <xdr:sp macro="" textlink="">
      <xdr:nvSpPr>
        <xdr:cNvPr id="485" name="楕円 484"/>
        <xdr:cNvSpPr/>
      </xdr:nvSpPr>
      <xdr:spPr>
        <a:xfrm>
          <a:off x="9588500" y="167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35946</xdr:rowOff>
    </xdr:from>
    <xdr:ext cx="534377" cy="259045"/>
    <xdr:sp macro="" textlink="">
      <xdr:nvSpPr>
        <xdr:cNvPr id="486" name="テキスト ボックス 485"/>
        <xdr:cNvSpPr txBox="1"/>
      </xdr:nvSpPr>
      <xdr:spPr>
        <a:xfrm>
          <a:off x="9372111" y="168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128232</xdr:rowOff>
    </xdr:from>
    <xdr:to>
      <xdr:col>46</xdr:col>
      <xdr:colOff>38100</xdr:colOff>
      <xdr:row>98</xdr:row>
      <xdr:rowOff>58382</xdr:rowOff>
    </xdr:to>
    <xdr:sp macro="" textlink="">
      <xdr:nvSpPr>
        <xdr:cNvPr id="487" name="楕円 486"/>
        <xdr:cNvSpPr/>
      </xdr:nvSpPr>
      <xdr:spPr>
        <a:xfrm>
          <a:off x="8699500" y="167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49509</xdr:rowOff>
    </xdr:from>
    <xdr:ext cx="534377" cy="259045"/>
    <xdr:sp macro="" textlink="">
      <xdr:nvSpPr>
        <xdr:cNvPr id="488" name="テキスト ボックス 487"/>
        <xdr:cNvSpPr txBox="1"/>
      </xdr:nvSpPr>
      <xdr:spPr>
        <a:xfrm>
          <a:off x="8483111" y="1685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22949</xdr:rowOff>
    </xdr:from>
    <xdr:to>
      <xdr:col>41</xdr:col>
      <xdr:colOff>101600</xdr:colOff>
      <xdr:row>97</xdr:row>
      <xdr:rowOff>124549</xdr:rowOff>
    </xdr:to>
    <xdr:sp macro="" textlink="">
      <xdr:nvSpPr>
        <xdr:cNvPr id="489" name="楕円 488"/>
        <xdr:cNvSpPr/>
      </xdr:nvSpPr>
      <xdr:spPr>
        <a:xfrm>
          <a:off x="7810500" y="166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115676</xdr:rowOff>
    </xdr:from>
    <xdr:ext cx="534377" cy="259045"/>
    <xdr:sp macro="" textlink="">
      <xdr:nvSpPr>
        <xdr:cNvPr id="490" name="テキスト ボックス 489"/>
        <xdr:cNvSpPr txBox="1"/>
      </xdr:nvSpPr>
      <xdr:spPr>
        <a:xfrm>
          <a:off x="7594111" y="167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119914</xdr:rowOff>
    </xdr:from>
    <xdr:to>
      <xdr:col>36</xdr:col>
      <xdr:colOff>165100</xdr:colOff>
      <xdr:row>98</xdr:row>
      <xdr:rowOff>50064</xdr:rowOff>
    </xdr:to>
    <xdr:sp macro="" textlink="">
      <xdr:nvSpPr>
        <xdr:cNvPr id="491" name="楕円 490"/>
        <xdr:cNvSpPr/>
      </xdr:nvSpPr>
      <xdr:spPr>
        <a:xfrm>
          <a:off x="6921500" y="167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41191</xdr:rowOff>
    </xdr:from>
    <xdr:ext cx="534377" cy="259045"/>
    <xdr:sp macro="" textlink="">
      <xdr:nvSpPr>
        <xdr:cNvPr id="492" name="テキスト ボックス 491"/>
        <xdr:cNvSpPr txBox="1"/>
      </xdr:nvSpPr>
      <xdr:spPr>
        <a:xfrm>
          <a:off x="6705111" y="168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64846</xdr:rowOff>
    </xdr:from>
    <xdr:to>
      <xdr:col>85</xdr:col>
      <xdr:colOff>127000</xdr:colOff>
      <xdr:row>38</xdr:row>
      <xdr:rowOff>163640</xdr:rowOff>
    </xdr:to>
    <xdr:cxnSp macro="">
      <xdr:nvCxnSpPr>
        <xdr:cNvPr id="521" name="直線コネクタ 520"/>
        <xdr:cNvCxnSpPr/>
      </xdr:nvCxnSpPr>
      <xdr:spPr>
        <a:xfrm flipV="1">
          <a:off x="15481300" y="6579946"/>
          <a:ext cx="8382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163640</xdr:rowOff>
    </xdr:from>
    <xdr:to>
      <xdr:col>81</xdr:col>
      <xdr:colOff>50800</xdr:colOff>
      <xdr:row>39</xdr:row>
      <xdr:rowOff>32169</xdr:rowOff>
    </xdr:to>
    <xdr:cxnSp macro="">
      <xdr:nvCxnSpPr>
        <xdr:cNvPr id="524" name="直線コネクタ 523"/>
        <xdr:cNvCxnSpPr/>
      </xdr:nvCxnSpPr>
      <xdr:spPr>
        <a:xfrm flipV="1">
          <a:off x="14592300" y="6678740"/>
          <a:ext cx="8890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22098</xdr:rowOff>
    </xdr:from>
    <xdr:to>
      <xdr:col>76</xdr:col>
      <xdr:colOff>114300</xdr:colOff>
      <xdr:row>39</xdr:row>
      <xdr:rowOff>32169</xdr:rowOff>
    </xdr:to>
    <xdr:cxnSp macro="">
      <xdr:nvCxnSpPr>
        <xdr:cNvPr id="527" name="直線コネクタ 526"/>
        <xdr:cNvCxnSpPr/>
      </xdr:nvCxnSpPr>
      <xdr:spPr>
        <a:xfrm>
          <a:off x="13703300" y="6708648"/>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137566</xdr:rowOff>
    </xdr:from>
    <xdr:to>
      <xdr:col>71</xdr:col>
      <xdr:colOff>177800</xdr:colOff>
      <xdr:row>39</xdr:row>
      <xdr:rowOff>22098</xdr:rowOff>
    </xdr:to>
    <xdr:cxnSp macro="">
      <xdr:nvCxnSpPr>
        <xdr:cNvPr id="530" name="直線コネクタ 529"/>
        <xdr:cNvCxnSpPr/>
      </xdr:nvCxnSpPr>
      <xdr:spPr>
        <a:xfrm>
          <a:off x="12814300" y="6652666"/>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14046</xdr:rowOff>
    </xdr:from>
    <xdr:to>
      <xdr:col>85</xdr:col>
      <xdr:colOff>177800</xdr:colOff>
      <xdr:row>38</xdr:row>
      <xdr:rowOff>115646</xdr:rowOff>
    </xdr:to>
    <xdr:sp macro="" textlink="">
      <xdr:nvSpPr>
        <xdr:cNvPr id="540" name="楕円 539"/>
        <xdr:cNvSpPr/>
      </xdr:nvSpPr>
      <xdr:spPr>
        <a:xfrm>
          <a:off x="16268700" y="65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36923</xdr:rowOff>
    </xdr:from>
    <xdr:ext cx="534377" cy="259045"/>
    <xdr:sp macro="" textlink="">
      <xdr:nvSpPr>
        <xdr:cNvPr id="541" name="災害復旧事業費該当値テキスト"/>
        <xdr:cNvSpPr txBox="1"/>
      </xdr:nvSpPr>
      <xdr:spPr>
        <a:xfrm>
          <a:off x="16370300" y="63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112840</xdr:rowOff>
    </xdr:from>
    <xdr:to>
      <xdr:col>81</xdr:col>
      <xdr:colOff>101600</xdr:colOff>
      <xdr:row>39</xdr:row>
      <xdr:rowOff>42990</xdr:rowOff>
    </xdr:to>
    <xdr:sp macro="" textlink="">
      <xdr:nvSpPr>
        <xdr:cNvPr id="542" name="楕円 541"/>
        <xdr:cNvSpPr/>
      </xdr:nvSpPr>
      <xdr:spPr>
        <a:xfrm>
          <a:off x="15430500" y="66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59517</xdr:rowOff>
    </xdr:from>
    <xdr:ext cx="469744" cy="259045"/>
    <xdr:sp macro="" textlink="">
      <xdr:nvSpPr>
        <xdr:cNvPr id="543" name="テキスト ボックス 542"/>
        <xdr:cNvSpPr txBox="1"/>
      </xdr:nvSpPr>
      <xdr:spPr>
        <a:xfrm>
          <a:off x="15246428" y="64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152819</xdr:rowOff>
    </xdr:from>
    <xdr:to>
      <xdr:col>76</xdr:col>
      <xdr:colOff>165100</xdr:colOff>
      <xdr:row>39</xdr:row>
      <xdr:rowOff>82969</xdr:rowOff>
    </xdr:to>
    <xdr:sp macro="" textlink="">
      <xdr:nvSpPr>
        <xdr:cNvPr id="544" name="楕円 543"/>
        <xdr:cNvSpPr/>
      </xdr:nvSpPr>
      <xdr:spPr>
        <a:xfrm>
          <a:off x="14541500" y="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74096</xdr:rowOff>
    </xdr:from>
    <xdr:ext cx="378565" cy="259045"/>
    <xdr:sp macro="" textlink="">
      <xdr:nvSpPr>
        <xdr:cNvPr id="545" name="テキスト ボックス 544"/>
        <xdr:cNvSpPr txBox="1"/>
      </xdr:nvSpPr>
      <xdr:spPr>
        <a:xfrm>
          <a:off x="14403017" y="676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142748</xdr:rowOff>
    </xdr:from>
    <xdr:to>
      <xdr:col>72</xdr:col>
      <xdr:colOff>38100</xdr:colOff>
      <xdr:row>39</xdr:row>
      <xdr:rowOff>72898</xdr:rowOff>
    </xdr:to>
    <xdr:sp macro="" textlink="">
      <xdr:nvSpPr>
        <xdr:cNvPr id="546" name="楕円 545"/>
        <xdr:cNvSpPr/>
      </xdr:nvSpPr>
      <xdr:spPr>
        <a:xfrm>
          <a:off x="13652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64025</xdr:rowOff>
    </xdr:from>
    <xdr:ext cx="469744" cy="259045"/>
    <xdr:sp macro="" textlink="">
      <xdr:nvSpPr>
        <xdr:cNvPr id="547" name="テキスト ボックス 546"/>
        <xdr:cNvSpPr txBox="1"/>
      </xdr:nvSpPr>
      <xdr:spPr>
        <a:xfrm>
          <a:off x="13468428" y="67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86766</xdr:rowOff>
    </xdr:from>
    <xdr:to>
      <xdr:col>67</xdr:col>
      <xdr:colOff>101600</xdr:colOff>
      <xdr:row>39</xdr:row>
      <xdr:rowOff>16916</xdr:rowOff>
    </xdr:to>
    <xdr:sp macro="" textlink="">
      <xdr:nvSpPr>
        <xdr:cNvPr id="548" name="楕円 547"/>
        <xdr:cNvSpPr/>
      </xdr:nvSpPr>
      <xdr:spPr>
        <a:xfrm>
          <a:off x="12763500" y="66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33443</xdr:rowOff>
    </xdr:from>
    <xdr:ext cx="469744" cy="259045"/>
    <xdr:sp macro="" textlink="">
      <xdr:nvSpPr>
        <xdr:cNvPr id="549" name="テキスト ボックス 548"/>
        <xdr:cNvSpPr txBox="1"/>
      </xdr:nvSpPr>
      <xdr:spPr>
        <a:xfrm>
          <a:off x="12579428" y="63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143864</xdr:rowOff>
    </xdr:from>
    <xdr:to>
      <xdr:col>85</xdr:col>
      <xdr:colOff>127000</xdr:colOff>
      <xdr:row>75</xdr:row>
      <xdr:rowOff>151178</xdr:rowOff>
    </xdr:to>
    <xdr:cxnSp macro="">
      <xdr:nvCxnSpPr>
        <xdr:cNvPr id="629" name="直線コネクタ 628"/>
        <xdr:cNvCxnSpPr/>
      </xdr:nvCxnSpPr>
      <xdr:spPr>
        <a:xfrm>
          <a:off x="15481300" y="13002614"/>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135993</xdr:rowOff>
    </xdr:from>
    <xdr:to>
      <xdr:col>81</xdr:col>
      <xdr:colOff>50800</xdr:colOff>
      <xdr:row>75</xdr:row>
      <xdr:rowOff>143864</xdr:rowOff>
    </xdr:to>
    <xdr:cxnSp macro="">
      <xdr:nvCxnSpPr>
        <xdr:cNvPr id="632" name="直線コネクタ 631"/>
        <xdr:cNvCxnSpPr/>
      </xdr:nvCxnSpPr>
      <xdr:spPr>
        <a:xfrm>
          <a:off x="14592300" y="12994743"/>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117363</xdr:rowOff>
    </xdr:from>
    <xdr:to>
      <xdr:col>76</xdr:col>
      <xdr:colOff>114300</xdr:colOff>
      <xdr:row>75</xdr:row>
      <xdr:rowOff>135993</xdr:rowOff>
    </xdr:to>
    <xdr:cxnSp macro="">
      <xdr:nvCxnSpPr>
        <xdr:cNvPr id="635" name="直線コネクタ 634"/>
        <xdr:cNvCxnSpPr/>
      </xdr:nvCxnSpPr>
      <xdr:spPr>
        <a:xfrm>
          <a:off x="13703300" y="12976113"/>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45631</xdr:rowOff>
    </xdr:from>
    <xdr:to>
      <xdr:col>71</xdr:col>
      <xdr:colOff>177800</xdr:colOff>
      <xdr:row>75</xdr:row>
      <xdr:rowOff>117363</xdr:rowOff>
    </xdr:to>
    <xdr:cxnSp macro="">
      <xdr:nvCxnSpPr>
        <xdr:cNvPr id="638" name="直線コネクタ 637"/>
        <xdr:cNvCxnSpPr/>
      </xdr:nvCxnSpPr>
      <xdr:spPr>
        <a:xfrm>
          <a:off x="12814300" y="12904381"/>
          <a:ext cx="889000" cy="7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100379</xdr:rowOff>
    </xdr:from>
    <xdr:to>
      <xdr:col>85</xdr:col>
      <xdr:colOff>177800</xdr:colOff>
      <xdr:row>76</xdr:row>
      <xdr:rowOff>30528</xdr:rowOff>
    </xdr:to>
    <xdr:sp macro="" textlink="">
      <xdr:nvSpPr>
        <xdr:cNvPr id="648" name="楕円 647"/>
        <xdr:cNvSpPr/>
      </xdr:nvSpPr>
      <xdr:spPr>
        <a:xfrm>
          <a:off x="16268700" y="12959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78806</xdr:rowOff>
    </xdr:from>
    <xdr:ext cx="534377" cy="259045"/>
    <xdr:sp macro="" textlink="">
      <xdr:nvSpPr>
        <xdr:cNvPr id="649" name="公債費該当値テキスト"/>
        <xdr:cNvSpPr txBox="1"/>
      </xdr:nvSpPr>
      <xdr:spPr>
        <a:xfrm>
          <a:off x="16370300" y="129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93064</xdr:rowOff>
    </xdr:from>
    <xdr:to>
      <xdr:col>81</xdr:col>
      <xdr:colOff>101600</xdr:colOff>
      <xdr:row>76</xdr:row>
      <xdr:rowOff>23214</xdr:rowOff>
    </xdr:to>
    <xdr:sp macro="" textlink="">
      <xdr:nvSpPr>
        <xdr:cNvPr id="650" name="楕円 649"/>
        <xdr:cNvSpPr/>
      </xdr:nvSpPr>
      <xdr:spPr>
        <a:xfrm>
          <a:off x="15430500" y="129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14341</xdr:rowOff>
    </xdr:from>
    <xdr:ext cx="534377" cy="259045"/>
    <xdr:sp macro="" textlink="">
      <xdr:nvSpPr>
        <xdr:cNvPr id="651" name="テキスト ボックス 650"/>
        <xdr:cNvSpPr txBox="1"/>
      </xdr:nvSpPr>
      <xdr:spPr>
        <a:xfrm>
          <a:off x="15214111" y="130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85193</xdr:rowOff>
    </xdr:from>
    <xdr:to>
      <xdr:col>76</xdr:col>
      <xdr:colOff>165100</xdr:colOff>
      <xdr:row>76</xdr:row>
      <xdr:rowOff>15343</xdr:rowOff>
    </xdr:to>
    <xdr:sp macro="" textlink="">
      <xdr:nvSpPr>
        <xdr:cNvPr id="652" name="楕円 651"/>
        <xdr:cNvSpPr/>
      </xdr:nvSpPr>
      <xdr:spPr>
        <a:xfrm>
          <a:off x="14541500" y="129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6470</xdr:rowOff>
    </xdr:from>
    <xdr:ext cx="534377" cy="259045"/>
    <xdr:sp macro="" textlink="">
      <xdr:nvSpPr>
        <xdr:cNvPr id="653" name="テキスト ボックス 652"/>
        <xdr:cNvSpPr txBox="1"/>
      </xdr:nvSpPr>
      <xdr:spPr>
        <a:xfrm>
          <a:off x="14325111" y="130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66563</xdr:rowOff>
    </xdr:from>
    <xdr:to>
      <xdr:col>72</xdr:col>
      <xdr:colOff>38100</xdr:colOff>
      <xdr:row>75</xdr:row>
      <xdr:rowOff>168163</xdr:rowOff>
    </xdr:to>
    <xdr:sp macro="" textlink="">
      <xdr:nvSpPr>
        <xdr:cNvPr id="654" name="楕円 653"/>
        <xdr:cNvSpPr/>
      </xdr:nvSpPr>
      <xdr:spPr>
        <a:xfrm>
          <a:off x="13652500" y="129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13240</xdr:rowOff>
    </xdr:from>
    <xdr:ext cx="534377" cy="259045"/>
    <xdr:sp macro="" textlink="">
      <xdr:nvSpPr>
        <xdr:cNvPr id="655" name="テキスト ボックス 654"/>
        <xdr:cNvSpPr txBox="1"/>
      </xdr:nvSpPr>
      <xdr:spPr>
        <a:xfrm>
          <a:off x="13436111" y="127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166281</xdr:rowOff>
    </xdr:from>
    <xdr:to>
      <xdr:col>67</xdr:col>
      <xdr:colOff>101600</xdr:colOff>
      <xdr:row>75</xdr:row>
      <xdr:rowOff>96431</xdr:rowOff>
    </xdr:to>
    <xdr:sp macro="" textlink="">
      <xdr:nvSpPr>
        <xdr:cNvPr id="656" name="楕円 655"/>
        <xdr:cNvSpPr/>
      </xdr:nvSpPr>
      <xdr:spPr>
        <a:xfrm>
          <a:off x="12763500" y="12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112958</xdr:rowOff>
    </xdr:from>
    <xdr:ext cx="534377" cy="259045"/>
    <xdr:sp macro="" textlink="">
      <xdr:nvSpPr>
        <xdr:cNvPr id="657" name="テキスト ボックス 656"/>
        <xdr:cNvSpPr txBox="1"/>
      </xdr:nvSpPr>
      <xdr:spPr>
        <a:xfrm>
          <a:off x="12547111" y="126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107623</xdr:rowOff>
    </xdr:from>
    <xdr:to>
      <xdr:col>85</xdr:col>
      <xdr:colOff>127000</xdr:colOff>
      <xdr:row>98</xdr:row>
      <xdr:rowOff>115870</xdr:rowOff>
    </xdr:to>
    <xdr:cxnSp macro="">
      <xdr:nvCxnSpPr>
        <xdr:cNvPr id="684" name="直線コネクタ 683"/>
        <xdr:cNvCxnSpPr/>
      </xdr:nvCxnSpPr>
      <xdr:spPr>
        <a:xfrm flipV="1">
          <a:off x="15481300" y="16909723"/>
          <a:ext cx="8382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115870</xdr:rowOff>
    </xdr:from>
    <xdr:to>
      <xdr:col>81</xdr:col>
      <xdr:colOff>50800</xdr:colOff>
      <xdr:row>98</xdr:row>
      <xdr:rowOff>123515</xdr:rowOff>
    </xdr:to>
    <xdr:cxnSp macro="">
      <xdr:nvCxnSpPr>
        <xdr:cNvPr id="687" name="直線コネクタ 686"/>
        <xdr:cNvCxnSpPr/>
      </xdr:nvCxnSpPr>
      <xdr:spPr>
        <a:xfrm flipV="1">
          <a:off x="14592300" y="16917970"/>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118861</xdr:rowOff>
    </xdr:from>
    <xdr:to>
      <xdr:col>76</xdr:col>
      <xdr:colOff>114300</xdr:colOff>
      <xdr:row>98</xdr:row>
      <xdr:rowOff>123515</xdr:rowOff>
    </xdr:to>
    <xdr:cxnSp macro="">
      <xdr:nvCxnSpPr>
        <xdr:cNvPr id="690" name="直線コネクタ 689"/>
        <xdr:cNvCxnSpPr/>
      </xdr:nvCxnSpPr>
      <xdr:spPr>
        <a:xfrm>
          <a:off x="13703300" y="16920961"/>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114838</xdr:rowOff>
    </xdr:from>
    <xdr:to>
      <xdr:col>71</xdr:col>
      <xdr:colOff>177800</xdr:colOff>
      <xdr:row>98</xdr:row>
      <xdr:rowOff>118861</xdr:rowOff>
    </xdr:to>
    <xdr:cxnSp macro="">
      <xdr:nvCxnSpPr>
        <xdr:cNvPr id="693" name="直線コネクタ 692"/>
        <xdr:cNvCxnSpPr/>
      </xdr:nvCxnSpPr>
      <xdr:spPr>
        <a:xfrm>
          <a:off x="12814300" y="1691693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56823</xdr:rowOff>
    </xdr:from>
    <xdr:to>
      <xdr:col>85</xdr:col>
      <xdr:colOff>177800</xdr:colOff>
      <xdr:row>98</xdr:row>
      <xdr:rowOff>158423</xdr:rowOff>
    </xdr:to>
    <xdr:sp macro="" textlink="">
      <xdr:nvSpPr>
        <xdr:cNvPr id="703" name="楕円 702"/>
        <xdr:cNvSpPr/>
      </xdr:nvSpPr>
      <xdr:spPr>
        <a:xfrm>
          <a:off x="16268700" y="168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143200</xdr:rowOff>
    </xdr:from>
    <xdr:ext cx="469744" cy="259045"/>
    <xdr:sp macro="" textlink="">
      <xdr:nvSpPr>
        <xdr:cNvPr id="704" name="積立金該当値テキスト"/>
        <xdr:cNvSpPr txBox="1"/>
      </xdr:nvSpPr>
      <xdr:spPr>
        <a:xfrm>
          <a:off x="16370300" y="1677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65070</xdr:rowOff>
    </xdr:from>
    <xdr:to>
      <xdr:col>81</xdr:col>
      <xdr:colOff>101600</xdr:colOff>
      <xdr:row>98</xdr:row>
      <xdr:rowOff>166670</xdr:rowOff>
    </xdr:to>
    <xdr:sp macro="" textlink="">
      <xdr:nvSpPr>
        <xdr:cNvPr id="705" name="楕円 704"/>
        <xdr:cNvSpPr/>
      </xdr:nvSpPr>
      <xdr:spPr>
        <a:xfrm>
          <a:off x="15430500" y="168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157797</xdr:rowOff>
    </xdr:from>
    <xdr:ext cx="469744" cy="259045"/>
    <xdr:sp macro="" textlink="">
      <xdr:nvSpPr>
        <xdr:cNvPr id="706" name="テキスト ボックス 705"/>
        <xdr:cNvSpPr txBox="1"/>
      </xdr:nvSpPr>
      <xdr:spPr>
        <a:xfrm>
          <a:off x="15246428" y="169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72715</xdr:rowOff>
    </xdr:from>
    <xdr:to>
      <xdr:col>76</xdr:col>
      <xdr:colOff>165100</xdr:colOff>
      <xdr:row>99</xdr:row>
      <xdr:rowOff>2865</xdr:rowOff>
    </xdr:to>
    <xdr:sp macro="" textlink="">
      <xdr:nvSpPr>
        <xdr:cNvPr id="707" name="楕円 706"/>
        <xdr:cNvSpPr/>
      </xdr:nvSpPr>
      <xdr:spPr>
        <a:xfrm>
          <a:off x="14541500" y="168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165442</xdr:rowOff>
    </xdr:from>
    <xdr:ext cx="469744" cy="259045"/>
    <xdr:sp macro="" textlink="">
      <xdr:nvSpPr>
        <xdr:cNvPr id="708" name="テキスト ボックス 707"/>
        <xdr:cNvSpPr txBox="1"/>
      </xdr:nvSpPr>
      <xdr:spPr>
        <a:xfrm>
          <a:off x="14357428" y="169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68061</xdr:rowOff>
    </xdr:from>
    <xdr:to>
      <xdr:col>72</xdr:col>
      <xdr:colOff>38100</xdr:colOff>
      <xdr:row>98</xdr:row>
      <xdr:rowOff>169661</xdr:rowOff>
    </xdr:to>
    <xdr:sp macro="" textlink="">
      <xdr:nvSpPr>
        <xdr:cNvPr id="709" name="楕円 708"/>
        <xdr:cNvSpPr/>
      </xdr:nvSpPr>
      <xdr:spPr>
        <a:xfrm>
          <a:off x="13652500" y="168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160788</xdr:rowOff>
    </xdr:from>
    <xdr:ext cx="469744" cy="259045"/>
    <xdr:sp macro="" textlink="">
      <xdr:nvSpPr>
        <xdr:cNvPr id="710" name="テキスト ボックス 709"/>
        <xdr:cNvSpPr txBox="1"/>
      </xdr:nvSpPr>
      <xdr:spPr>
        <a:xfrm>
          <a:off x="13468428" y="1696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64038</xdr:rowOff>
    </xdr:from>
    <xdr:to>
      <xdr:col>67</xdr:col>
      <xdr:colOff>101600</xdr:colOff>
      <xdr:row>98</xdr:row>
      <xdr:rowOff>165638</xdr:rowOff>
    </xdr:to>
    <xdr:sp macro="" textlink="">
      <xdr:nvSpPr>
        <xdr:cNvPr id="711" name="楕円 710"/>
        <xdr:cNvSpPr/>
      </xdr:nvSpPr>
      <xdr:spPr>
        <a:xfrm>
          <a:off x="12763500" y="168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156765</xdr:rowOff>
    </xdr:from>
    <xdr:ext cx="469744" cy="259045"/>
    <xdr:sp macro="" textlink="">
      <xdr:nvSpPr>
        <xdr:cNvPr id="712" name="テキスト ボックス 711"/>
        <xdr:cNvSpPr txBox="1"/>
      </xdr:nvSpPr>
      <xdr:spPr>
        <a:xfrm>
          <a:off x="12579428" y="1695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44450</xdr:rowOff>
    </xdr:to>
    <xdr:cxnSp macro="">
      <xdr:nvCxnSpPr>
        <xdr:cNvPr id="750" name="直線コネクタ 749"/>
        <xdr:cNvCxnSpPr/>
      </xdr:nvCxnSpPr>
      <xdr:spPr>
        <a:xfrm>
          <a:off x="18656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68" name="楕円 767"/>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86148</xdr:rowOff>
    </xdr:from>
    <xdr:ext cx="249299" cy="259045"/>
    <xdr:sp macro="" textlink="">
      <xdr:nvSpPr>
        <xdr:cNvPr id="769" name="テキスト ボックス 768"/>
        <xdr:cNvSpPr txBox="1"/>
      </xdr:nvSpPr>
      <xdr:spPr>
        <a:xfrm>
          <a:off x="18531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12324</xdr:rowOff>
    </xdr:from>
    <xdr:to>
      <xdr:col>116</xdr:col>
      <xdr:colOff>63500</xdr:colOff>
      <xdr:row>56</xdr:row>
      <xdr:rowOff>101295</xdr:rowOff>
    </xdr:to>
    <xdr:cxnSp macro="">
      <xdr:nvCxnSpPr>
        <xdr:cNvPr id="796" name="直線コネクタ 795"/>
        <xdr:cNvCxnSpPr/>
      </xdr:nvCxnSpPr>
      <xdr:spPr>
        <a:xfrm>
          <a:off x="21323300" y="9613524"/>
          <a:ext cx="838200" cy="8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162240</xdr:rowOff>
    </xdr:from>
    <xdr:to>
      <xdr:col>111</xdr:col>
      <xdr:colOff>177800</xdr:colOff>
      <xdr:row>56</xdr:row>
      <xdr:rowOff>12324</xdr:rowOff>
    </xdr:to>
    <xdr:cxnSp macro="">
      <xdr:nvCxnSpPr>
        <xdr:cNvPr id="799" name="直線コネクタ 798"/>
        <xdr:cNvCxnSpPr/>
      </xdr:nvCxnSpPr>
      <xdr:spPr>
        <a:xfrm>
          <a:off x="20434300" y="9591990"/>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162240</xdr:rowOff>
    </xdr:from>
    <xdr:to>
      <xdr:col>107</xdr:col>
      <xdr:colOff>50800</xdr:colOff>
      <xdr:row>56</xdr:row>
      <xdr:rowOff>2357</xdr:rowOff>
    </xdr:to>
    <xdr:cxnSp macro="">
      <xdr:nvCxnSpPr>
        <xdr:cNvPr id="802" name="直線コネクタ 801"/>
        <xdr:cNvCxnSpPr/>
      </xdr:nvCxnSpPr>
      <xdr:spPr>
        <a:xfrm flipV="1">
          <a:off x="19545300" y="9591990"/>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2357</xdr:rowOff>
    </xdr:from>
    <xdr:to>
      <xdr:col>102</xdr:col>
      <xdr:colOff>114300</xdr:colOff>
      <xdr:row>56</xdr:row>
      <xdr:rowOff>88219</xdr:rowOff>
    </xdr:to>
    <xdr:cxnSp macro="">
      <xdr:nvCxnSpPr>
        <xdr:cNvPr id="805" name="直線コネクタ 804"/>
        <xdr:cNvCxnSpPr/>
      </xdr:nvCxnSpPr>
      <xdr:spPr>
        <a:xfrm flipV="1">
          <a:off x="18656300" y="9603557"/>
          <a:ext cx="889000" cy="8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50495</xdr:rowOff>
    </xdr:from>
    <xdr:to>
      <xdr:col>116</xdr:col>
      <xdr:colOff>114300</xdr:colOff>
      <xdr:row>56</xdr:row>
      <xdr:rowOff>152095</xdr:rowOff>
    </xdr:to>
    <xdr:sp macro="" textlink="">
      <xdr:nvSpPr>
        <xdr:cNvPr id="815" name="楕円 814"/>
        <xdr:cNvSpPr/>
      </xdr:nvSpPr>
      <xdr:spPr>
        <a:xfrm>
          <a:off x="22110700" y="96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73372</xdr:rowOff>
    </xdr:from>
    <xdr:ext cx="469744" cy="259045"/>
    <xdr:sp macro="" textlink="">
      <xdr:nvSpPr>
        <xdr:cNvPr id="816" name="貸付金該当値テキスト"/>
        <xdr:cNvSpPr txBox="1"/>
      </xdr:nvSpPr>
      <xdr:spPr>
        <a:xfrm>
          <a:off x="22212300" y="950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132974</xdr:rowOff>
    </xdr:from>
    <xdr:to>
      <xdr:col>112</xdr:col>
      <xdr:colOff>38100</xdr:colOff>
      <xdr:row>56</xdr:row>
      <xdr:rowOff>63124</xdr:rowOff>
    </xdr:to>
    <xdr:sp macro="" textlink="">
      <xdr:nvSpPr>
        <xdr:cNvPr id="817" name="楕円 816"/>
        <xdr:cNvSpPr/>
      </xdr:nvSpPr>
      <xdr:spPr>
        <a:xfrm>
          <a:off x="21272500" y="95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79651</xdr:rowOff>
    </xdr:from>
    <xdr:ext cx="534377" cy="259045"/>
    <xdr:sp macro="" textlink="">
      <xdr:nvSpPr>
        <xdr:cNvPr id="818" name="テキスト ボックス 817"/>
        <xdr:cNvSpPr txBox="1"/>
      </xdr:nvSpPr>
      <xdr:spPr>
        <a:xfrm>
          <a:off x="21056111" y="93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111440</xdr:rowOff>
    </xdr:from>
    <xdr:to>
      <xdr:col>107</xdr:col>
      <xdr:colOff>101600</xdr:colOff>
      <xdr:row>56</xdr:row>
      <xdr:rowOff>41590</xdr:rowOff>
    </xdr:to>
    <xdr:sp macro="" textlink="">
      <xdr:nvSpPr>
        <xdr:cNvPr id="819" name="楕円 818"/>
        <xdr:cNvSpPr/>
      </xdr:nvSpPr>
      <xdr:spPr>
        <a:xfrm>
          <a:off x="20383500" y="95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58117</xdr:rowOff>
    </xdr:from>
    <xdr:ext cx="534377" cy="259045"/>
    <xdr:sp macro="" textlink="">
      <xdr:nvSpPr>
        <xdr:cNvPr id="820" name="テキスト ボックス 819"/>
        <xdr:cNvSpPr txBox="1"/>
      </xdr:nvSpPr>
      <xdr:spPr>
        <a:xfrm>
          <a:off x="20167111" y="931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123007</xdr:rowOff>
    </xdr:from>
    <xdr:to>
      <xdr:col>102</xdr:col>
      <xdr:colOff>165100</xdr:colOff>
      <xdr:row>56</xdr:row>
      <xdr:rowOff>53157</xdr:rowOff>
    </xdr:to>
    <xdr:sp macro="" textlink="">
      <xdr:nvSpPr>
        <xdr:cNvPr id="821" name="楕円 820"/>
        <xdr:cNvSpPr/>
      </xdr:nvSpPr>
      <xdr:spPr>
        <a:xfrm>
          <a:off x="19494500" y="95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69684</xdr:rowOff>
    </xdr:from>
    <xdr:ext cx="534377" cy="259045"/>
    <xdr:sp macro="" textlink="">
      <xdr:nvSpPr>
        <xdr:cNvPr id="822" name="テキスト ボックス 821"/>
        <xdr:cNvSpPr txBox="1"/>
      </xdr:nvSpPr>
      <xdr:spPr>
        <a:xfrm>
          <a:off x="19278111" y="932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37419</xdr:rowOff>
    </xdr:from>
    <xdr:to>
      <xdr:col>98</xdr:col>
      <xdr:colOff>38100</xdr:colOff>
      <xdr:row>56</xdr:row>
      <xdr:rowOff>139019</xdr:rowOff>
    </xdr:to>
    <xdr:sp macro="" textlink="">
      <xdr:nvSpPr>
        <xdr:cNvPr id="823" name="楕円 822"/>
        <xdr:cNvSpPr/>
      </xdr:nvSpPr>
      <xdr:spPr>
        <a:xfrm>
          <a:off x="18605500" y="96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155546</xdr:rowOff>
    </xdr:from>
    <xdr:ext cx="469744" cy="259045"/>
    <xdr:sp macro="" textlink="">
      <xdr:nvSpPr>
        <xdr:cNvPr id="824" name="テキスト ボックス 823"/>
        <xdr:cNvSpPr txBox="1"/>
      </xdr:nvSpPr>
      <xdr:spPr>
        <a:xfrm>
          <a:off x="18421428" y="94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105149</xdr:rowOff>
    </xdr:from>
    <xdr:to>
      <xdr:col>116</xdr:col>
      <xdr:colOff>63500</xdr:colOff>
      <xdr:row>75</xdr:row>
      <xdr:rowOff>152420</xdr:rowOff>
    </xdr:to>
    <xdr:cxnSp macro="">
      <xdr:nvCxnSpPr>
        <xdr:cNvPr id="855" name="直線コネクタ 854"/>
        <xdr:cNvCxnSpPr/>
      </xdr:nvCxnSpPr>
      <xdr:spPr>
        <a:xfrm flipV="1">
          <a:off x="21323300" y="12963899"/>
          <a:ext cx="838200" cy="4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152420</xdr:rowOff>
    </xdr:from>
    <xdr:to>
      <xdr:col>111</xdr:col>
      <xdr:colOff>177800</xdr:colOff>
      <xdr:row>76</xdr:row>
      <xdr:rowOff>22445</xdr:rowOff>
    </xdr:to>
    <xdr:cxnSp macro="">
      <xdr:nvCxnSpPr>
        <xdr:cNvPr id="858" name="直線コネクタ 857"/>
        <xdr:cNvCxnSpPr/>
      </xdr:nvCxnSpPr>
      <xdr:spPr>
        <a:xfrm flipV="1">
          <a:off x="20434300" y="13011170"/>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19914</xdr:rowOff>
    </xdr:from>
    <xdr:to>
      <xdr:col>107</xdr:col>
      <xdr:colOff>50800</xdr:colOff>
      <xdr:row>76</xdr:row>
      <xdr:rowOff>22445</xdr:rowOff>
    </xdr:to>
    <xdr:cxnSp macro="">
      <xdr:nvCxnSpPr>
        <xdr:cNvPr id="861" name="直線コネクタ 860"/>
        <xdr:cNvCxnSpPr/>
      </xdr:nvCxnSpPr>
      <xdr:spPr>
        <a:xfrm>
          <a:off x="19545300" y="13050114"/>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15112</xdr:rowOff>
    </xdr:from>
    <xdr:to>
      <xdr:col>102</xdr:col>
      <xdr:colOff>114300</xdr:colOff>
      <xdr:row>76</xdr:row>
      <xdr:rowOff>19914</xdr:rowOff>
    </xdr:to>
    <xdr:cxnSp macro="">
      <xdr:nvCxnSpPr>
        <xdr:cNvPr id="864" name="直線コネクタ 863"/>
        <xdr:cNvCxnSpPr/>
      </xdr:nvCxnSpPr>
      <xdr:spPr>
        <a:xfrm>
          <a:off x="18656300" y="13045312"/>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54349</xdr:rowOff>
    </xdr:from>
    <xdr:to>
      <xdr:col>116</xdr:col>
      <xdr:colOff>114300</xdr:colOff>
      <xdr:row>75</xdr:row>
      <xdr:rowOff>155949</xdr:rowOff>
    </xdr:to>
    <xdr:sp macro="" textlink="">
      <xdr:nvSpPr>
        <xdr:cNvPr id="874" name="楕円 873"/>
        <xdr:cNvSpPr/>
      </xdr:nvSpPr>
      <xdr:spPr>
        <a:xfrm>
          <a:off x="22110700" y="129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77226</xdr:rowOff>
    </xdr:from>
    <xdr:ext cx="534377" cy="259045"/>
    <xdr:sp macro="" textlink="">
      <xdr:nvSpPr>
        <xdr:cNvPr id="875" name="繰出金該当値テキスト"/>
        <xdr:cNvSpPr txBox="1"/>
      </xdr:nvSpPr>
      <xdr:spPr>
        <a:xfrm>
          <a:off x="22212300" y="127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101620</xdr:rowOff>
    </xdr:from>
    <xdr:to>
      <xdr:col>112</xdr:col>
      <xdr:colOff>38100</xdr:colOff>
      <xdr:row>76</xdr:row>
      <xdr:rowOff>31770</xdr:rowOff>
    </xdr:to>
    <xdr:sp macro="" textlink="">
      <xdr:nvSpPr>
        <xdr:cNvPr id="876" name="楕円 875"/>
        <xdr:cNvSpPr/>
      </xdr:nvSpPr>
      <xdr:spPr>
        <a:xfrm>
          <a:off x="21272500" y="129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22897</xdr:rowOff>
    </xdr:from>
    <xdr:ext cx="534377" cy="259045"/>
    <xdr:sp macro="" textlink="">
      <xdr:nvSpPr>
        <xdr:cNvPr id="877" name="テキスト ボックス 876"/>
        <xdr:cNvSpPr txBox="1"/>
      </xdr:nvSpPr>
      <xdr:spPr>
        <a:xfrm>
          <a:off x="21056111" y="130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143094</xdr:rowOff>
    </xdr:from>
    <xdr:to>
      <xdr:col>107</xdr:col>
      <xdr:colOff>101600</xdr:colOff>
      <xdr:row>76</xdr:row>
      <xdr:rowOff>73245</xdr:rowOff>
    </xdr:to>
    <xdr:sp macro="" textlink="">
      <xdr:nvSpPr>
        <xdr:cNvPr id="878" name="楕円 877"/>
        <xdr:cNvSpPr/>
      </xdr:nvSpPr>
      <xdr:spPr>
        <a:xfrm>
          <a:off x="20383500" y="13001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64372</xdr:rowOff>
    </xdr:from>
    <xdr:ext cx="534377" cy="259045"/>
    <xdr:sp macro="" textlink="">
      <xdr:nvSpPr>
        <xdr:cNvPr id="879" name="テキスト ボックス 878"/>
        <xdr:cNvSpPr txBox="1"/>
      </xdr:nvSpPr>
      <xdr:spPr>
        <a:xfrm>
          <a:off x="20167111" y="1309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140564</xdr:rowOff>
    </xdr:from>
    <xdr:to>
      <xdr:col>102</xdr:col>
      <xdr:colOff>165100</xdr:colOff>
      <xdr:row>76</xdr:row>
      <xdr:rowOff>70714</xdr:rowOff>
    </xdr:to>
    <xdr:sp macro="" textlink="">
      <xdr:nvSpPr>
        <xdr:cNvPr id="880" name="楕円 879"/>
        <xdr:cNvSpPr/>
      </xdr:nvSpPr>
      <xdr:spPr>
        <a:xfrm>
          <a:off x="19494500" y="129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61841</xdr:rowOff>
    </xdr:from>
    <xdr:ext cx="534377" cy="259045"/>
    <xdr:sp macro="" textlink="">
      <xdr:nvSpPr>
        <xdr:cNvPr id="881" name="テキスト ボックス 880"/>
        <xdr:cNvSpPr txBox="1"/>
      </xdr:nvSpPr>
      <xdr:spPr>
        <a:xfrm>
          <a:off x="19278111" y="130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135763</xdr:rowOff>
    </xdr:from>
    <xdr:to>
      <xdr:col>98</xdr:col>
      <xdr:colOff>38100</xdr:colOff>
      <xdr:row>76</xdr:row>
      <xdr:rowOff>65912</xdr:rowOff>
    </xdr:to>
    <xdr:sp macro="" textlink="">
      <xdr:nvSpPr>
        <xdr:cNvPr id="882" name="楕円 881"/>
        <xdr:cNvSpPr/>
      </xdr:nvSpPr>
      <xdr:spPr>
        <a:xfrm>
          <a:off x="186055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57039</xdr:rowOff>
    </xdr:from>
    <xdr:ext cx="534377" cy="259045"/>
    <xdr:sp macro="" textlink="">
      <xdr:nvSpPr>
        <xdr:cNvPr id="883" name="テキスト ボックス 882"/>
        <xdr:cNvSpPr txBox="1"/>
      </xdr:nvSpPr>
      <xdr:spPr>
        <a:xfrm>
          <a:off x="18389111" y="130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類似団体を上回るコスト負担があるのは、扶助費、物件費、補助費等、災害復旧事業費、貸付金、繰出金である。</a:t>
          </a:r>
        </a:p>
        <a:p>
          <a:r>
            <a:rPr kumimoji="1" lang="ja-JP" altLang="en-US" sz="1300">
              <a:latin typeface="ＭＳ Ｐゴシック" panose="020B0600070205080204" pitchFamily="50" charset="-128"/>
              <a:ea typeface="ＭＳ Ｐゴシック" panose="020B0600070205080204" pitchFamily="50" charset="-128"/>
            </a:rPr>
            <a:t>　扶助費は高齢化の進展や障害福祉サービスの増加、子育て支援策の充実により、物件費は消費税増税や賃金の上昇などによる委託料等の増加により、補助費等は北播磨総合医療センターの運営負担金により、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や台風で被災した施設等の復旧事業の増加により、貸付金は経済対策として実施している中小企業振興資金預託金により、繰出金は介護保険や後期高齢者医療事業特別会計への繰出が増加したことにより類似団体に比べ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91313</xdr:rowOff>
    </xdr:from>
    <xdr:to>
      <xdr:col>24</xdr:col>
      <xdr:colOff>63500</xdr:colOff>
      <xdr:row>37</xdr:row>
      <xdr:rowOff>109601</xdr:rowOff>
    </xdr:to>
    <xdr:cxnSp macro="">
      <xdr:nvCxnSpPr>
        <xdr:cNvPr id="61" name="直線コネクタ 60"/>
        <xdr:cNvCxnSpPr/>
      </xdr:nvCxnSpPr>
      <xdr:spPr>
        <a:xfrm>
          <a:off x="3797300" y="643496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91313</xdr:rowOff>
    </xdr:from>
    <xdr:to>
      <xdr:col>19</xdr:col>
      <xdr:colOff>177800</xdr:colOff>
      <xdr:row>37</xdr:row>
      <xdr:rowOff>103124</xdr:rowOff>
    </xdr:to>
    <xdr:cxnSp macro="">
      <xdr:nvCxnSpPr>
        <xdr:cNvPr id="64" name="直線コネクタ 63"/>
        <xdr:cNvCxnSpPr/>
      </xdr:nvCxnSpPr>
      <xdr:spPr>
        <a:xfrm flipV="1">
          <a:off x="2908300" y="643496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103124</xdr:rowOff>
    </xdr:from>
    <xdr:to>
      <xdr:col>15</xdr:col>
      <xdr:colOff>50800</xdr:colOff>
      <xdr:row>37</xdr:row>
      <xdr:rowOff>116078</xdr:rowOff>
    </xdr:to>
    <xdr:cxnSp macro="">
      <xdr:nvCxnSpPr>
        <xdr:cNvPr id="67" name="直線コネクタ 66"/>
        <xdr:cNvCxnSpPr/>
      </xdr:nvCxnSpPr>
      <xdr:spPr>
        <a:xfrm flipV="1">
          <a:off x="2019300" y="644677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16256</xdr:rowOff>
    </xdr:from>
    <xdr:to>
      <xdr:col>10</xdr:col>
      <xdr:colOff>114300</xdr:colOff>
      <xdr:row>37</xdr:row>
      <xdr:rowOff>116078</xdr:rowOff>
    </xdr:to>
    <xdr:cxnSp macro="">
      <xdr:nvCxnSpPr>
        <xdr:cNvPr id="70" name="直線コネクタ 69"/>
        <xdr:cNvCxnSpPr/>
      </xdr:nvCxnSpPr>
      <xdr:spPr>
        <a:xfrm>
          <a:off x="1130300" y="6359906"/>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58801</xdr:rowOff>
    </xdr:from>
    <xdr:to>
      <xdr:col>24</xdr:col>
      <xdr:colOff>114300</xdr:colOff>
      <xdr:row>37</xdr:row>
      <xdr:rowOff>160401</xdr:rowOff>
    </xdr:to>
    <xdr:sp macro="" textlink="">
      <xdr:nvSpPr>
        <xdr:cNvPr id="80" name="楕円 79"/>
        <xdr:cNvSpPr/>
      </xdr:nvSpPr>
      <xdr:spPr>
        <a:xfrm>
          <a:off x="45847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37228</xdr:rowOff>
    </xdr:from>
    <xdr:ext cx="469744" cy="259045"/>
    <xdr:sp macro="" textlink="">
      <xdr:nvSpPr>
        <xdr:cNvPr id="81" name="議会費該当値テキスト"/>
        <xdr:cNvSpPr txBox="1"/>
      </xdr:nvSpPr>
      <xdr:spPr>
        <a:xfrm>
          <a:off x="4686300"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40513</xdr:rowOff>
    </xdr:from>
    <xdr:to>
      <xdr:col>20</xdr:col>
      <xdr:colOff>38100</xdr:colOff>
      <xdr:row>37</xdr:row>
      <xdr:rowOff>142113</xdr:rowOff>
    </xdr:to>
    <xdr:sp macro="" textlink="">
      <xdr:nvSpPr>
        <xdr:cNvPr id="82" name="楕円 81"/>
        <xdr:cNvSpPr/>
      </xdr:nvSpPr>
      <xdr:spPr>
        <a:xfrm>
          <a:off x="3746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133240</xdr:rowOff>
    </xdr:from>
    <xdr:ext cx="469744" cy="259045"/>
    <xdr:sp macro="" textlink="">
      <xdr:nvSpPr>
        <xdr:cNvPr id="83" name="テキスト ボックス 82"/>
        <xdr:cNvSpPr txBox="1"/>
      </xdr:nvSpPr>
      <xdr:spPr>
        <a:xfrm>
          <a:off x="3562428" y="64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52324</xdr:rowOff>
    </xdr:from>
    <xdr:to>
      <xdr:col>15</xdr:col>
      <xdr:colOff>101600</xdr:colOff>
      <xdr:row>37</xdr:row>
      <xdr:rowOff>153924</xdr:rowOff>
    </xdr:to>
    <xdr:sp macro="" textlink="">
      <xdr:nvSpPr>
        <xdr:cNvPr id="84" name="楕円 83"/>
        <xdr:cNvSpPr/>
      </xdr:nvSpPr>
      <xdr:spPr>
        <a:xfrm>
          <a:off x="2857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145051</xdr:rowOff>
    </xdr:from>
    <xdr:ext cx="469744" cy="259045"/>
    <xdr:sp macro="" textlink="">
      <xdr:nvSpPr>
        <xdr:cNvPr id="85" name="テキスト ボックス 84"/>
        <xdr:cNvSpPr txBox="1"/>
      </xdr:nvSpPr>
      <xdr:spPr>
        <a:xfrm>
          <a:off x="2673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65278</xdr:rowOff>
    </xdr:from>
    <xdr:to>
      <xdr:col>10</xdr:col>
      <xdr:colOff>165100</xdr:colOff>
      <xdr:row>37</xdr:row>
      <xdr:rowOff>166878</xdr:rowOff>
    </xdr:to>
    <xdr:sp macro="" textlink="">
      <xdr:nvSpPr>
        <xdr:cNvPr id="86" name="楕円 85"/>
        <xdr:cNvSpPr/>
      </xdr:nvSpPr>
      <xdr:spPr>
        <a:xfrm>
          <a:off x="1968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158005</xdr:rowOff>
    </xdr:from>
    <xdr:ext cx="469744" cy="259045"/>
    <xdr:sp macro="" textlink="">
      <xdr:nvSpPr>
        <xdr:cNvPr id="87" name="テキスト ボックス 86"/>
        <xdr:cNvSpPr txBox="1"/>
      </xdr:nvSpPr>
      <xdr:spPr>
        <a:xfrm>
          <a:off x="1784428"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136906</xdr:rowOff>
    </xdr:from>
    <xdr:to>
      <xdr:col>6</xdr:col>
      <xdr:colOff>38100</xdr:colOff>
      <xdr:row>37</xdr:row>
      <xdr:rowOff>67056</xdr:rowOff>
    </xdr:to>
    <xdr:sp macro="" textlink="">
      <xdr:nvSpPr>
        <xdr:cNvPr id="88" name="楕円 87"/>
        <xdr:cNvSpPr/>
      </xdr:nvSpPr>
      <xdr:spPr>
        <a:xfrm>
          <a:off x="1079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58183</xdr:rowOff>
    </xdr:from>
    <xdr:ext cx="469744" cy="259045"/>
    <xdr:sp macro="" textlink="">
      <xdr:nvSpPr>
        <xdr:cNvPr id="89" name="テキスト ボックス 88"/>
        <xdr:cNvSpPr txBox="1"/>
      </xdr:nvSpPr>
      <xdr:spPr>
        <a:xfrm>
          <a:off x="895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88320</xdr:rowOff>
    </xdr:from>
    <xdr:to>
      <xdr:col>24</xdr:col>
      <xdr:colOff>63500</xdr:colOff>
      <xdr:row>57</xdr:row>
      <xdr:rowOff>98982</xdr:rowOff>
    </xdr:to>
    <xdr:cxnSp macro="">
      <xdr:nvCxnSpPr>
        <xdr:cNvPr id="116" name="直線コネクタ 115"/>
        <xdr:cNvCxnSpPr/>
      </xdr:nvCxnSpPr>
      <xdr:spPr>
        <a:xfrm flipV="1">
          <a:off x="3797300" y="9860970"/>
          <a:ext cx="8382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98982</xdr:rowOff>
    </xdr:from>
    <xdr:to>
      <xdr:col>19</xdr:col>
      <xdr:colOff>177800</xdr:colOff>
      <xdr:row>57</xdr:row>
      <xdr:rowOff>109854</xdr:rowOff>
    </xdr:to>
    <xdr:cxnSp macro="">
      <xdr:nvCxnSpPr>
        <xdr:cNvPr id="119" name="直線コネクタ 118"/>
        <xdr:cNvCxnSpPr/>
      </xdr:nvCxnSpPr>
      <xdr:spPr>
        <a:xfrm flipV="1">
          <a:off x="2908300" y="9871632"/>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104939</xdr:rowOff>
    </xdr:from>
    <xdr:to>
      <xdr:col>15</xdr:col>
      <xdr:colOff>50800</xdr:colOff>
      <xdr:row>57</xdr:row>
      <xdr:rowOff>109854</xdr:rowOff>
    </xdr:to>
    <xdr:cxnSp macro="">
      <xdr:nvCxnSpPr>
        <xdr:cNvPr id="122" name="直線コネクタ 121"/>
        <xdr:cNvCxnSpPr/>
      </xdr:nvCxnSpPr>
      <xdr:spPr>
        <a:xfrm>
          <a:off x="2019300" y="987758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99549</xdr:rowOff>
    </xdr:from>
    <xdr:to>
      <xdr:col>10</xdr:col>
      <xdr:colOff>114300</xdr:colOff>
      <xdr:row>57</xdr:row>
      <xdr:rowOff>104939</xdr:rowOff>
    </xdr:to>
    <xdr:cxnSp macro="">
      <xdr:nvCxnSpPr>
        <xdr:cNvPr id="125" name="直線コネクタ 124"/>
        <xdr:cNvCxnSpPr/>
      </xdr:nvCxnSpPr>
      <xdr:spPr>
        <a:xfrm>
          <a:off x="1130300" y="9872199"/>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37520</xdr:rowOff>
    </xdr:from>
    <xdr:to>
      <xdr:col>24</xdr:col>
      <xdr:colOff>114300</xdr:colOff>
      <xdr:row>57</xdr:row>
      <xdr:rowOff>139120</xdr:rowOff>
    </xdr:to>
    <xdr:sp macro="" textlink="">
      <xdr:nvSpPr>
        <xdr:cNvPr id="135" name="楕円 134"/>
        <xdr:cNvSpPr/>
      </xdr:nvSpPr>
      <xdr:spPr>
        <a:xfrm>
          <a:off x="4584700" y="981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48182</xdr:rowOff>
    </xdr:from>
    <xdr:to>
      <xdr:col>20</xdr:col>
      <xdr:colOff>38100</xdr:colOff>
      <xdr:row>57</xdr:row>
      <xdr:rowOff>149782</xdr:rowOff>
    </xdr:to>
    <xdr:sp macro="" textlink="">
      <xdr:nvSpPr>
        <xdr:cNvPr id="137" name="楕円 136"/>
        <xdr:cNvSpPr/>
      </xdr:nvSpPr>
      <xdr:spPr>
        <a:xfrm>
          <a:off x="3746500" y="98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140909</xdr:rowOff>
    </xdr:from>
    <xdr:ext cx="534377" cy="259045"/>
    <xdr:sp macro="" textlink="">
      <xdr:nvSpPr>
        <xdr:cNvPr id="138" name="テキスト ボックス 137"/>
        <xdr:cNvSpPr txBox="1"/>
      </xdr:nvSpPr>
      <xdr:spPr>
        <a:xfrm>
          <a:off x="3530111" y="99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59054</xdr:rowOff>
    </xdr:from>
    <xdr:to>
      <xdr:col>15</xdr:col>
      <xdr:colOff>101600</xdr:colOff>
      <xdr:row>57</xdr:row>
      <xdr:rowOff>160654</xdr:rowOff>
    </xdr:to>
    <xdr:sp macro="" textlink="">
      <xdr:nvSpPr>
        <xdr:cNvPr id="139" name="楕円 138"/>
        <xdr:cNvSpPr/>
      </xdr:nvSpPr>
      <xdr:spPr>
        <a:xfrm>
          <a:off x="2857500" y="9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151781</xdr:rowOff>
    </xdr:from>
    <xdr:ext cx="534377" cy="259045"/>
    <xdr:sp macro="" textlink="">
      <xdr:nvSpPr>
        <xdr:cNvPr id="140" name="テキスト ボックス 139"/>
        <xdr:cNvSpPr txBox="1"/>
      </xdr:nvSpPr>
      <xdr:spPr>
        <a:xfrm>
          <a:off x="2641111" y="99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54139</xdr:rowOff>
    </xdr:from>
    <xdr:to>
      <xdr:col>10</xdr:col>
      <xdr:colOff>165100</xdr:colOff>
      <xdr:row>57</xdr:row>
      <xdr:rowOff>155739</xdr:rowOff>
    </xdr:to>
    <xdr:sp macro="" textlink="">
      <xdr:nvSpPr>
        <xdr:cNvPr id="141" name="楕円 140"/>
        <xdr:cNvSpPr/>
      </xdr:nvSpPr>
      <xdr:spPr>
        <a:xfrm>
          <a:off x="1968500" y="98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146866</xdr:rowOff>
    </xdr:from>
    <xdr:ext cx="534377" cy="259045"/>
    <xdr:sp macro="" textlink="">
      <xdr:nvSpPr>
        <xdr:cNvPr id="142" name="テキスト ボックス 141"/>
        <xdr:cNvSpPr txBox="1"/>
      </xdr:nvSpPr>
      <xdr:spPr>
        <a:xfrm>
          <a:off x="1752111" y="99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48749</xdr:rowOff>
    </xdr:from>
    <xdr:to>
      <xdr:col>6</xdr:col>
      <xdr:colOff>38100</xdr:colOff>
      <xdr:row>57</xdr:row>
      <xdr:rowOff>150349</xdr:rowOff>
    </xdr:to>
    <xdr:sp macro="" textlink="">
      <xdr:nvSpPr>
        <xdr:cNvPr id="143" name="楕円 142"/>
        <xdr:cNvSpPr/>
      </xdr:nvSpPr>
      <xdr:spPr>
        <a:xfrm>
          <a:off x="1079500" y="98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141476</xdr:rowOff>
    </xdr:from>
    <xdr:ext cx="534377" cy="259045"/>
    <xdr:sp macro="" textlink="">
      <xdr:nvSpPr>
        <xdr:cNvPr id="144" name="テキスト ボックス 143"/>
        <xdr:cNvSpPr txBox="1"/>
      </xdr:nvSpPr>
      <xdr:spPr>
        <a:xfrm>
          <a:off x="863111" y="99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78283</xdr:rowOff>
    </xdr:from>
    <xdr:to>
      <xdr:col>24</xdr:col>
      <xdr:colOff>63500</xdr:colOff>
      <xdr:row>76</xdr:row>
      <xdr:rowOff>5654</xdr:rowOff>
    </xdr:to>
    <xdr:cxnSp macro="">
      <xdr:nvCxnSpPr>
        <xdr:cNvPr id="176" name="直線コネクタ 175"/>
        <xdr:cNvCxnSpPr/>
      </xdr:nvCxnSpPr>
      <xdr:spPr>
        <a:xfrm flipV="1">
          <a:off x="3797300" y="12937033"/>
          <a:ext cx="838200" cy="9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169625</xdr:rowOff>
    </xdr:from>
    <xdr:to>
      <xdr:col>19</xdr:col>
      <xdr:colOff>177800</xdr:colOff>
      <xdr:row>76</xdr:row>
      <xdr:rowOff>5654</xdr:rowOff>
    </xdr:to>
    <xdr:cxnSp macro="">
      <xdr:nvCxnSpPr>
        <xdr:cNvPr id="179" name="直線コネクタ 178"/>
        <xdr:cNvCxnSpPr/>
      </xdr:nvCxnSpPr>
      <xdr:spPr>
        <a:xfrm>
          <a:off x="2908300" y="13028375"/>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169625</xdr:rowOff>
    </xdr:from>
    <xdr:to>
      <xdr:col>15</xdr:col>
      <xdr:colOff>50800</xdr:colOff>
      <xdr:row>76</xdr:row>
      <xdr:rowOff>37091</xdr:rowOff>
    </xdr:to>
    <xdr:cxnSp macro="">
      <xdr:nvCxnSpPr>
        <xdr:cNvPr id="182" name="直線コネクタ 181"/>
        <xdr:cNvCxnSpPr/>
      </xdr:nvCxnSpPr>
      <xdr:spPr>
        <a:xfrm flipV="1">
          <a:off x="2019300" y="13028375"/>
          <a:ext cx="889000" cy="3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37091</xdr:rowOff>
    </xdr:from>
    <xdr:to>
      <xdr:col>10</xdr:col>
      <xdr:colOff>114300</xdr:colOff>
      <xdr:row>76</xdr:row>
      <xdr:rowOff>70151</xdr:rowOff>
    </xdr:to>
    <xdr:cxnSp macro="">
      <xdr:nvCxnSpPr>
        <xdr:cNvPr id="185" name="直線コネクタ 184"/>
        <xdr:cNvCxnSpPr/>
      </xdr:nvCxnSpPr>
      <xdr:spPr>
        <a:xfrm flipV="1">
          <a:off x="1130300" y="13067291"/>
          <a:ext cx="889000" cy="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27483</xdr:rowOff>
    </xdr:from>
    <xdr:to>
      <xdr:col>24</xdr:col>
      <xdr:colOff>114300</xdr:colOff>
      <xdr:row>75</xdr:row>
      <xdr:rowOff>129083</xdr:rowOff>
    </xdr:to>
    <xdr:sp macro="" textlink="">
      <xdr:nvSpPr>
        <xdr:cNvPr id="195" name="楕円 194"/>
        <xdr:cNvSpPr/>
      </xdr:nvSpPr>
      <xdr:spPr>
        <a:xfrm>
          <a:off x="4584700" y="128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50360</xdr:rowOff>
    </xdr:from>
    <xdr:ext cx="599010" cy="259045"/>
    <xdr:sp macro="" textlink="">
      <xdr:nvSpPr>
        <xdr:cNvPr id="196" name="民生費該当値テキスト"/>
        <xdr:cNvSpPr txBox="1"/>
      </xdr:nvSpPr>
      <xdr:spPr>
        <a:xfrm>
          <a:off x="4686300" y="1273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126303</xdr:rowOff>
    </xdr:from>
    <xdr:to>
      <xdr:col>20</xdr:col>
      <xdr:colOff>38100</xdr:colOff>
      <xdr:row>76</xdr:row>
      <xdr:rowOff>56452</xdr:rowOff>
    </xdr:to>
    <xdr:sp macro="" textlink="">
      <xdr:nvSpPr>
        <xdr:cNvPr id="197" name="楕円 196"/>
        <xdr:cNvSpPr/>
      </xdr:nvSpPr>
      <xdr:spPr>
        <a:xfrm>
          <a:off x="3746500" y="129850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72980</xdr:rowOff>
    </xdr:from>
    <xdr:ext cx="599010" cy="259045"/>
    <xdr:sp macro="" textlink="">
      <xdr:nvSpPr>
        <xdr:cNvPr id="198" name="テキスト ボックス 197"/>
        <xdr:cNvSpPr txBox="1"/>
      </xdr:nvSpPr>
      <xdr:spPr>
        <a:xfrm>
          <a:off x="3497795" y="1276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118825</xdr:rowOff>
    </xdr:from>
    <xdr:to>
      <xdr:col>15</xdr:col>
      <xdr:colOff>101600</xdr:colOff>
      <xdr:row>76</xdr:row>
      <xdr:rowOff>48974</xdr:rowOff>
    </xdr:to>
    <xdr:sp macro="" textlink="">
      <xdr:nvSpPr>
        <xdr:cNvPr id="199" name="楕円 198"/>
        <xdr:cNvSpPr/>
      </xdr:nvSpPr>
      <xdr:spPr>
        <a:xfrm>
          <a:off x="2857500" y="12977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65502</xdr:rowOff>
    </xdr:from>
    <xdr:ext cx="599010" cy="259045"/>
    <xdr:sp macro="" textlink="">
      <xdr:nvSpPr>
        <xdr:cNvPr id="200" name="テキスト ボックス 199"/>
        <xdr:cNvSpPr txBox="1"/>
      </xdr:nvSpPr>
      <xdr:spPr>
        <a:xfrm>
          <a:off x="2608795" y="1275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157741</xdr:rowOff>
    </xdr:from>
    <xdr:to>
      <xdr:col>10</xdr:col>
      <xdr:colOff>165100</xdr:colOff>
      <xdr:row>76</xdr:row>
      <xdr:rowOff>87891</xdr:rowOff>
    </xdr:to>
    <xdr:sp macro="" textlink="">
      <xdr:nvSpPr>
        <xdr:cNvPr id="201" name="楕円 200"/>
        <xdr:cNvSpPr/>
      </xdr:nvSpPr>
      <xdr:spPr>
        <a:xfrm>
          <a:off x="1968500" y="130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79018</xdr:rowOff>
    </xdr:from>
    <xdr:ext cx="599010" cy="259045"/>
    <xdr:sp macro="" textlink="">
      <xdr:nvSpPr>
        <xdr:cNvPr id="202" name="テキスト ボックス 201"/>
        <xdr:cNvSpPr txBox="1"/>
      </xdr:nvSpPr>
      <xdr:spPr>
        <a:xfrm>
          <a:off x="1719795" y="1310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19351</xdr:rowOff>
    </xdr:from>
    <xdr:to>
      <xdr:col>6</xdr:col>
      <xdr:colOff>38100</xdr:colOff>
      <xdr:row>76</xdr:row>
      <xdr:rowOff>120951</xdr:rowOff>
    </xdr:to>
    <xdr:sp macro="" textlink="">
      <xdr:nvSpPr>
        <xdr:cNvPr id="203" name="楕円 202"/>
        <xdr:cNvSpPr/>
      </xdr:nvSpPr>
      <xdr:spPr>
        <a:xfrm>
          <a:off x="1079500" y="130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137479</xdr:rowOff>
    </xdr:from>
    <xdr:ext cx="599010" cy="259045"/>
    <xdr:sp macro="" textlink="">
      <xdr:nvSpPr>
        <xdr:cNvPr id="204" name="テキスト ボックス 203"/>
        <xdr:cNvSpPr txBox="1"/>
      </xdr:nvSpPr>
      <xdr:spPr>
        <a:xfrm>
          <a:off x="830795" y="1282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100861</xdr:rowOff>
    </xdr:from>
    <xdr:to>
      <xdr:col>24</xdr:col>
      <xdr:colOff>63500</xdr:colOff>
      <xdr:row>96</xdr:row>
      <xdr:rowOff>138854</xdr:rowOff>
    </xdr:to>
    <xdr:cxnSp macro="">
      <xdr:nvCxnSpPr>
        <xdr:cNvPr id="232" name="直線コネクタ 231"/>
        <xdr:cNvCxnSpPr/>
      </xdr:nvCxnSpPr>
      <xdr:spPr>
        <a:xfrm flipV="1">
          <a:off x="3797300" y="16560061"/>
          <a:ext cx="8382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110461</xdr:rowOff>
    </xdr:from>
    <xdr:to>
      <xdr:col>19</xdr:col>
      <xdr:colOff>177800</xdr:colOff>
      <xdr:row>96</xdr:row>
      <xdr:rowOff>138854</xdr:rowOff>
    </xdr:to>
    <xdr:cxnSp macro="">
      <xdr:nvCxnSpPr>
        <xdr:cNvPr id="235" name="直線コネクタ 234"/>
        <xdr:cNvCxnSpPr/>
      </xdr:nvCxnSpPr>
      <xdr:spPr>
        <a:xfrm>
          <a:off x="2908300" y="16569661"/>
          <a:ext cx="889000" cy="2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110461</xdr:rowOff>
    </xdr:from>
    <xdr:to>
      <xdr:col>15</xdr:col>
      <xdr:colOff>50800</xdr:colOff>
      <xdr:row>96</xdr:row>
      <xdr:rowOff>132362</xdr:rowOff>
    </xdr:to>
    <xdr:cxnSp macro="">
      <xdr:nvCxnSpPr>
        <xdr:cNvPr id="238" name="直線コネクタ 237"/>
        <xdr:cNvCxnSpPr/>
      </xdr:nvCxnSpPr>
      <xdr:spPr>
        <a:xfrm flipV="1">
          <a:off x="2019300" y="16569661"/>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132362</xdr:rowOff>
    </xdr:from>
    <xdr:to>
      <xdr:col>10</xdr:col>
      <xdr:colOff>114300</xdr:colOff>
      <xdr:row>96</xdr:row>
      <xdr:rowOff>152913</xdr:rowOff>
    </xdr:to>
    <xdr:cxnSp macro="">
      <xdr:nvCxnSpPr>
        <xdr:cNvPr id="241" name="直線コネクタ 240"/>
        <xdr:cNvCxnSpPr/>
      </xdr:nvCxnSpPr>
      <xdr:spPr>
        <a:xfrm flipV="1">
          <a:off x="1130300" y="16591562"/>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50061</xdr:rowOff>
    </xdr:from>
    <xdr:to>
      <xdr:col>24</xdr:col>
      <xdr:colOff>114300</xdr:colOff>
      <xdr:row>96</xdr:row>
      <xdr:rowOff>151661</xdr:rowOff>
    </xdr:to>
    <xdr:sp macro="" textlink="">
      <xdr:nvSpPr>
        <xdr:cNvPr id="251" name="楕円 250"/>
        <xdr:cNvSpPr/>
      </xdr:nvSpPr>
      <xdr:spPr>
        <a:xfrm>
          <a:off x="4584700" y="165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28488</xdr:rowOff>
    </xdr:from>
    <xdr:ext cx="534377" cy="259045"/>
    <xdr:sp macro="" textlink="">
      <xdr:nvSpPr>
        <xdr:cNvPr id="252" name="衛生費該当値テキスト"/>
        <xdr:cNvSpPr txBox="1"/>
      </xdr:nvSpPr>
      <xdr:spPr>
        <a:xfrm>
          <a:off x="4686300" y="164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88054</xdr:rowOff>
    </xdr:from>
    <xdr:to>
      <xdr:col>20</xdr:col>
      <xdr:colOff>38100</xdr:colOff>
      <xdr:row>97</xdr:row>
      <xdr:rowOff>18204</xdr:rowOff>
    </xdr:to>
    <xdr:sp macro="" textlink="">
      <xdr:nvSpPr>
        <xdr:cNvPr id="253" name="楕円 252"/>
        <xdr:cNvSpPr/>
      </xdr:nvSpPr>
      <xdr:spPr>
        <a:xfrm>
          <a:off x="3746500" y="165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9331</xdr:rowOff>
    </xdr:from>
    <xdr:ext cx="534377" cy="259045"/>
    <xdr:sp macro="" textlink="">
      <xdr:nvSpPr>
        <xdr:cNvPr id="254" name="テキスト ボックス 253"/>
        <xdr:cNvSpPr txBox="1"/>
      </xdr:nvSpPr>
      <xdr:spPr>
        <a:xfrm>
          <a:off x="3530111" y="1663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59661</xdr:rowOff>
    </xdr:from>
    <xdr:to>
      <xdr:col>15</xdr:col>
      <xdr:colOff>101600</xdr:colOff>
      <xdr:row>96</xdr:row>
      <xdr:rowOff>161261</xdr:rowOff>
    </xdr:to>
    <xdr:sp macro="" textlink="">
      <xdr:nvSpPr>
        <xdr:cNvPr id="255" name="楕円 254"/>
        <xdr:cNvSpPr/>
      </xdr:nvSpPr>
      <xdr:spPr>
        <a:xfrm>
          <a:off x="2857500" y="165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6338</xdr:rowOff>
    </xdr:from>
    <xdr:ext cx="534377" cy="259045"/>
    <xdr:sp macro="" textlink="">
      <xdr:nvSpPr>
        <xdr:cNvPr id="256" name="テキスト ボックス 255"/>
        <xdr:cNvSpPr txBox="1"/>
      </xdr:nvSpPr>
      <xdr:spPr>
        <a:xfrm>
          <a:off x="2641111" y="1629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81562</xdr:rowOff>
    </xdr:from>
    <xdr:to>
      <xdr:col>10</xdr:col>
      <xdr:colOff>165100</xdr:colOff>
      <xdr:row>97</xdr:row>
      <xdr:rowOff>11712</xdr:rowOff>
    </xdr:to>
    <xdr:sp macro="" textlink="">
      <xdr:nvSpPr>
        <xdr:cNvPr id="257" name="楕円 256"/>
        <xdr:cNvSpPr/>
      </xdr:nvSpPr>
      <xdr:spPr>
        <a:xfrm>
          <a:off x="1968500" y="165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2839</xdr:rowOff>
    </xdr:from>
    <xdr:ext cx="534377" cy="259045"/>
    <xdr:sp macro="" textlink="">
      <xdr:nvSpPr>
        <xdr:cNvPr id="258" name="テキスト ボックス 257"/>
        <xdr:cNvSpPr txBox="1"/>
      </xdr:nvSpPr>
      <xdr:spPr>
        <a:xfrm>
          <a:off x="1752111" y="1663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102113</xdr:rowOff>
    </xdr:from>
    <xdr:to>
      <xdr:col>6</xdr:col>
      <xdr:colOff>38100</xdr:colOff>
      <xdr:row>97</xdr:row>
      <xdr:rowOff>32263</xdr:rowOff>
    </xdr:to>
    <xdr:sp macro="" textlink="">
      <xdr:nvSpPr>
        <xdr:cNvPr id="259" name="楕円 258"/>
        <xdr:cNvSpPr/>
      </xdr:nvSpPr>
      <xdr:spPr>
        <a:xfrm>
          <a:off x="1079500" y="16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23390</xdr:rowOff>
    </xdr:from>
    <xdr:ext cx="534377" cy="259045"/>
    <xdr:sp macro="" textlink="">
      <xdr:nvSpPr>
        <xdr:cNvPr id="260" name="テキスト ボックス 259"/>
        <xdr:cNvSpPr txBox="1"/>
      </xdr:nvSpPr>
      <xdr:spPr>
        <a:xfrm>
          <a:off x="863111" y="166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88436</xdr:rowOff>
    </xdr:from>
    <xdr:to>
      <xdr:col>55</xdr:col>
      <xdr:colOff>0</xdr:colOff>
      <xdr:row>37</xdr:row>
      <xdr:rowOff>99866</xdr:rowOff>
    </xdr:to>
    <xdr:cxnSp macro="">
      <xdr:nvCxnSpPr>
        <xdr:cNvPr id="285" name="直線コネクタ 284"/>
        <xdr:cNvCxnSpPr/>
      </xdr:nvCxnSpPr>
      <xdr:spPr>
        <a:xfrm>
          <a:off x="9639300" y="64320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53061</xdr:rowOff>
    </xdr:from>
    <xdr:to>
      <xdr:col>50</xdr:col>
      <xdr:colOff>114300</xdr:colOff>
      <xdr:row>37</xdr:row>
      <xdr:rowOff>88436</xdr:rowOff>
    </xdr:to>
    <xdr:cxnSp macro="">
      <xdr:nvCxnSpPr>
        <xdr:cNvPr id="288" name="直線コネクタ 287"/>
        <xdr:cNvCxnSpPr/>
      </xdr:nvCxnSpPr>
      <xdr:spPr>
        <a:xfrm>
          <a:off x="8750300" y="6396711"/>
          <a:ext cx="889000" cy="3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47003</xdr:rowOff>
    </xdr:from>
    <xdr:to>
      <xdr:col>45</xdr:col>
      <xdr:colOff>177800</xdr:colOff>
      <xdr:row>37</xdr:row>
      <xdr:rowOff>53061</xdr:rowOff>
    </xdr:to>
    <xdr:cxnSp macro="">
      <xdr:nvCxnSpPr>
        <xdr:cNvPr id="291" name="直線コネクタ 290"/>
        <xdr:cNvCxnSpPr/>
      </xdr:nvCxnSpPr>
      <xdr:spPr>
        <a:xfrm>
          <a:off x="7861300" y="639065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47003</xdr:rowOff>
    </xdr:from>
    <xdr:to>
      <xdr:col>41</xdr:col>
      <xdr:colOff>50800</xdr:colOff>
      <xdr:row>37</xdr:row>
      <xdr:rowOff>54604</xdr:rowOff>
    </xdr:to>
    <xdr:cxnSp macro="">
      <xdr:nvCxnSpPr>
        <xdr:cNvPr id="294" name="直線コネクタ 293"/>
        <xdr:cNvCxnSpPr/>
      </xdr:nvCxnSpPr>
      <xdr:spPr>
        <a:xfrm flipV="1">
          <a:off x="6972300" y="639065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49066</xdr:rowOff>
    </xdr:from>
    <xdr:to>
      <xdr:col>55</xdr:col>
      <xdr:colOff>50800</xdr:colOff>
      <xdr:row>37</xdr:row>
      <xdr:rowOff>150666</xdr:rowOff>
    </xdr:to>
    <xdr:sp macro="" textlink="">
      <xdr:nvSpPr>
        <xdr:cNvPr id="304" name="楕円 303"/>
        <xdr:cNvSpPr/>
      </xdr:nvSpPr>
      <xdr:spPr>
        <a:xfrm>
          <a:off x="10426700" y="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8443</xdr:rowOff>
    </xdr:from>
    <xdr:ext cx="469744" cy="259045"/>
    <xdr:sp macro="" textlink="">
      <xdr:nvSpPr>
        <xdr:cNvPr id="305" name="労働費該当値テキスト"/>
        <xdr:cNvSpPr txBox="1"/>
      </xdr:nvSpPr>
      <xdr:spPr>
        <a:xfrm>
          <a:off x="10528300" y="618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37636</xdr:rowOff>
    </xdr:from>
    <xdr:to>
      <xdr:col>50</xdr:col>
      <xdr:colOff>165100</xdr:colOff>
      <xdr:row>37</xdr:row>
      <xdr:rowOff>139236</xdr:rowOff>
    </xdr:to>
    <xdr:sp macro="" textlink="">
      <xdr:nvSpPr>
        <xdr:cNvPr id="306" name="楕円 305"/>
        <xdr:cNvSpPr/>
      </xdr:nvSpPr>
      <xdr:spPr>
        <a:xfrm>
          <a:off x="9588500" y="63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155763</xdr:rowOff>
    </xdr:from>
    <xdr:ext cx="469744" cy="259045"/>
    <xdr:sp macro="" textlink="">
      <xdr:nvSpPr>
        <xdr:cNvPr id="307" name="テキスト ボックス 306"/>
        <xdr:cNvSpPr txBox="1"/>
      </xdr:nvSpPr>
      <xdr:spPr>
        <a:xfrm>
          <a:off x="9404428" y="61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2261</xdr:rowOff>
    </xdr:from>
    <xdr:to>
      <xdr:col>46</xdr:col>
      <xdr:colOff>38100</xdr:colOff>
      <xdr:row>37</xdr:row>
      <xdr:rowOff>103861</xdr:rowOff>
    </xdr:to>
    <xdr:sp macro="" textlink="">
      <xdr:nvSpPr>
        <xdr:cNvPr id="308" name="楕円 307"/>
        <xdr:cNvSpPr/>
      </xdr:nvSpPr>
      <xdr:spPr>
        <a:xfrm>
          <a:off x="8699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120388</xdr:rowOff>
    </xdr:from>
    <xdr:ext cx="469744" cy="259045"/>
    <xdr:sp macro="" textlink="">
      <xdr:nvSpPr>
        <xdr:cNvPr id="309" name="テキスト ボックス 308"/>
        <xdr:cNvSpPr txBox="1"/>
      </xdr:nvSpPr>
      <xdr:spPr>
        <a:xfrm>
          <a:off x="8515428" y="612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167653</xdr:rowOff>
    </xdr:from>
    <xdr:to>
      <xdr:col>41</xdr:col>
      <xdr:colOff>101600</xdr:colOff>
      <xdr:row>37</xdr:row>
      <xdr:rowOff>97803</xdr:rowOff>
    </xdr:to>
    <xdr:sp macro="" textlink="">
      <xdr:nvSpPr>
        <xdr:cNvPr id="310" name="楕円 309"/>
        <xdr:cNvSpPr/>
      </xdr:nvSpPr>
      <xdr:spPr>
        <a:xfrm>
          <a:off x="7810500" y="63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114330</xdr:rowOff>
    </xdr:from>
    <xdr:ext cx="469744" cy="259045"/>
    <xdr:sp macro="" textlink="">
      <xdr:nvSpPr>
        <xdr:cNvPr id="311" name="テキスト ボックス 310"/>
        <xdr:cNvSpPr txBox="1"/>
      </xdr:nvSpPr>
      <xdr:spPr>
        <a:xfrm>
          <a:off x="7626428" y="611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3804</xdr:rowOff>
    </xdr:from>
    <xdr:to>
      <xdr:col>36</xdr:col>
      <xdr:colOff>165100</xdr:colOff>
      <xdr:row>37</xdr:row>
      <xdr:rowOff>105404</xdr:rowOff>
    </xdr:to>
    <xdr:sp macro="" textlink="">
      <xdr:nvSpPr>
        <xdr:cNvPr id="312" name="楕円 311"/>
        <xdr:cNvSpPr/>
      </xdr:nvSpPr>
      <xdr:spPr>
        <a:xfrm>
          <a:off x="6921500" y="63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121931</xdr:rowOff>
    </xdr:from>
    <xdr:ext cx="469744" cy="259045"/>
    <xdr:sp macro="" textlink="">
      <xdr:nvSpPr>
        <xdr:cNvPr id="313" name="テキスト ボックス 312"/>
        <xdr:cNvSpPr txBox="1"/>
      </xdr:nvSpPr>
      <xdr:spPr>
        <a:xfrm>
          <a:off x="6737428" y="6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152175</xdr:rowOff>
    </xdr:from>
    <xdr:to>
      <xdr:col>55</xdr:col>
      <xdr:colOff>0</xdr:colOff>
      <xdr:row>58</xdr:row>
      <xdr:rowOff>169211</xdr:rowOff>
    </xdr:to>
    <xdr:cxnSp macro="">
      <xdr:nvCxnSpPr>
        <xdr:cNvPr id="344" name="直線コネクタ 343"/>
        <xdr:cNvCxnSpPr/>
      </xdr:nvCxnSpPr>
      <xdr:spPr>
        <a:xfrm flipV="1">
          <a:off x="9639300" y="10096275"/>
          <a:ext cx="8382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165368</xdr:rowOff>
    </xdr:from>
    <xdr:to>
      <xdr:col>50</xdr:col>
      <xdr:colOff>114300</xdr:colOff>
      <xdr:row>58</xdr:row>
      <xdr:rowOff>169211</xdr:rowOff>
    </xdr:to>
    <xdr:cxnSp macro="">
      <xdr:nvCxnSpPr>
        <xdr:cNvPr id="347" name="直線コネクタ 346"/>
        <xdr:cNvCxnSpPr/>
      </xdr:nvCxnSpPr>
      <xdr:spPr>
        <a:xfrm>
          <a:off x="8750300" y="10109468"/>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162364</xdr:rowOff>
    </xdr:from>
    <xdr:to>
      <xdr:col>45</xdr:col>
      <xdr:colOff>177800</xdr:colOff>
      <xdr:row>58</xdr:row>
      <xdr:rowOff>165368</xdr:rowOff>
    </xdr:to>
    <xdr:cxnSp macro="">
      <xdr:nvCxnSpPr>
        <xdr:cNvPr id="350" name="直線コネクタ 349"/>
        <xdr:cNvCxnSpPr/>
      </xdr:nvCxnSpPr>
      <xdr:spPr>
        <a:xfrm>
          <a:off x="7861300" y="10106464"/>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162364</xdr:rowOff>
    </xdr:from>
    <xdr:to>
      <xdr:col>41</xdr:col>
      <xdr:colOff>50800</xdr:colOff>
      <xdr:row>58</xdr:row>
      <xdr:rowOff>164226</xdr:rowOff>
    </xdr:to>
    <xdr:cxnSp macro="">
      <xdr:nvCxnSpPr>
        <xdr:cNvPr id="353" name="直線コネクタ 352"/>
        <xdr:cNvCxnSpPr/>
      </xdr:nvCxnSpPr>
      <xdr:spPr>
        <a:xfrm flipV="1">
          <a:off x="6972300" y="10106464"/>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101375</xdr:rowOff>
    </xdr:from>
    <xdr:to>
      <xdr:col>55</xdr:col>
      <xdr:colOff>50800</xdr:colOff>
      <xdr:row>59</xdr:row>
      <xdr:rowOff>31525</xdr:rowOff>
    </xdr:to>
    <xdr:sp macro="" textlink="">
      <xdr:nvSpPr>
        <xdr:cNvPr id="363" name="楕円 362"/>
        <xdr:cNvSpPr/>
      </xdr:nvSpPr>
      <xdr:spPr>
        <a:xfrm>
          <a:off x="10426700" y="100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534377" cy="259045"/>
    <xdr:sp macro="" textlink="">
      <xdr:nvSpPr>
        <xdr:cNvPr id="364" name="農林水産業費該当値テキスト"/>
        <xdr:cNvSpPr txBox="1"/>
      </xdr:nvSpPr>
      <xdr:spPr>
        <a:xfrm>
          <a:off x="10528300" y="999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118411</xdr:rowOff>
    </xdr:from>
    <xdr:to>
      <xdr:col>50</xdr:col>
      <xdr:colOff>165100</xdr:colOff>
      <xdr:row>59</xdr:row>
      <xdr:rowOff>48561</xdr:rowOff>
    </xdr:to>
    <xdr:sp macro="" textlink="">
      <xdr:nvSpPr>
        <xdr:cNvPr id="365" name="楕円 364"/>
        <xdr:cNvSpPr/>
      </xdr:nvSpPr>
      <xdr:spPr>
        <a:xfrm>
          <a:off x="9588500" y="100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39688</xdr:rowOff>
    </xdr:from>
    <xdr:ext cx="469744" cy="259045"/>
    <xdr:sp macro="" textlink="">
      <xdr:nvSpPr>
        <xdr:cNvPr id="366" name="テキスト ボックス 365"/>
        <xdr:cNvSpPr txBox="1"/>
      </xdr:nvSpPr>
      <xdr:spPr>
        <a:xfrm>
          <a:off x="9404428" y="1015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114568</xdr:rowOff>
    </xdr:from>
    <xdr:to>
      <xdr:col>46</xdr:col>
      <xdr:colOff>38100</xdr:colOff>
      <xdr:row>59</xdr:row>
      <xdr:rowOff>44718</xdr:rowOff>
    </xdr:to>
    <xdr:sp macro="" textlink="">
      <xdr:nvSpPr>
        <xdr:cNvPr id="367" name="楕円 366"/>
        <xdr:cNvSpPr/>
      </xdr:nvSpPr>
      <xdr:spPr>
        <a:xfrm>
          <a:off x="8699500" y="100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35845</xdr:rowOff>
    </xdr:from>
    <xdr:ext cx="469744" cy="259045"/>
    <xdr:sp macro="" textlink="">
      <xdr:nvSpPr>
        <xdr:cNvPr id="368" name="テキスト ボックス 367"/>
        <xdr:cNvSpPr txBox="1"/>
      </xdr:nvSpPr>
      <xdr:spPr>
        <a:xfrm>
          <a:off x="8515428" y="1015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111564</xdr:rowOff>
    </xdr:from>
    <xdr:to>
      <xdr:col>41</xdr:col>
      <xdr:colOff>101600</xdr:colOff>
      <xdr:row>59</xdr:row>
      <xdr:rowOff>41714</xdr:rowOff>
    </xdr:to>
    <xdr:sp macro="" textlink="">
      <xdr:nvSpPr>
        <xdr:cNvPr id="369" name="楕円 368"/>
        <xdr:cNvSpPr/>
      </xdr:nvSpPr>
      <xdr:spPr>
        <a:xfrm>
          <a:off x="7810500" y="100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32841</xdr:rowOff>
    </xdr:from>
    <xdr:ext cx="469744" cy="259045"/>
    <xdr:sp macro="" textlink="">
      <xdr:nvSpPr>
        <xdr:cNvPr id="370" name="テキスト ボックス 369"/>
        <xdr:cNvSpPr txBox="1"/>
      </xdr:nvSpPr>
      <xdr:spPr>
        <a:xfrm>
          <a:off x="7626428" y="101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113426</xdr:rowOff>
    </xdr:from>
    <xdr:to>
      <xdr:col>36</xdr:col>
      <xdr:colOff>165100</xdr:colOff>
      <xdr:row>59</xdr:row>
      <xdr:rowOff>43576</xdr:rowOff>
    </xdr:to>
    <xdr:sp macro="" textlink="">
      <xdr:nvSpPr>
        <xdr:cNvPr id="371" name="楕円 370"/>
        <xdr:cNvSpPr/>
      </xdr:nvSpPr>
      <xdr:spPr>
        <a:xfrm>
          <a:off x="6921500" y="100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34703</xdr:rowOff>
    </xdr:from>
    <xdr:ext cx="469744" cy="259045"/>
    <xdr:sp macro="" textlink="">
      <xdr:nvSpPr>
        <xdr:cNvPr id="372" name="テキスト ボックス 371"/>
        <xdr:cNvSpPr txBox="1"/>
      </xdr:nvSpPr>
      <xdr:spPr>
        <a:xfrm>
          <a:off x="6737428" y="1015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81956</xdr:rowOff>
    </xdr:from>
    <xdr:to>
      <xdr:col>55</xdr:col>
      <xdr:colOff>0</xdr:colOff>
      <xdr:row>76</xdr:row>
      <xdr:rowOff>96106</xdr:rowOff>
    </xdr:to>
    <xdr:cxnSp macro="">
      <xdr:nvCxnSpPr>
        <xdr:cNvPr id="399" name="直線コネクタ 398"/>
        <xdr:cNvCxnSpPr/>
      </xdr:nvCxnSpPr>
      <xdr:spPr>
        <a:xfrm>
          <a:off x="9639300" y="13112156"/>
          <a:ext cx="8382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64742</xdr:rowOff>
    </xdr:from>
    <xdr:to>
      <xdr:col>50</xdr:col>
      <xdr:colOff>114300</xdr:colOff>
      <xdr:row>76</xdr:row>
      <xdr:rowOff>81956</xdr:rowOff>
    </xdr:to>
    <xdr:cxnSp macro="">
      <xdr:nvCxnSpPr>
        <xdr:cNvPr id="402" name="直線コネクタ 401"/>
        <xdr:cNvCxnSpPr/>
      </xdr:nvCxnSpPr>
      <xdr:spPr>
        <a:xfrm>
          <a:off x="8750300" y="13094942"/>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58410</xdr:rowOff>
    </xdr:from>
    <xdr:to>
      <xdr:col>45</xdr:col>
      <xdr:colOff>177800</xdr:colOff>
      <xdr:row>76</xdr:row>
      <xdr:rowOff>64742</xdr:rowOff>
    </xdr:to>
    <xdr:cxnSp macro="">
      <xdr:nvCxnSpPr>
        <xdr:cNvPr id="405" name="直線コネクタ 404"/>
        <xdr:cNvCxnSpPr/>
      </xdr:nvCxnSpPr>
      <xdr:spPr>
        <a:xfrm>
          <a:off x="7861300" y="13088610"/>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58410</xdr:rowOff>
    </xdr:from>
    <xdr:to>
      <xdr:col>41</xdr:col>
      <xdr:colOff>50800</xdr:colOff>
      <xdr:row>76</xdr:row>
      <xdr:rowOff>91008</xdr:rowOff>
    </xdr:to>
    <xdr:cxnSp macro="">
      <xdr:nvCxnSpPr>
        <xdr:cNvPr id="408" name="直線コネクタ 407"/>
        <xdr:cNvCxnSpPr/>
      </xdr:nvCxnSpPr>
      <xdr:spPr>
        <a:xfrm flipV="1">
          <a:off x="6972300" y="13088610"/>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45306</xdr:rowOff>
    </xdr:from>
    <xdr:to>
      <xdr:col>55</xdr:col>
      <xdr:colOff>50800</xdr:colOff>
      <xdr:row>76</xdr:row>
      <xdr:rowOff>146906</xdr:rowOff>
    </xdr:to>
    <xdr:sp macro="" textlink="">
      <xdr:nvSpPr>
        <xdr:cNvPr id="418" name="楕円 417"/>
        <xdr:cNvSpPr/>
      </xdr:nvSpPr>
      <xdr:spPr>
        <a:xfrm>
          <a:off x="10426700" y="130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68183</xdr:rowOff>
    </xdr:from>
    <xdr:ext cx="534377" cy="259045"/>
    <xdr:sp macro="" textlink="">
      <xdr:nvSpPr>
        <xdr:cNvPr id="419" name="商工費該当値テキスト"/>
        <xdr:cNvSpPr txBox="1"/>
      </xdr:nvSpPr>
      <xdr:spPr>
        <a:xfrm>
          <a:off x="10528300" y="129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31156</xdr:rowOff>
    </xdr:from>
    <xdr:to>
      <xdr:col>50</xdr:col>
      <xdr:colOff>165100</xdr:colOff>
      <xdr:row>76</xdr:row>
      <xdr:rowOff>132756</xdr:rowOff>
    </xdr:to>
    <xdr:sp macro="" textlink="">
      <xdr:nvSpPr>
        <xdr:cNvPr id="420" name="楕円 419"/>
        <xdr:cNvSpPr/>
      </xdr:nvSpPr>
      <xdr:spPr>
        <a:xfrm>
          <a:off x="9588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149282</xdr:rowOff>
    </xdr:from>
    <xdr:ext cx="534377" cy="259045"/>
    <xdr:sp macro="" textlink="">
      <xdr:nvSpPr>
        <xdr:cNvPr id="421" name="テキスト ボックス 420"/>
        <xdr:cNvSpPr txBox="1"/>
      </xdr:nvSpPr>
      <xdr:spPr>
        <a:xfrm>
          <a:off x="9372111" y="128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13942</xdr:rowOff>
    </xdr:from>
    <xdr:to>
      <xdr:col>46</xdr:col>
      <xdr:colOff>38100</xdr:colOff>
      <xdr:row>76</xdr:row>
      <xdr:rowOff>115542</xdr:rowOff>
    </xdr:to>
    <xdr:sp macro="" textlink="">
      <xdr:nvSpPr>
        <xdr:cNvPr id="422" name="楕円 421"/>
        <xdr:cNvSpPr/>
      </xdr:nvSpPr>
      <xdr:spPr>
        <a:xfrm>
          <a:off x="8699500" y="130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132069</xdr:rowOff>
    </xdr:from>
    <xdr:ext cx="534377" cy="259045"/>
    <xdr:sp macro="" textlink="">
      <xdr:nvSpPr>
        <xdr:cNvPr id="423" name="テキスト ボックス 422"/>
        <xdr:cNvSpPr txBox="1"/>
      </xdr:nvSpPr>
      <xdr:spPr>
        <a:xfrm>
          <a:off x="8483111" y="128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7610</xdr:rowOff>
    </xdr:from>
    <xdr:to>
      <xdr:col>41</xdr:col>
      <xdr:colOff>101600</xdr:colOff>
      <xdr:row>76</xdr:row>
      <xdr:rowOff>109210</xdr:rowOff>
    </xdr:to>
    <xdr:sp macro="" textlink="">
      <xdr:nvSpPr>
        <xdr:cNvPr id="424" name="楕円 423"/>
        <xdr:cNvSpPr/>
      </xdr:nvSpPr>
      <xdr:spPr>
        <a:xfrm>
          <a:off x="7810500" y="130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125737</xdr:rowOff>
    </xdr:from>
    <xdr:ext cx="534377" cy="259045"/>
    <xdr:sp macro="" textlink="">
      <xdr:nvSpPr>
        <xdr:cNvPr id="425" name="テキスト ボックス 424"/>
        <xdr:cNvSpPr txBox="1"/>
      </xdr:nvSpPr>
      <xdr:spPr>
        <a:xfrm>
          <a:off x="7594111" y="128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40208</xdr:rowOff>
    </xdr:from>
    <xdr:to>
      <xdr:col>36</xdr:col>
      <xdr:colOff>165100</xdr:colOff>
      <xdr:row>76</xdr:row>
      <xdr:rowOff>141808</xdr:rowOff>
    </xdr:to>
    <xdr:sp macro="" textlink="">
      <xdr:nvSpPr>
        <xdr:cNvPr id="426" name="楕円 425"/>
        <xdr:cNvSpPr/>
      </xdr:nvSpPr>
      <xdr:spPr>
        <a:xfrm>
          <a:off x="6921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158335</xdr:rowOff>
    </xdr:from>
    <xdr:ext cx="534377" cy="259045"/>
    <xdr:sp macro="" textlink="">
      <xdr:nvSpPr>
        <xdr:cNvPr id="427" name="テキスト ボックス 426"/>
        <xdr:cNvSpPr txBox="1"/>
      </xdr:nvSpPr>
      <xdr:spPr>
        <a:xfrm>
          <a:off x="6705111" y="128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104674</xdr:rowOff>
    </xdr:from>
    <xdr:to>
      <xdr:col>55</xdr:col>
      <xdr:colOff>0</xdr:colOff>
      <xdr:row>98</xdr:row>
      <xdr:rowOff>112519</xdr:rowOff>
    </xdr:to>
    <xdr:cxnSp macro="">
      <xdr:nvCxnSpPr>
        <xdr:cNvPr id="456" name="直線コネクタ 455"/>
        <xdr:cNvCxnSpPr/>
      </xdr:nvCxnSpPr>
      <xdr:spPr>
        <a:xfrm>
          <a:off x="9639300" y="16906774"/>
          <a:ext cx="8382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83567</xdr:rowOff>
    </xdr:from>
    <xdr:to>
      <xdr:col>50</xdr:col>
      <xdr:colOff>114300</xdr:colOff>
      <xdr:row>98</xdr:row>
      <xdr:rowOff>104674</xdr:rowOff>
    </xdr:to>
    <xdr:cxnSp macro="">
      <xdr:nvCxnSpPr>
        <xdr:cNvPr id="459" name="直線コネクタ 458"/>
        <xdr:cNvCxnSpPr/>
      </xdr:nvCxnSpPr>
      <xdr:spPr>
        <a:xfrm>
          <a:off x="8750300" y="16885667"/>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83567</xdr:rowOff>
    </xdr:from>
    <xdr:to>
      <xdr:col>45</xdr:col>
      <xdr:colOff>177800</xdr:colOff>
      <xdr:row>98</xdr:row>
      <xdr:rowOff>103205</xdr:rowOff>
    </xdr:to>
    <xdr:cxnSp macro="">
      <xdr:nvCxnSpPr>
        <xdr:cNvPr id="462" name="直線コネクタ 461"/>
        <xdr:cNvCxnSpPr/>
      </xdr:nvCxnSpPr>
      <xdr:spPr>
        <a:xfrm flipV="1">
          <a:off x="7861300" y="16885667"/>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103205</xdr:rowOff>
    </xdr:from>
    <xdr:to>
      <xdr:col>41</xdr:col>
      <xdr:colOff>50800</xdr:colOff>
      <xdr:row>98</xdr:row>
      <xdr:rowOff>109407</xdr:rowOff>
    </xdr:to>
    <xdr:cxnSp macro="">
      <xdr:nvCxnSpPr>
        <xdr:cNvPr id="465" name="直線コネクタ 464"/>
        <xdr:cNvCxnSpPr/>
      </xdr:nvCxnSpPr>
      <xdr:spPr>
        <a:xfrm flipV="1">
          <a:off x="6972300" y="16905305"/>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61719</xdr:rowOff>
    </xdr:from>
    <xdr:to>
      <xdr:col>55</xdr:col>
      <xdr:colOff>50800</xdr:colOff>
      <xdr:row>98</xdr:row>
      <xdr:rowOff>163319</xdr:rowOff>
    </xdr:to>
    <xdr:sp macro="" textlink="">
      <xdr:nvSpPr>
        <xdr:cNvPr id="475" name="楕円 474"/>
        <xdr:cNvSpPr/>
      </xdr:nvSpPr>
      <xdr:spPr>
        <a:xfrm>
          <a:off x="10426700" y="1686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148096</xdr:rowOff>
    </xdr:from>
    <xdr:ext cx="534377" cy="259045"/>
    <xdr:sp macro="" textlink="">
      <xdr:nvSpPr>
        <xdr:cNvPr id="476" name="土木費該当値テキスト"/>
        <xdr:cNvSpPr txBox="1"/>
      </xdr:nvSpPr>
      <xdr:spPr>
        <a:xfrm>
          <a:off x="10528300" y="167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53874</xdr:rowOff>
    </xdr:from>
    <xdr:to>
      <xdr:col>50</xdr:col>
      <xdr:colOff>165100</xdr:colOff>
      <xdr:row>98</xdr:row>
      <xdr:rowOff>155474</xdr:rowOff>
    </xdr:to>
    <xdr:sp macro="" textlink="">
      <xdr:nvSpPr>
        <xdr:cNvPr id="477" name="楕円 476"/>
        <xdr:cNvSpPr/>
      </xdr:nvSpPr>
      <xdr:spPr>
        <a:xfrm>
          <a:off x="9588500" y="168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146601</xdr:rowOff>
    </xdr:from>
    <xdr:ext cx="534377" cy="259045"/>
    <xdr:sp macro="" textlink="">
      <xdr:nvSpPr>
        <xdr:cNvPr id="478" name="テキスト ボックス 477"/>
        <xdr:cNvSpPr txBox="1"/>
      </xdr:nvSpPr>
      <xdr:spPr>
        <a:xfrm>
          <a:off x="9372111" y="1694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32767</xdr:rowOff>
    </xdr:from>
    <xdr:to>
      <xdr:col>46</xdr:col>
      <xdr:colOff>38100</xdr:colOff>
      <xdr:row>98</xdr:row>
      <xdr:rowOff>134367</xdr:rowOff>
    </xdr:to>
    <xdr:sp macro="" textlink="">
      <xdr:nvSpPr>
        <xdr:cNvPr id="479" name="楕円 478"/>
        <xdr:cNvSpPr/>
      </xdr:nvSpPr>
      <xdr:spPr>
        <a:xfrm>
          <a:off x="8699500" y="168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125494</xdr:rowOff>
    </xdr:from>
    <xdr:ext cx="534377" cy="259045"/>
    <xdr:sp macro="" textlink="">
      <xdr:nvSpPr>
        <xdr:cNvPr id="480" name="テキスト ボックス 479"/>
        <xdr:cNvSpPr txBox="1"/>
      </xdr:nvSpPr>
      <xdr:spPr>
        <a:xfrm>
          <a:off x="8483111" y="169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52405</xdr:rowOff>
    </xdr:from>
    <xdr:to>
      <xdr:col>41</xdr:col>
      <xdr:colOff>101600</xdr:colOff>
      <xdr:row>98</xdr:row>
      <xdr:rowOff>154005</xdr:rowOff>
    </xdr:to>
    <xdr:sp macro="" textlink="">
      <xdr:nvSpPr>
        <xdr:cNvPr id="481" name="楕円 480"/>
        <xdr:cNvSpPr/>
      </xdr:nvSpPr>
      <xdr:spPr>
        <a:xfrm>
          <a:off x="7810500" y="168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145132</xdr:rowOff>
    </xdr:from>
    <xdr:ext cx="534377" cy="259045"/>
    <xdr:sp macro="" textlink="">
      <xdr:nvSpPr>
        <xdr:cNvPr id="482" name="テキスト ボックス 481"/>
        <xdr:cNvSpPr txBox="1"/>
      </xdr:nvSpPr>
      <xdr:spPr>
        <a:xfrm>
          <a:off x="7594111" y="1694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58607</xdr:rowOff>
    </xdr:from>
    <xdr:to>
      <xdr:col>36</xdr:col>
      <xdr:colOff>165100</xdr:colOff>
      <xdr:row>98</xdr:row>
      <xdr:rowOff>160207</xdr:rowOff>
    </xdr:to>
    <xdr:sp macro="" textlink="">
      <xdr:nvSpPr>
        <xdr:cNvPr id="483" name="楕円 482"/>
        <xdr:cNvSpPr/>
      </xdr:nvSpPr>
      <xdr:spPr>
        <a:xfrm>
          <a:off x="6921500" y="168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151334</xdr:rowOff>
    </xdr:from>
    <xdr:ext cx="534377" cy="259045"/>
    <xdr:sp macro="" textlink="">
      <xdr:nvSpPr>
        <xdr:cNvPr id="484" name="テキスト ボックス 483"/>
        <xdr:cNvSpPr txBox="1"/>
      </xdr:nvSpPr>
      <xdr:spPr>
        <a:xfrm>
          <a:off x="6705111" y="169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157439</xdr:rowOff>
    </xdr:from>
    <xdr:to>
      <xdr:col>85</xdr:col>
      <xdr:colOff>127000</xdr:colOff>
      <xdr:row>37</xdr:row>
      <xdr:rowOff>159771</xdr:rowOff>
    </xdr:to>
    <xdr:cxnSp macro="">
      <xdr:nvCxnSpPr>
        <xdr:cNvPr id="512" name="直線コネクタ 511"/>
        <xdr:cNvCxnSpPr/>
      </xdr:nvCxnSpPr>
      <xdr:spPr>
        <a:xfrm flipV="1">
          <a:off x="15481300" y="650108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159771</xdr:rowOff>
    </xdr:from>
    <xdr:to>
      <xdr:col>81</xdr:col>
      <xdr:colOff>50800</xdr:colOff>
      <xdr:row>38</xdr:row>
      <xdr:rowOff>39162</xdr:rowOff>
    </xdr:to>
    <xdr:cxnSp macro="">
      <xdr:nvCxnSpPr>
        <xdr:cNvPr id="515" name="直線コネクタ 514"/>
        <xdr:cNvCxnSpPr/>
      </xdr:nvCxnSpPr>
      <xdr:spPr>
        <a:xfrm flipV="1">
          <a:off x="14592300" y="6503421"/>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142260</xdr:rowOff>
    </xdr:from>
    <xdr:to>
      <xdr:col>76</xdr:col>
      <xdr:colOff>114300</xdr:colOff>
      <xdr:row>38</xdr:row>
      <xdr:rowOff>39162</xdr:rowOff>
    </xdr:to>
    <xdr:cxnSp macro="">
      <xdr:nvCxnSpPr>
        <xdr:cNvPr id="518" name="直線コネクタ 517"/>
        <xdr:cNvCxnSpPr/>
      </xdr:nvCxnSpPr>
      <xdr:spPr>
        <a:xfrm>
          <a:off x="13703300" y="6485910"/>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142260</xdr:rowOff>
    </xdr:from>
    <xdr:to>
      <xdr:col>71</xdr:col>
      <xdr:colOff>177800</xdr:colOff>
      <xdr:row>38</xdr:row>
      <xdr:rowOff>16576</xdr:rowOff>
    </xdr:to>
    <xdr:cxnSp macro="">
      <xdr:nvCxnSpPr>
        <xdr:cNvPr id="521" name="直線コネクタ 520"/>
        <xdr:cNvCxnSpPr/>
      </xdr:nvCxnSpPr>
      <xdr:spPr>
        <a:xfrm flipV="1">
          <a:off x="12814300" y="6485910"/>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106639</xdr:rowOff>
    </xdr:from>
    <xdr:to>
      <xdr:col>85</xdr:col>
      <xdr:colOff>177800</xdr:colOff>
      <xdr:row>38</xdr:row>
      <xdr:rowOff>36789</xdr:rowOff>
    </xdr:to>
    <xdr:sp macro="" textlink="">
      <xdr:nvSpPr>
        <xdr:cNvPr id="531" name="楕円 530"/>
        <xdr:cNvSpPr/>
      </xdr:nvSpPr>
      <xdr:spPr>
        <a:xfrm>
          <a:off x="16268700" y="64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85066</xdr:rowOff>
    </xdr:from>
    <xdr:ext cx="534377" cy="259045"/>
    <xdr:sp macro="" textlink="">
      <xdr:nvSpPr>
        <xdr:cNvPr id="532" name="消防費該当値テキスト"/>
        <xdr:cNvSpPr txBox="1"/>
      </xdr:nvSpPr>
      <xdr:spPr>
        <a:xfrm>
          <a:off x="16370300" y="64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108971</xdr:rowOff>
    </xdr:from>
    <xdr:to>
      <xdr:col>81</xdr:col>
      <xdr:colOff>101600</xdr:colOff>
      <xdr:row>38</xdr:row>
      <xdr:rowOff>39122</xdr:rowOff>
    </xdr:to>
    <xdr:sp macro="" textlink="">
      <xdr:nvSpPr>
        <xdr:cNvPr id="533" name="楕円 532"/>
        <xdr:cNvSpPr/>
      </xdr:nvSpPr>
      <xdr:spPr>
        <a:xfrm>
          <a:off x="154305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30248</xdr:rowOff>
    </xdr:from>
    <xdr:ext cx="534377" cy="259045"/>
    <xdr:sp macro="" textlink="">
      <xdr:nvSpPr>
        <xdr:cNvPr id="534" name="テキスト ボックス 533"/>
        <xdr:cNvSpPr txBox="1"/>
      </xdr:nvSpPr>
      <xdr:spPr>
        <a:xfrm>
          <a:off x="15214111" y="65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159812</xdr:rowOff>
    </xdr:from>
    <xdr:to>
      <xdr:col>76</xdr:col>
      <xdr:colOff>165100</xdr:colOff>
      <xdr:row>38</xdr:row>
      <xdr:rowOff>89962</xdr:rowOff>
    </xdr:to>
    <xdr:sp macro="" textlink="">
      <xdr:nvSpPr>
        <xdr:cNvPr id="535" name="楕円 534"/>
        <xdr:cNvSpPr/>
      </xdr:nvSpPr>
      <xdr:spPr>
        <a:xfrm>
          <a:off x="14541500" y="6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81089</xdr:rowOff>
    </xdr:from>
    <xdr:ext cx="534377" cy="259045"/>
    <xdr:sp macro="" textlink="">
      <xdr:nvSpPr>
        <xdr:cNvPr id="536" name="テキスト ボックス 535"/>
        <xdr:cNvSpPr txBox="1"/>
      </xdr:nvSpPr>
      <xdr:spPr>
        <a:xfrm>
          <a:off x="14325111" y="65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91460</xdr:rowOff>
    </xdr:from>
    <xdr:to>
      <xdr:col>72</xdr:col>
      <xdr:colOff>38100</xdr:colOff>
      <xdr:row>38</xdr:row>
      <xdr:rowOff>21610</xdr:rowOff>
    </xdr:to>
    <xdr:sp macro="" textlink="">
      <xdr:nvSpPr>
        <xdr:cNvPr id="537" name="楕円 536"/>
        <xdr:cNvSpPr/>
      </xdr:nvSpPr>
      <xdr:spPr>
        <a:xfrm>
          <a:off x="13652500" y="64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12737</xdr:rowOff>
    </xdr:from>
    <xdr:ext cx="534377" cy="259045"/>
    <xdr:sp macro="" textlink="">
      <xdr:nvSpPr>
        <xdr:cNvPr id="538" name="テキスト ボックス 537"/>
        <xdr:cNvSpPr txBox="1"/>
      </xdr:nvSpPr>
      <xdr:spPr>
        <a:xfrm>
          <a:off x="13436111" y="65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137226</xdr:rowOff>
    </xdr:from>
    <xdr:to>
      <xdr:col>67</xdr:col>
      <xdr:colOff>101600</xdr:colOff>
      <xdr:row>38</xdr:row>
      <xdr:rowOff>67376</xdr:rowOff>
    </xdr:to>
    <xdr:sp macro="" textlink="">
      <xdr:nvSpPr>
        <xdr:cNvPr id="539" name="楕円 538"/>
        <xdr:cNvSpPr/>
      </xdr:nvSpPr>
      <xdr:spPr>
        <a:xfrm>
          <a:off x="12763500" y="64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58503</xdr:rowOff>
    </xdr:from>
    <xdr:ext cx="534377" cy="259045"/>
    <xdr:sp macro="" textlink="">
      <xdr:nvSpPr>
        <xdr:cNvPr id="540" name="テキスト ボックス 539"/>
        <xdr:cNvSpPr txBox="1"/>
      </xdr:nvSpPr>
      <xdr:spPr>
        <a:xfrm>
          <a:off x="12547111" y="65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156666</xdr:rowOff>
    </xdr:from>
    <xdr:to>
      <xdr:col>85</xdr:col>
      <xdr:colOff>127000</xdr:colOff>
      <xdr:row>57</xdr:row>
      <xdr:rowOff>7634</xdr:rowOff>
    </xdr:to>
    <xdr:cxnSp macro="">
      <xdr:nvCxnSpPr>
        <xdr:cNvPr id="572" name="直線コネクタ 571"/>
        <xdr:cNvCxnSpPr/>
      </xdr:nvCxnSpPr>
      <xdr:spPr>
        <a:xfrm flipV="1">
          <a:off x="15481300" y="9757866"/>
          <a:ext cx="8382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85751</xdr:rowOff>
    </xdr:from>
    <xdr:to>
      <xdr:col>81</xdr:col>
      <xdr:colOff>50800</xdr:colOff>
      <xdr:row>57</xdr:row>
      <xdr:rowOff>7634</xdr:rowOff>
    </xdr:to>
    <xdr:cxnSp macro="">
      <xdr:nvCxnSpPr>
        <xdr:cNvPr id="575" name="直線コネクタ 574"/>
        <xdr:cNvCxnSpPr/>
      </xdr:nvCxnSpPr>
      <xdr:spPr>
        <a:xfrm>
          <a:off x="14592300" y="9515501"/>
          <a:ext cx="889000" cy="2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85751</xdr:rowOff>
    </xdr:from>
    <xdr:to>
      <xdr:col>76</xdr:col>
      <xdr:colOff>114300</xdr:colOff>
      <xdr:row>56</xdr:row>
      <xdr:rowOff>120563</xdr:rowOff>
    </xdr:to>
    <xdr:cxnSp macro="">
      <xdr:nvCxnSpPr>
        <xdr:cNvPr id="578" name="直線コネクタ 577"/>
        <xdr:cNvCxnSpPr/>
      </xdr:nvCxnSpPr>
      <xdr:spPr>
        <a:xfrm flipV="1">
          <a:off x="13703300" y="9515501"/>
          <a:ext cx="889000" cy="20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120563</xdr:rowOff>
    </xdr:from>
    <xdr:to>
      <xdr:col>71</xdr:col>
      <xdr:colOff>177800</xdr:colOff>
      <xdr:row>57</xdr:row>
      <xdr:rowOff>30658</xdr:rowOff>
    </xdr:to>
    <xdr:cxnSp macro="">
      <xdr:nvCxnSpPr>
        <xdr:cNvPr id="581" name="直線コネクタ 580"/>
        <xdr:cNvCxnSpPr/>
      </xdr:nvCxnSpPr>
      <xdr:spPr>
        <a:xfrm flipV="1">
          <a:off x="12814300" y="9721763"/>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105866</xdr:rowOff>
    </xdr:from>
    <xdr:to>
      <xdr:col>85</xdr:col>
      <xdr:colOff>177800</xdr:colOff>
      <xdr:row>57</xdr:row>
      <xdr:rowOff>36016</xdr:rowOff>
    </xdr:to>
    <xdr:sp macro="" textlink="">
      <xdr:nvSpPr>
        <xdr:cNvPr id="591" name="楕円 590"/>
        <xdr:cNvSpPr/>
      </xdr:nvSpPr>
      <xdr:spPr>
        <a:xfrm>
          <a:off x="16268700" y="97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84293</xdr:rowOff>
    </xdr:from>
    <xdr:ext cx="534377" cy="259045"/>
    <xdr:sp macro="" textlink="">
      <xdr:nvSpPr>
        <xdr:cNvPr id="592" name="教育費該当値テキスト"/>
        <xdr:cNvSpPr txBox="1"/>
      </xdr:nvSpPr>
      <xdr:spPr>
        <a:xfrm>
          <a:off x="16370300" y="968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128284</xdr:rowOff>
    </xdr:from>
    <xdr:to>
      <xdr:col>81</xdr:col>
      <xdr:colOff>101600</xdr:colOff>
      <xdr:row>57</xdr:row>
      <xdr:rowOff>58434</xdr:rowOff>
    </xdr:to>
    <xdr:sp macro="" textlink="">
      <xdr:nvSpPr>
        <xdr:cNvPr id="593" name="楕円 592"/>
        <xdr:cNvSpPr/>
      </xdr:nvSpPr>
      <xdr:spPr>
        <a:xfrm>
          <a:off x="15430500" y="97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49561</xdr:rowOff>
    </xdr:from>
    <xdr:ext cx="534377" cy="259045"/>
    <xdr:sp macro="" textlink="">
      <xdr:nvSpPr>
        <xdr:cNvPr id="594" name="テキスト ボックス 593"/>
        <xdr:cNvSpPr txBox="1"/>
      </xdr:nvSpPr>
      <xdr:spPr>
        <a:xfrm>
          <a:off x="15214111" y="982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34951</xdr:rowOff>
    </xdr:from>
    <xdr:to>
      <xdr:col>76</xdr:col>
      <xdr:colOff>165100</xdr:colOff>
      <xdr:row>55</xdr:row>
      <xdr:rowOff>136551</xdr:rowOff>
    </xdr:to>
    <xdr:sp macro="" textlink="">
      <xdr:nvSpPr>
        <xdr:cNvPr id="595" name="楕円 594"/>
        <xdr:cNvSpPr/>
      </xdr:nvSpPr>
      <xdr:spPr>
        <a:xfrm>
          <a:off x="14541500" y="94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153078</xdr:rowOff>
    </xdr:from>
    <xdr:ext cx="534377" cy="259045"/>
    <xdr:sp macro="" textlink="">
      <xdr:nvSpPr>
        <xdr:cNvPr id="596" name="テキスト ボックス 595"/>
        <xdr:cNvSpPr txBox="1"/>
      </xdr:nvSpPr>
      <xdr:spPr>
        <a:xfrm>
          <a:off x="14325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69763</xdr:rowOff>
    </xdr:from>
    <xdr:to>
      <xdr:col>72</xdr:col>
      <xdr:colOff>38100</xdr:colOff>
      <xdr:row>56</xdr:row>
      <xdr:rowOff>171363</xdr:rowOff>
    </xdr:to>
    <xdr:sp macro="" textlink="">
      <xdr:nvSpPr>
        <xdr:cNvPr id="597" name="楕円 596"/>
        <xdr:cNvSpPr/>
      </xdr:nvSpPr>
      <xdr:spPr>
        <a:xfrm>
          <a:off x="13652500" y="967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16440</xdr:rowOff>
    </xdr:from>
    <xdr:ext cx="534377" cy="259045"/>
    <xdr:sp macro="" textlink="">
      <xdr:nvSpPr>
        <xdr:cNvPr id="598" name="テキスト ボックス 597"/>
        <xdr:cNvSpPr txBox="1"/>
      </xdr:nvSpPr>
      <xdr:spPr>
        <a:xfrm>
          <a:off x="13436111" y="94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151308</xdr:rowOff>
    </xdr:from>
    <xdr:to>
      <xdr:col>67</xdr:col>
      <xdr:colOff>101600</xdr:colOff>
      <xdr:row>57</xdr:row>
      <xdr:rowOff>81458</xdr:rowOff>
    </xdr:to>
    <xdr:sp macro="" textlink="">
      <xdr:nvSpPr>
        <xdr:cNvPr id="599" name="楕円 598"/>
        <xdr:cNvSpPr/>
      </xdr:nvSpPr>
      <xdr:spPr>
        <a:xfrm>
          <a:off x="12763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72585</xdr:rowOff>
    </xdr:from>
    <xdr:ext cx="534377" cy="259045"/>
    <xdr:sp macro="" textlink="">
      <xdr:nvSpPr>
        <xdr:cNvPr id="600" name="テキスト ボックス 599"/>
        <xdr:cNvSpPr txBox="1"/>
      </xdr:nvSpPr>
      <xdr:spPr>
        <a:xfrm>
          <a:off x="12547111" y="98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64846</xdr:rowOff>
    </xdr:from>
    <xdr:to>
      <xdr:col>85</xdr:col>
      <xdr:colOff>127000</xdr:colOff>
      <xdr:row>78</xdr:row>
      <xdr:rowOff>163640</xdr:rowOff>
    </xdr:to>
    <xdr:cxnSp macro="">
      <xdr:nvCxnSpPr>
        <xdr:cNvPr id="629" name="直線コネクタ 628"/>
        <xdr:cNvCxnSpPr/>
      </xdr:nvCxnSpPr>
      <xdr:spPr>
        <a:xfrm flipV="1">
          <a:off x="15481300" y="13437946"/>
          <a:ext cx="8382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163640</xdr:rowOff>
    </xdr:from>
    <xdr:to>
      <xdr:col>81</xdr:col>
      <xdr:colOff>50800</xdr:colOff>
      <xdr:row>79</xdr:row>
      <xdr:rowOff>32169</xdr:rowOff>
    </xdr:to>
    <xdr:cxnSp macro="">
      <xdr:nvCxnSpPr>
        <xdr:cNvPr id="632" name="直線コネクタ 631"/>
        <xdr:cNvCxnSpPr/>
      </xdr:nvCxnSpPr>
      <xdr:spPr>
        <a:xfrm flipV="1">
          <a:off x="14592300" y="13536740"/>
          <a:ext cx="8890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22098</xdr:rowOff>
    </xdr:from>
    <xdr:to>
      <xdr:col>76</xdr:col>
      <xdr:colOff>114300</xdr:colOff>
      <xdr:row>79</xdr:row>
      <xdr:rowOff>32169</xdr:rowOff>
    </xdr:to>
    <xdr:cxnSp macro="">
      <xdr:nvCxnSpPr>
        <xdr:cNvPr id="635" name="直線コネクタ 634"/>
        <xdr:cNvCxnSpPr/>
      </xdr:nvCxnSpPr>
      <xdr:spPr>
        <a:xfrm>
          <a:off x="13703300" y="13566648"/>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137567</xdr:rowOff>
    </xdr:from>
    <xdr:to>
      <xdr:col>71</xdr:col>
      <xdr:colOff>177800</xdr:colOff>
      <xdr:row>79</xdr:row>
      <xdr:rowOff>22098</xdr:rowOff>
    </xdr:to>
    <xdr:cxnSp macro="">
      <xdr:nvCxnSpPr>
        <xdr:cNvPr id="638" name="直線コネクタ 637"/>
        <xdr:cNvCxnSpPr/>
      </xdr:nvCxnSpPr>
      <xdr:spPr>
        <a:xfrm>
          <a:off x="12814300" y="13510667"/>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14046</xdr:rowOff>
    </xdr:from>
    <xdr:to>
      <xdr:col>85</xdr:col>
      <xdr:colOff>177800</xdr:colOff>
      <xdr:row>78</xdr:row>
      <xdr:rowOff>115646</xdr:rowOff>
    </xdr:to>
    <xdr:sp macro="" textlink="">
      <xdr:nvSpPr>
        <xdr:cNvPr id="648" name="楕円 647"/>
        <xdr:cNvSpPr/>
      </xdr:nvSpPr>
      <xdr:spPr>
        <a:xfrm>
          <a:off x="16268700" y="133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36923</xdr:rowOff>
    </xdr:from>
    <xdr:ext cx="534377" cy="259045"/>
    <xdr:sp macro="" textlink="">
      <xdr:nvSpPr>
        <xdr:cNvPr id="649" name="災害復旧費該当値テキスト"/>
        <xdr:cNvSpPr txBox="1"/>
      </xdr:nvSpPr>
      <xdr:spPr>
        <a:xfrm>
          <a:off x="16370300" y="132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112840</xdr:rowOff>
    </xdr:from>
    <xdr:to>
      <xdr:col>81</xdr:col>
      <xdr:colOff>101600</xdr:colOff>
      <xdr:row>79</xdr:row>
      <xdr:rowOff>42990</xdr:rowOff>
    </xdr:to>
    <xdr:sp macro="" textlink="">
      <xdr:nvSpPr>
        <xdr:cNvPr id="650" name="楕円 649"/>
        <xdr:cNvSpPr/>
      </xdr:nvSpPr>
      <xdr:spPr>
        <a:xfrm>
          <a:off x="15430500" y="134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59517</xdr:rowOff>
    </xdr:from>
    <xdr:ext cx="469744" cy="259045"/>
    <xdr:sp macro="" textlink="">
      <xdr:nvSpPr>
        <xdr:cNvPr id="651" name="テキスト ボックス 650"/>
        <xdr:cNvSpPr txBox="1"/>
      </xdr:nvSpPr>
      <xdr:spPr>
        <a:xfrm>
          <a:off x="15246428" y="132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152819</xdr:rowOff>
    </xdr:from>
    <xdr:to>
      <xdr:col>76</xdr:col>
      <xdr:colOff>165100</xdr:colOff>
      <xdr:row>79</xdr:row>
      <xdr:rowOff>82969</xdr:rowOff>
    </xdr:to>
    <xdr:sp macro="" textlink="">
      <xdr:nvSpPr>
        <xdr:cNvPr id="652" name="楕円 651"/>
        <xdr:cNvSpPr/>
      </xdr:nvSpPr>
      <xdr:spPr>
        <a:xfrm>
          <a:off x="14541500" y="13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74096</xdr:rowOff>
    </xdr:from>
    <xdr:ext cx="378565" cy="259045"/>
    <xdr:sp macro="" textlink="">
      <xdr:nvSpPr>
        <xdr:cNvPr id="653" name="テキスト ボックス 652"/>
        <xdr:cNvSpPr txBox="1"/>
      </xdr:nvSpPr>
      <xdr:spPr>
        <a:xfrm>
          <a:off x="14403017" y="1361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142748</xdr:rowOff>
    </xdr:from>
    <xdr:to>
      <xdr:col>72</xdr:col>
      <xdr:colOff>38100</xdr:colOff>
      <xdr:row>79</xdr:row>
      <xdr:rowOff>72898</xdr:rowOff>
    </xdr:to>
    <xdr:sp macro="" textlink="">
      <xdr:nvSpPr>
        <xdr:cNvPr id="654" name="楕円 653"/>
        <xdr:cNvSpPr/>
      </xdr:nvSpPr>
      <xdr:spPr>
        <a:xfrm>
          <a:off x="13652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64025</xdr:rowOff>
    </xdr:from>
    <xdr:ext cx="469744" cy="259045"/>
    <xdr:sp macro="" textlink="">
      <xdr:nvSpPr>
        <xdr:cNvPr id="655" name="テキスト ボックス 654"/>
        <xdr:cNvSpPr txBox="1"/>
      </xdr:nvSpPr>
      <xdr:spPr>
        <a:xfrm>
          <a:off x="13468428" y="1360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86767</xdr:rowOff>
    </xdr:from>
    <xdr:to>
      <xdr:col>67</xdr:col>
      <xdr:colOff>101600</xdr:colOff>
      <xdr:row>79</xdr:row>
      <xdr:rowOff>16917</xdr:rowOff>
    </xdr:to>
    <xdr:sp macro="" textlink="">
      <xdr:nvSpPr>
        <xdr:cNvPr id="656" name="楕円 655"/>
        <xdr:cNvSpPr/>
      </xdr:nvSpPr>
      <xdr:spPr>
        <a:xfrm>
          <a:off x="127635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33444</xdr:rowOff>
    </xdr:from>
    <xdr:ext cx="469744" cy="259045"/>
    <xdr:sp macro="" textlink="">
      <xdr:nvSpPr>
        <xdr:cNvPr id="657" name="テキスト ボックス 656"/>
        <xdr:cNvSpPr txBox="1"/>
      </xdr:nvSpPr>
      <xdr:spPr>
        <a:xfrm>
          <a:off x="12579428" y="132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143864</xdr:rowOff>
    </xdr:from>
    <xdr:to>
      <xdr:col>85</xdr:col>
      <xdr:colOff>127000</xdr:colOff>
      <xdr:row>95</xdr:row>
      <xdr:rowOff>151178</xdr:rowOff>
    </xdr:to>
    <xdr:cxnSp macro="">
      <xdr:nvCxnSpPr>
        <xdr:cNvPr id="688" name="直線コネクタ 687"/>
        <xdr:cNvCxnSpPr/>
      </xdr:nvCxnSpPr>
      <xdr:spPr>
        <a:xfrm>
          <a:off x="15481300" y="16431614"/>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135993</xdr:rowOff>
    </xdr:from>
    <xdr:to>
      <xdr:col>81</xdr:col>
      <xdr:colOff>50800</xdr:colOff>
      <xdr:row>95</xdr:row>
      <xdr:rowOff>143864</xdr:rowOff>
    </xdr:to>
    <xdr:cxnSp macro="">
      <xdr:nvCxnSpPr>
        <xdr:cNvPr id="691" name="直線コネクタ 690"/>
        <xdr:cNvCxnSpPr/>
      </xdr:nvCxnSpPr>
      <xdr:spPr>
        <a:xfrm>
          <a:off x="14592300" y="16423743"/>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117362</xdr:rowOff>
    </xdr:from>
    <xdr:to>
      <xdr:col>76</xdr:col>
      <xdr:colOff>114300</xdr:colOff>
      <xdr:row>95</xdr:row>
      <xdr:rowOff>135993</xdr:rowOff>
    </xdr:to>
    <xdr:cxnSp macro="">
      <xdr:nvCxnSpPr>
        <xdr:cNvPr id="694" name="直線コネクタ 693"/>
        <xdr:cNvCxnSpPr/>
      </xdr:nvCxnSpPr>
      <xdr:spPr>
        <a:xfrm>
          <a:off x="13703300" y="16405112"/>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45631</xdr:rowOff>
    </xdr:from>
    <xdr:to>
      <xdr:col>71</xdr:col>
      <xdr:colOff>177800</xdr:colOff>
      <xdr:row>95</xdr:row>
      <xdr:rowOff>117362</xdr:rowOff>
    </xdr:to>
    <xdr:cxnSp macro="">
      <xdr:nvCxnSpPr>
        <xdr:cNvPr id="697" name="直線コネクタ 696"/>
        <xdr:cNvCxnSpPr/>
      </xdr:nvCxnSpPr>
      <xdr:spPr>
        <a:xfrm>
          <a:off x="12814300" y="16333381"/>
          <a:ext cx="889000" cy="7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100378</xdr:rowOff>
    </xdr:from>
    <xdr:to>
      <xdr:col>85</xdr:col>
      <xdr:colOff>177800</xdr:colOff>
      <xdr:row>96</xdr:row>
      <xdr:rowOff>30528</xdr:rowOff>
    </xdr:to>
    <xdr:sp macro="" textlink="">
      <xdr:nvSpPr>
        <xdr:cNvPr id="707" name="楕円 706"/>
        <xdr:cNvSpPr/>
      </xdr:nvSpPr>
      <xdr:spPr>
        <a:xfrm>
          <a:off x="16268700" y="163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78805</xdr:rowOff>
    </xdr:from>
    <xdr:ext cx="534377" cy="259045"/>
    <xdr:sp macro="" textlink="">
      <xdr:nvSpPr>
        <xdr:cNvPr id="708" name="公債費該当値テキスト"/>
        <xdr:cNvSpPr txBox="1"/>
      </xdr:nvSpPr>
      <xdr:spPr>
        <a:xfrm>
          <a:off x="16370300" y="163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93064</xdr:rowOff>
    </xdr:from>
    <xdr:to>
      <xdr:col>81</xdr:col>
      <xdr:colOff>101600</xdr:colOff>
      <xdr:row>96</xdr:row>
      <xdr:rowOff>23214</xdr:rowOff>
    </xdr:to>
    <xdr:sp macro="" textlink="">
      <xdr:nvSpPr>
        <xdr:cNvPr id="709" name="楕円 708"/>
        <xdr:cNvSpPr/>
      </xdr:nvSpPr>
      <xdr:spPr>
        <a:xfrm>
          <a:off x="15430500" y="163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14341</xdr:rowOff>
    </xdr:from>
    <xdr:ext cx="534377" cy="259045"/>
    <xdr:sp macro="" textlink="">
      <xdr:nvSpPr>
        <xdr:cNvPr id="710" name="テキスト ボックス 709"/>
        <xdr:cNvSpPr txBox="1"/>
      </xdr:nvSpPr>
      <xdr:spPr>
        <a:xfrm>
          <a:off x="15214111" y="164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85193</xdr:rowOff>
    </xdr:from>
    <xdr:to>
      <xdr:col>76</xdr:col>
      <xdr:colOff>165100</xdr:colOff>
      <xdr:row>96</xdr:row>
      <xdr:rowOff>15343</xdr:rowOff>
    </xdr:to>
    <xdr:sp macro="" textlink="">
      <xdr:nvSpPr>
        <xdr:cNvPr id="711" name="楕円 710"/>
        <xdr:cNvSpPr/>
      </xdr:nvSpPr>
      <xdr:spPr>
        <a:xfrm>
          <a:off x="14541500" y="163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6470</xdr:rowOff>
    </xdr:from>
    <xdr:ext cx="534377" cy="259045"/>
    <xdr:sp macro="" textlink="">
      <xdr:nvSpPr>
        <xdr:cNvPr id="712" name="テキスト ボックス 711"/>
        <xdr:cNvSpPr txBox="1"/>
      </xdr:nvSpPr>
      <xdr:spPr>
        <a:xfrm>
          <a:off x="14325111" y="164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66562</xdr:rowOff>
    </xdr:from>
    <xdr:to>
      <xdr:col>72</xdr:col>
      <xdr:colOff>38100</xdr:colOff>
      <xdr:row>95</xdr:row>
      <xdr:rowOff>168162</xdr:rowOff>
    </xdr:to>
    <xdr:sp macro="" textlink="">
      <xdr:nvSpPr>
        <xdr:cNvPr id="713" name="楕円 712"/>
        <xdr:cNvSpPr/>
      </xdr:nvSpPr>
      <xdr:spPr>
        <a:xfrm>
          <a:off x="13652500" y="163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13239</xdr:rowOff>
    </xdr:from>
    <xdr:ext cx="534377" cy="259045"/>
    <xdr:sp macro="" textlink="">
      <xdr:nvSpPr>
        <xdr:cNvPr id="714" name="テキスト ボックス 713"/>
        <xdr:cNvSpPr txBox="1"/>
      </xdr:nvSpPr>
      <xdr:spPr>
        <a:xfrm>
          <a:off x="13436111" y="161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166281</xdr:rowOff>
    </xdr:from>
    <xdr:to>
      <xdr:col>67</xdr:col>
      <xdr:colOff>101600</xdr:colOff>
      <xdr:row>95</xdr:row>
      <xdr:rowOff>96431</xdr:rowOff>
    </xdr:to>
    <xdr:sp macro="" textlink="">
      <xdr:nvSpPr>
        <xdr:cNvPr id="715" name="楕円 714"/>
        <xdr:cNvSpPr/>
      </xdr:nvSpPr>
      <xdr:spPr>
        <a:xfrm>
          <a:off x="12763500" y="16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112958</xdr:rowOff>
    </xdr:from>
    <xdr:ext cx="534377" cy="259045"/>
    <xdr:sp macro="" textlink="">
      <xdr:nvSpPr>
        <xdr:cNvPr id="716" name="テキスト ボックス 715"/>
        <xdr:cNvSpPr txBox="1"/>
      </xdr:nvSpPr>
      <xdr:spPr>
        <a:xfrm>
          <a:off x="12547111" y="160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類似団体を上回るコスト負担があるのは、民生費、労働費、商工費、災害復旧費である。</a:t>
          </a:r>
        </a:p>
        <a:p>
          <a:r>
            <a:rPr kumimoji="1" lang="ja-JP" altLang="en-US" sz="1300">
              <a:latin typeface="ＭＳ Ｐゴシック" panose="020B0600070205080204" pitchFamily="50" charset="-128"/>
              <a:ea typeface="ＭＳ Ｐゴシック" panose="020B0600070205080204" pitchFamily="50" charset="-128"/>
            </a:rPr>
            <a:t>民生費は認定こども園の市独自の</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才児の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保育料軽減や副食費の補助、障害福祉サービスの増加、及び高齢者等へのバス券助成などにより、労働費は勤労者福祉センターの維持管理により、商工費は企業誘致助成金や中小企業振興資金預託金などにより、災害復旧費は平成３０年の７月豪雨や台風で被災した施設及びインフラの復旧工事費等により、類似団体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財政調整基金残高は前年度より約</a:t>
          </a:r>
          <a:r>
            <a:rPr kumimoji="1" lang="en-US" altLang="ja-JP" sz="1400">
              <a:latin typeface="ＭＳ ゴシック" pitchFamily="49" charset="-128"/>
              <a:ea typeface="ＭＳ ゴシック" pitchFamily="49" charset="-128"/>
            </a:rPr>
            <a:t>7,100</a:t>
          </a:r>
          <a:r>
            <a:rPr kumimoji="1" lang="ja-JP" altLang="en-US" sz="1400">
              <a:latin typeface="ＭＳ ゴシック" pitchFamily="49" charset="-128"/>
              <a:ea typeface="ＭＳ ゴシック" pitchFamily="49" charset="-128"/>
            </a:rPr>
            <a:t>万円減り、標準財政規模比は前年度より</a:t>
          </a:r>
          <a:r>
            <a:rPr kumimoji="1" lang="en-US" altLang="ja-JP" sz="1400">
              <a:latin typeface="ＭＳ ゴシック" pitchFamily="49" charset="-128"/>
              <a:ea typeface="ＭＳ ゴシック" pitchFamily="49" charset="-128"/>
            </a:rPr>
            <a:t>0.23</a:t>
          </a:r>
          <a:r>
            <a:rPr kumimoji="1" lang="ja-JP" altLang="en-US" sz="1400">
              <a:latin typeface="ＭＳ ゴシック" pitchFamily="49" charset="-128"/>
              <a:ea typeface="ＭＳ ゴシック" pitchFamily="49" charset="-128"/>
            </a:rPr>
            <a:t>％減っている。実質収支は引き続き黒字を確保しているが、前年度に比べて標準財政規模比は下がっている。</a:t>
          </a:r>
        </a:p>
        <a:p>
          <a:r>
            <a:rPr kumimoji="1" lang="ja-JP" altLang="en-US" sz="1400">
              <a:latin typeface="ＭＳ ゴシック" pitchFamily="49" charset="-128"/>
              <a:ea typeface="ＭＳ ゴシック" pitchFamily="49" charset="-128"/>
            </a:rPr>
            <a:t>　今後は、扶助費の増加や公共施設の維持補修等にかかる歳出増などが見込まれるため、基金の取崩額を抑制できるよう、事業の見直し等を行っていく。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国民健康保険特別会計は、保険加入者の減少にともない、保険税収が見込みを下回ったことから、約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億円の赤字決算となった。その他の会計では黒字を確保しており、市会計全体では前年度と同程度で推移している。</a:t>
          </a:r>
        </a:p>
        <a:p>
          <a:r>
            <a:rPr kumimoji="1" lang="ja-JP" altLang="en-US" sz="1400">
              <a:latin typeface="ＭＳ ゴシック" pitchFamily="49" charset="-128"/>
              <a:ea typeface="ＭＳ ゴシック" pitchFamily="49" charset="-128"/>
            </a:rPr>
            <a:t>　しかし、市内人口が減少の一途を辿っている現状に鑑みると、いずれの会計も今後は厳しい運営が予想される。そのため、事業の見直しやさらなるコストの削減に努め、収支のバランスを確保していく。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54_&#19977;&#26408;&#24066;_2019/&#12304;&#36001;&#25919;&#29366;&#27841;&#36039;&#26009;&#38598;&#12305;_282154_&#19977;&#2640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43.1</v>
          </cell>
          <cell r="BX51">
            <v>44.7</v>
          </cell>
          <cell r="CF51">
            <v>45</v>
          </cell>
          <cell r="CN51">
            <v>41.5</v>
          </cell>
        </row>
        <row r="53">
          <cell r="BP53">
            <v>57.4</v>
          </cell>
          <cell r="BX53">
            <v>58.3</v>
          </cell>
          <cell r="CF53">
            <v>58.6</v>
          </cell>
          <cell r="CN53">
            <v>60</v>
          </cell>
        </row>
        <row r="55">
          <cell r="AN55" t="str">
            <v>類似団体内平均値</v>
          </cell>
          <cell r="BP55">
            <v>37.299999999999997</v>
          </cell>
          <cell r="BX55">
            <v>33.1</v>
          </cell>
          <cell r="CF55">
            <v>31.3</v>
          </cell>
          <cell r="CN55">
            <v>25.3</v>
          </cell>
        </row>
        <row r="57">
          <cell r="BP57">
            <v>55.2</v>
          </cell>
          <cell r="BX57">
            <v>57.2</v>
          </cell>
          <cell r="CF57">
            <v>58.5</v>
          </cell>
          <cell r="CN57">
            <v>59.8</v>
          </cell>
        </row>
        <row r="72">
          <cell r="BP72" t="str">
            <v>H27</v>
          </cell>
          <cell r="BX72" t="str">
            <v>H28</v>
          </cell>
          <cell r="CF72" t="str">
            <v>H29</v>
          </cell>
          <cell r="CN72" t="str">
            <v>H30</v>
          </cell>
          <cell r="CV72" t="str">
            <v>R01</v>
          </cell>
        </row>
        <row r="73">
          <cell r="AN73" t="str">
            <v>当該団体値</v>
          </cell>
          <cell r="BP73">
            <v>43.1</v>
          </cell>
          <cell r="BX73">
            <v>44.7</v>
          </cell>
          <cell r="CF73">
            <v>45</v>
          </cell>
          <cell r="CN73">
            <v>41.5</v>
          </cell>
          <cell r="CV73">
            <v>40</v>
          </cell>
        </row>
        <row r="75">
          <cell r="BP75">
            <v>5.7</v>
          </cell>
          <cell r="BX75">
            <v>4.9000000000000004</v>
          </cell>
          <cell r="CF75">
            <v>3.8</v>
          </cell>
          <cell r="CN75">
            <v>3.3</v>
          </cell>
          <cell r="CV75">
            <v>3.1</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31937922</v>
      </c>
      <c r="BO4" s="393"/>
      <c r="BP4" s="393"/>
      <c r="BQ4" s="393"/>
      <c r="BR4" s="393"/>
      <c r="BS4" s="393"/>
      <c r="BT4" s="393"/>
      <c r="BU4" s="394"/>
      <c r="BV4" s="392">
        <v>30740310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0.1</v>
      </c>
      <c r="CU4" s="399"/>
      <c r="CV4" s="399"/>
      <c r="CW4" s="399"/>
      <c r="CX4" s="399"/>
      <c r="CY4" s="399"/>
      <c r="CZ4" s="399"/>
      <c r="DA4" s="400"/>
      <c r="DB4" s="398">
        <v>0.3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31796215</v>
      </c>
      <c r="BO5" s="430"/>
      <c r="BP5" s="430"/>
      <c r="BQ5" s="430"/>
      <c r="BR5" s="430"/>
      <c r="BS5" s="430"/>
      <c r="BT5" s="430"/>
      <c r="BU5" s="431"/>
      <c r="BV5" s="429">
        <v>30463581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94.2</v>
      </c>
      <c r="CU5" s="427"/>
      <c r="CV5" s="427"/>
      <c r="CW5" s="427"/>
      <c r="CX5" s="427"/>
      <c r="CY5" s="427"/>
      <c r="CZ5" s="427"/>
      <c r="DA5" s="428"/>
      <c r="DB5" s="426">
        <v>92</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141707</v>
      </c>
      <c r="BO6" s="430"/>
      <c r="BP6" s="430"/>
      <c r="BQ6" s="430"/>
      <c r="BR6" s="430"/>
      <c r="BS6" s="430"/>
      <c r="BT6" s="430"/>
      <c r="BU6" s="431"/>
      <c r="BV6" s="429">
        <v>276729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99.8</v>
      </c>
      <c r="CU6" s="467"/>
      <c r="CV6" s="467"/>
      <c r="CW6" s="467"/>
      <c r="CX6" s="467"/>
      <c r="CY6" s="467"/>
      <c r="CZ6" s="467"/>
      <c r="DA6" s="468"/>
      <c r="DB6" s="466">
        <v>98.7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118151</v>
      </c>
      <c r="BO7" s="430"/>
      <c r="BP7" s="430"/>
      <c r="BQ7" s="430"/>
      <c r="BR7" s="430"/>
      <c r="BS7" s="430"/>
      <c r="BT7" s="430"/>
      <c r="BU7" s="431"/>
      <c r="BV7" s="429">
        <v>223138</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18600562</v>
      </c>
      <c r="CU7" s="430"/>
      <c r="CV7" s="430"/>
      <c r="CW7" s="430"/>
      <c r="CX7" s="430"/>
      <c r="CY7" s="430"/>
      <c r="CZ7" s="430"/>
      <c r="DA7" s="431"/>
      <c r="DB7" s="429">
        <v>18791421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23556</v>
      </c>
      <c r="BO8" s="430"/>
      <c r="BP8" s="430"/>
      <c r="BQ8" s="430"/>
      <c r="BR8" s="430"/>
      <c r="BS8" s="430"/>
      <c r="BT8" s="430"/>
      <c r="BU8" s="431"/>
      <c r="BV8" s="429">
        <v>53591</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v>
      </c>
      <c r="CU8" s="470"/>
      <c r="CV8" s="470"/>
      <c r="CW8" s="470"/>
      <c r="CX8" s="470"/>
      <c r="CY8" s="470"/>
      <c r="CZ8" s="470"/>
      <c r="DA8" s="471"/>
      <c r="DB8" s="469">
        <v>0.7</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77178</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-30035</v>
      </c>
      <c r="BO9" s="430"/>
      <c r="BP9" s="430"/>
      <c r="BQ9" s="430"/>
      <c r="BR9" s="430"/>
      <c r="BS9" s="430"/>
      <c r="BT9" s="430"/>
      <c r="BU9" s="431"/>
      <c r="BV9" s="429">
        <v>-48340</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13.6</v>
      </c>
      <c r="CU9" s="427"/>
      <c r="CV9" s="427"/>
      <c r="CW9" s="427"/>
      <c r="CX9" s="427"/>
      <c r="CY9" s="427"/>
      <c r="CZ9" s="427"/>
      <c r="DA9" s="428"/>
      <c r="DB9" s="426">
        <v>13.9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81009</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29020</v>
      </c>
      <c r="BO10" s="430"/>
      <c r="BP10" s="430"/>
      <c r="BQ10" s="430"/>
      <c r="BR10" s="430"/>
      <c r="BS10" s="430"/>
      <c r="BT10" s="430"/>
      <c r="BU10" s="431"/>
      <c r="BV10" s="429">
        <v>55567</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119</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77238</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100000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75435</v>
      </c>
      <c r="S13" s="514"/>
      <c r="T13" s="514"/>
      <c r="U13" s="514"/>
      <c r="V13" s="515"/>
      <c r="W13" s="445" t="s">
        <v>139</v>
      </c>
      <c r="X13" s="446"/>
      <c r="Y13" s="446"/>
      <c r="Z13" s="446"/>
      <c r="AA13" s="446"/>
      <c r="AB13" s="436"/>
      <c r="AC13" s="480">
        <v>1450</v>
      </c>
      <c r="AD13" s="481"/>
      <c r="AE13" s="481"/>
      <c r="AF13" s="481"/>
      <c r="AG13" s="523"/>
      <c r="AH13" s="480">
        <v>1191</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-101015</v>
      </c>
      <c r="BO13" s="430"/>
      <c r="BP13" s="430"/>
      <c r="BQ13" s="430"/>
      <c r="BR13" s="430"/>
      <c r="BS13" s="430"/>
      <c r="BT13" s="430"/>
      <c r="BU13" s="431"/>
      <c r="BV13" s="429">
        <v>7227</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3.1</v>
      </c>
      <c r="CU13" s="427"/>
      <c r="CV13" s="427"/>
      <c r="CW13" s="427"/>
      <c r="CX13" s="427"/>
      <c r="CY13" s="427"/>
      <c r="CZ13" s="427"/>
      <c r="DA13" s="428"/>
      <c r="DB13" s="426">
        <v>3.3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77873</v>
      </c>
      <c r="S14" s="514"/>
      <c r="T14" s="514"/>
      <c r="U14" s="514"/>
      <c r="V14" s="515"/>
      <c r="W14" s="419"/>
      <c r="X14" s="420"/>
      <c r="Y14" s="420"/>
      <c r="Z14" s="420"/>
      <c r="AA14" s="420"/>
      <c r="AB14" s="409"/>
      <c r="AC14" s="516">
        <v>4.0999999999999996</v>
      </c>
      <c r="AD14" s="517"/>
      <c r="AE14" s="517"/>
      <c r="AF14" s="517"/>
      <c r="AG14" s="518"/>
      <c r="AH14" s="516">
        <v>3.3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40</v>
      </c>
      <c r="CU14" s="528"/>
      <c r="CV14" s="528"/>
      <c r="CW14" s="528"/>
      <c r="CX14" s="528"/>
      <c r="CY14" s="528"/>
      <c r="CZ14" s="528"/>
      <c r="DA14" s="529"/>
      <c r="DB14" s="527">
        <v>41.5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76329</v>
      </c>
      <c r="S15" s="514"/>
      <c r="T15" s="514"/>
      <c r="U15" s="514"/>
      <c r="V15" s="515"/>
      <c r="W15" s="445" t="s">
        <v>147</v>
      </c>
      <c r="X15" s="446"/>
      <c r="Y15" s="446"/>
      <c r="Z15" s="446"/>
      <c r="AA15" s="446"/>
      <c r="AB15" s="436"/>
      <c r="AC15" s="480">
        <v>10802</v>
      </c>
      <c r="AD15" s="481"/>
      <c r="AE15" s="481"/>
      <c r="AF15" s="481"/>
      <c r="AG15" s="523"/>
      <c r="AH15" s="480">
        <v>10948</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10135077</v>
      </c>
      <c r="BO15" s="393"/>
      <c r="BP15" s="393"/>
      <c r="BQ15" s="393"/>
      <c r="BR15" s="393"/>
      <c r="BS15" s="393"/>
      <c r="BT15" s="393"/>
      <c r="BU15" s="394"/>
      <c r="BV15" s="392">
        <v>10104094</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30.8</v>
      </c>
      <c r="AD16" s="517"/>
      <c r="AE16" s="517"/>
      <c r="AF16" s="517"/>
      <c r="AG16" s="518"/>
      <c r="AH16" s="516">
        <v>30.4</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14516170</v>
      </c>
      <c r="BO16" s="430"/>
      <c r="BP16" s="430"/>
      <c r="BQ16" s="430"/>
      <c r="BR16" s="430"/>
      <c r="BS16" s="430"/>
      <c r="BT16" s="430"/>
      <c r="BU16" s="431"/>
      <c r="BV16" s="429">
        <v>14342164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22791</v>
      </c>
      <c r="AD17" s="481"/>
      <c r="AE17" s="481"/>
      <c r="AF17" s="481"/>
      <c r="AG17" s="523"/>
      <c r="AH17" s="480">
        <v>23893</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12995865</v>
      </c>
      <c r="BO17" s="430"/>
      <c r="BP17" s="430"/>
      <c r="BQ17" s="430"/>
      <c r="BR17" s="430"/>
      <c r="BS17" s="430"/>
      <c r="BT17" s="430"/>
      <c r="BU17" s="431"/>
      <c r="BV17" s="429">
        <v>12952344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176.51</v>
      </c>
      <c r="M18" s="545"/>
      <c r="N18" s="545"/>
      <c r="O18" s="545"/>
      <c r="P18" s="545"/>
      <c r="Q18" s="545"/>
      <c r="R18" s="546"/>
      <c r="S18" s="546"/>
      <c r="T18" s="546"/>
      <c r="U18" s="546"/>
      <c r="V18" s="547"/>
      <c r="W18" s="447"/>
      <c r="X18" s="448"/>
      <c r="Y18" s="448"/>
      <c r="Z18" s="448"/>
      <c r="AA18" s="448"/>
      <c r="AB18" s="439"/>
      <c r="AC18" s="548">
        <v>65</v>
      </c>
      <c r="AD18" s="549"/>
      <c r="AE18" s="549"/>
      <c r="AF18" s="549"/>
      <c r="AG18" s="550"/>
      <c r="AH18" s="548">
        <v>66.3</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18017465</v>
      </c>
      <c r="BO18" s="430"/>
      <c r="BP18" s="430"/>
      <c r="BQ18" s="430"/>
      <c r="BR18" s="430"/>
      <c r="BS18" s="430"/>
      <c r="BT18" s="430"/>
      <c r="BU18" s="431"/>
      <c r="BV18" s="429">
        <v>17570556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437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21300361</v>
      </c>
      <c r="BO19" s="430"/>
      <c r="BP19" s="430"/>
      <c r="BQ19" s="430"/>
      <c r="BR19" s="430"/>
      <c r="BS19" s="430"/>
      <c r="BT19" s="430"/>
      <c r="BU19" s="431"/>
      <c r="BV19" s="429">
        <v>20964737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28653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38264566</v>
      </c>
      <c r="BO23" s="430"/>
      <c r="BP23" s="430"/>
      <c r="BQ23" s="430"/>
      <c r="BR23" s="430"/>
      <c r="BS23" s="430"/>
      <c r="BT23" s="430"/>
      <c r="BU23" s="431"/>
      <c r="BV23" s="429">
        <v>38760126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9800</v>
      </c>
      <c r="R24" s="481"/>
      <c r="S24" s="481"/>
      <c r="T24" s="481"/>
      <c r="U24" s="481"/>
      <c r="V24" s="523"/>
      <c r="W24" s="582"/>
      <c r="X24" s="570"/>
      <c r="Y24" s="571"/>
      <c r="Z24" s="479" t="s">
        <v>171</v>
      </c>
      <c r="AA24" s="459"/>
      <c r="AB24" s="459"/>
      <c r="AC24" s="459"/>
      <c r="AD24" s="459"/>
      <c r="AE24" s="459"/>
      <c r="AF24" s="459"/>
      <c r="AG24" s="460"/>
      <c r="AH24" s="480">
        <v>471</v>
      </c>
      <c r="AI24" s="481"/>
      <c r="AJ24" s="481"/>
      <c r="AK24" s="481"/>
      <c r="AL24" s="523"/>
      <c r="AM24" s="480">
        <v>1495425</v>
      </c>
      <c r="AN24" s="481"/>
      <c r="AO24" s="481"/>
      <c r="AP24" s="481"/>
      <c r="AQ24" s="481"/>
      <c r="AR24" s="523"/>
      <c r="AS24" s="480">
        <v>3175</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20669033</v>
      </c>
      <c r="BO24" s="430"/>
      <c r="BP24" s="430"/>
      <c r="BQ24" s="430"/>
      <c r="BR24" s="430"/>
      <c r="BS24" s="430"/>
      <c r="BT24" s="430"/>
      <c r="BU24" s="431"/>
      <c r="BV24" s="429">
        <v>20872625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2</v>
      </c>
      <c r="M25" s="481"/>
      <c r="N25" s="481"/>
      <c r="O25" s="481"/>
      <c r="P25" s="523"/>
      <c r="Q25" s="480">
        <v>8300</v>
      </c>
      <c r="R25" s="481"/>
      <c r="S25" s="481"/>
      <c r="T25" s="481"/>
      <c r="U25" s="481"/>
      <c r="V25" s="523"/>
      <c r="W25" s="582"/>
      <c r="X25" s="570"/>
      <c r="Y25" s="571"/>
      <c r="Z25" s="479" t="s">
        <v>174</v>
      </c>
      <c r="AA25" s="459"/>
      <c r="AB25" s="459"/>
      <c r="AC25" s="459"/>
      <c r="AD25" s="459"/>
      <c r="AE25" s="459"/>
      <c r="AF25" s="459"/>
      <c r="AG25" s="460"/>
      <c r="AH25" s="480">
        <v>93</v>
      </c>
      <c r="AI25" s="481"/>
      <c r="AJ25" s="481"/>
      <c r="AK25" s="481"/>
      <c r="AL25" s="523"/>
      <c r="AM25" s="480">
        <v>280860</v>
      </c>
      <c r="AN25" s="481"/>
      <c r="AO25" s="481"/>
      <c r="AP25" s="481"/>
      <c r="AQ25" s="481"/>
      <c r="AR25" s="523"/>
      <c r="AS25" s="480">
        <v>3020</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2729234</v>
      </c>
      <c r="BO25" s="393"/>
      <c r="BP25" s="393"/>
      <c r="BQ25" s="393"/>
      <c r="BR25" s="393"/>
      <c r="BS25" s="393"/>
      <c r="BT25" s="393"/>
      <c r="BU25" s="394"/>
      <c r="BV25" s="392">
        <v>2749305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7100</v>
      </c>
      <c r="R26" s="481"/>
      <c r="S26" s="481"/>
      <c r="T26" s="481"/>
      <c r="U26" s="481"/>
      <c r="V26" s="523"/>
      <c r="W26" s="582"/>
      <c r="X26" s="570"/>
      <c r="Y26" s="571"/>
      <c r="Z26" s="479" t="s">
        <v>177</v>
      </c>
      <c r="AA26" s="592"/>
      <c r="AB26" s="592"/>
      <c r="AC26" s="592"/>
      <c r="AD26" s="592"/>
      <c r="AE26" s="592"/>
      <c r="AF26" s="592"/>
      <c r="AG26" s="593"/>
      <c r="AH26" s="480">
        <v>36</v>
      </c>
      <c r="AI26" s="481"/>
      <c r="AJ26" s="481"/>
      <c r="AK26" s="481"/>
      <c r="AL26" s="523"/>
      <c r="AM26" s="480">
        <v>117936</v>
      </c>
      <c r="AN26" s="481"/>
      <c r="AO26" s="481"/>
      <c r="AP26" s="481"/>
      <c r="AQ26" s="481"/>
      <c r="AR26" s="523"/>
      <c r="AS26" s="480">
        <v>3276</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5540</v>
      </c>
      <c r="R27" s="481"/>
      <c r="S27" s="481"/>
      <c r="T27" s="481"/>
      <c r="U27" s="481"/>
      <c r="V27" s="523"/>
      <c r="W27" s="582"/>
      <c r="X27" s="570"/>
      <c r="Y27" s="571"/>
      <c r="Z27" s="479" t="s">
        <v>180</v>
      </c>
      <c r="AA27" s="459"/>
      <c r="AB27" s="459"/>
      <c r="AC27" s="459"/>
      <c r="AD27" s="459"/>
      <c r="AE27" s="459"/>
      <c r="AF27" s="459"/>
      <c r="AG27" s="460"/>
      <c r="AH27" s="480">
        <v>35</v>
      </c>
      <c r="AI27" s="481"/>
      <c r="AJ27" s="481"/>
      <c r="AK27" s="481"/>
      <c r="AL27" s="523"/>
      <c r="AM27" s="480">
        <v>124971</v>
      </c>
      <c r="AN27" s="481"/>
      <c r="AO27" s="481"/>
      <c r="AP27" s="481"/>
      <c r="AQ27" s="481"/>
      <c r="AR27" s="523"/>
      <c r="AS27" s="480">
        <v>3571</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137</v>
      </c>
      <c r="BO27" s="606"/>
      <c r="BP27" s="606"/>
      <c r="BQ27" s="606"/>
      <c r="BR27" s="606"/>
      <c r="BS27" s="606"/>
      <c r="BT27" s="606"/>
      <c r="BU27" s="607"/>
      <c r="BV27" s="605" t="s">
        <v>137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4780</v>
      </c>
      <c r="R28" s="481"/>
      <c r="S28" s="481"/>
      <c r="T28" s="481"/>
      <c r="U28" s="481"/>
      <c r="V28" s="523"/>
      <c r="W28" s="582"/>
      <c r="X28" s="570"/>
      <c r="Y28" s="571"/>
      <c r="Z28" s="479" t="s">
        <v>183</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2672400</v>
      </c>
      <c r="BO28" s="393"/>
      <c r="BP28" s="393"/>
      <c r="BQ28" s="393"/>
      <c r="BR28" s="393"/>
      <c r="BS28" s="393"/>
      <c r="BT28" s="393"/>
      <c r="BU28" s="394"/>
      <c r="BV28" s="392">
        <v>2743380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14</v>
      </c>
      <c r="M29" s="481"/>
      <c r="N29" s="481"/>
      <c r="O29" s="481"/>
      <c r="P29" s="523"/>
      <c r="Q29" s="480">
        <v>4230</v>
      </c>
      <c r="R29" s="481"/>
      <c r="S29" s="481"/>
      <c r="T29" s="481"/>
      <c r="U29" s="481"/>
      <c r="V29" s="523"/>
      <c r="W29" s="583"/>
      <c r="X29" s="584"/>
      <c r="Y29" s="585"/>
      <c r="Z29" s="479" t="s">
        <v>186</v>
      </c>
      <c r="AA29" s="459"/>
      <c r="AB29" s="459"/>
      <c r="AC29" s="459"/>
      <c r="AD29" s="459"/>
      <c r="AE29" s="459"/>
      <c r="AF29" s="459"/>
      <c r="AG29" s="460"/>
      <c r="AH29" s="480">
        <v>506</v>
      </c>
      <c r="AI29" s="481"/>
      <c r="AJ29" s="481"/>
      <c r="AK29" s="481"/>
      <c r="AL29" s="523"/>
      <c r="AM29" s="480">
        <v>1620396</v>
      </c>
      <c r="AN29" s="481"/>
      <c r="AO29" s="481"/>
      <c r="AP29" s="481"/>
      <c r="AQ29" s="481"/>
      <c r="AR29" s="523"/>
      <c r="AS29" s="480">
        <v>3202</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1963406</v>
      </c>
      <c r="BO29" s="430"/>
      <c r="BP29" s="430"/>
      <c r="BQ29" s="430"/>
      <c r="BR29" s="430"/>
      <c r="BS29" s="430"/>
      <c r="BT29" s="430"/>
      <c r="BU29" s="431"/>
      <c r="BV29" s="429">
        <v>2158536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100</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1344247</v>
      </c>
      <c r="BO30" s="606"/>
      <c r="BP30" s="606"/>
      <c r="BQ30" s="606"/>
      <c r="BR30" s="606"/>
      <c r="BS30" s="606"/>
      <c r="BT30" s="606"/>
      <c r="BU30" s="607"/>
      <c r="BV30" s="605">
        <v>1507204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195</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兵庫県市町村職員退職手当組合</v>
      </c>
      <c r="BZ34" s="619"/>
      <c r="CA34" s="619"/>
      <c r="CB34" s="619"/>
      <c r="CC34" s="619"/>
      <c r="CD34" s="619"/>
      <c r="CE34" s="619"/>
      <c r="CF34" s="619"/>
      <c r="CG34" s="619"/>
      <c r="CH34" s="619"/>
      <c r="CI34" s="619"/>
      <c r="CJ34" s="619"/>
      <c r="CK34" s="619"/>
      <c r="CL34" s="619"/>
      <c r="CM34" s="619"/>
      <c r="CN34" s="214"/>
      <c r="CO34" s="618">
        <f>IF(CQ34="","",MAX(C34:D43,U34:V43,AM34:AN43,BE34:BF43,BW34:BX43)+1)</f>
        <v>12</v>
      </c>
      <c r="CP34" s="618"/>
      <c r="CQ34" s="619" t="str">
        <f>IF('各会計、関係団体の財政状況及び健全化判断比率'!BS7="","",'各会計、関係団体の財政状況及び健全化判断比率'!BS7)</f>
        <v>（公財）三木市文化振興財団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学校給食事業特別会計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兵庫県後期高齢者医療広域連合</v>
      </c>
      <c r="BZ35" s="619"/>
      <c r="CA35" s="619"/>
      <c r="CB35" s="619"/>
      <c r="CC35" s="619"/>
      <c r="CD35" s="619"/>
      <c r="CE35" s="619"/>
      <c r="CF35" s="619"/>
      <c r="CG35" s="619"/>
      <c r="CH35" s="619"/>
      <c r="CI35" s="619"/>
      <c r="CJ35" s="619"/>
      <c r="CK35" s="619"/>
      <c r="CL35" s="619"/>
      <c r="CM35" s="619"/>
      <c r="CN35" s="214"/>
      <c r="CO35" s="618">
        <f t="shared" ref="CO35:CO43" si="3">IF(CQ35="","",CO34+1)</f>
        <v>13</v>
      </c>
      <c r="CP35" s="618"/>
      <c r="CQ35" s="619" t="str">
        <f>IF('各会計、関係団体の財政状況及び健全化判断比率'!BS8="","",'各会計、関係団体の財政状況及び健全化判断比率'!BS8)</f>
        <v>（公財）三木市スポーツ振興基金</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f t="shared" si="0"/>
        <v>8</v>
      </c>
      <c r="AN36" s="618"/>
      <c r="AO36" s="619" t="str">
        <f>IF('各会計、関係団体の財政状況及び健全化判断比率'!B33="","",'各会計、関係団体の財政状況及び健全化判断比率'!B33)</f>
        <v>農業共済事業特別会計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北播磨総合医療センター企業団</v>
      </c>
      <c r="BZ36" s="619"/>
      <c r="CA36" s="619"/>
      <c r="CB36" s="619"/>
      <c r="CC36" s="619"/>
      <c r="CD36" s="619"/>
      <c r="CE36" s="619"/>
      <c r="CF36" s="619"/>
      <c r="CG36" s="619"/>
      <c r="CH36" s="619"/>
      <c r="CI36" s="619"/>
      <c r="CJ36" s="619"/>
      <c r="CK36" s="619"/>
      <c r="CL36" s="619"/>
      <c r="CM36" s="619"/>
      <c r="CN36" s="214"/>
      <c r="CO36" s="618">
        <f t="shared" si="3"/>
        <v>14</v>
      </c>
      <c r="CP36" s="618"/>
      <c r="CQ36" s="619" t="str">
        <f>IF('各会計、関係団体の財政状況及び健全化判断比率'!BS9="","",'各会計、関係団体の財政状況及び健全化判断比率'!BS9)</f>
        <v>（公財）三木山人と馬とのふれあいの森協会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15</v>
      </c>
      <c r="CP37" s="618"/>
      <c r="CQ37" s="619" t="str">
        <f>IF('各会計、関係団体の財政状況及び健全化判断比率'!BS10="","",'各会計、関係団体の財政状況及び健全化判断比率'!BS10)</f>
        <v>みきやま（株）</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16</v>
      </c>
      <c r="CP38" s="618"/>
      <c r="CQ38" s="619" t="str">
        <f>IF('各会計、関係団体の財政状況及び健全化判断比率'!BS11="","",'各会計、関係団体の財政状況及び健全化判断比率'!BS11)</f>
        <v>（株）エフエム三木</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17</v>
      </c>
      <c r="CP39" s="618"/>
      <c r="CQ39" s="619" t="str">
        <f>IF('各会計、関係団体の財政状況及び健全化判断比率'!BS12="","",'各会計、関係団体の財政状況及び健全化判断比率'!BS12)</f>
        <v>三木市土地開発公社</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18</v>
      </c>
      <c r="CP40" s="618"/>
      <c r="CQ40" s="619" t="str">
        <f>IF('各会計、関係団体の財政状況及び健全化判断比率'!BS13="","",'各会計、関係団体の財政状況及び健全化判断比率'!BS13)</f>
        <v>（株）吉川まちづくり公社</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bbkAMGI0JLv0dx7uRJJjBM4tZbyrI+jqLPF5njMgupcP+eT9qcRpZcduQZMePOWA80BiC8Lm0usuT5PCPK9gg==" saltValue="oF6i0j4gMzNWLllKT9ku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559</v>
      </c>
      <c r="D34" s="1210"/>
      <c r="E34" s="1211"/>
      <c r="F34" s="32">
        <v>0.04</v>
      </c>
      <c r="G34" s="33">
        <v>0.02</v>
      </c>
      <c r="H34" s="33">
        <v>0.56999999999999995</v>
      </c>
      <c r="I34" s="33" t="s">
        <v>560</v>
      </c>
      <c r="J34" s="34" t="s">
        <v>561</v>
      </c>
      <c r="K34" s="22"/>
      <c r="L34" s="22"/>
      <c r="M34" s="22"/>
      <c r="N34" s="22"/>
      <c r="O34" s="22"/>
      <c r="P34" s="22"/>
    </row>
    <row r="35" spans="1:16" ht="39" customHeight="1" x14ac:dyDescent="0.15">
      <c r="A35" s="22"/>
      <c r="B35" s="35"/>
      <c r="C35" s="1204" t="s">
        <v>562</v>
      </c>
      <c r="D35" s="1205"/>
      <c r="E35" s="1206"/>
      <c r="F35" s="36">
        <v>9.83</v>
      </c>
      <c r="G35" s="37">
        <v>9.8000000000000007</v>
      </c>
      <c r="H35" s="37">
        <v>11.55</v>
      </c>
      <c r="I35" s="37">
        <v>12.41</v>
      </c>
      <c r="J35" s="38">
        <v>13.85</v>
      </c>
      <c r="K35" s="22"/>
      <c r="L35" s="22"/>
      <c r="M35" s="22"/>
      <c r="N35" s="22"/>
      <c r="O35" s="22"/>
      <c r="P35" s="22"/>
    </row>
    <row r="36" spans="1:16" ht="39" customHeight="1" x14ac:dyDescent="0.15">
      <c r="A36" s="22"/>
      <c r="B36" s="35"/>
      <c r="C36" s="1204" t="s">
        <v>563</v>
      </c>
      <c r="D36" s="1205"/>
      <c r="E36" s="1206"/>
      <c r="F36" s="36">
        <v>6.68</v>
      </c>
      <c r="G36" s="37">
        <v>6.69</v>
      </c>
      <c r="H36" s="37">
        <v>7.46</v>
      </c>
      <c r="I36" s="37">
        <v>7.31</v>
      </c>
      <c r="J36" s="38">
        <v>7.24</v>
      </c>
      <c r="K36" s="22"/>
      <c r="L36" s="22"/>
      <c r="M36" s="22"/>
      <c r="N36" s="22"/>
      <c r="O36" s="22"/>
      <c r="P36" s="22"/>
    </row>
    <row r="37" spans="1:16" ht="39" customHeight="1" x14ac:dyDescent="0.15">
      <c r="A37" s="22"/>
      <c r="B37" s="35"/>
      <c r="C37" s="1204" t="s">
        <v>564</v>
      </c>
      <c r="D37" s="1205"/>
      <c r="E37" s="1206"/>
      <c r="F37" s="36">
        <v>1.26</v>
      </c>
      <c r="G37" s="37">
        <v>1.47</v>
      </c>
      <c r="H37" s="37">
        <v>1.71</v>
      </c>
      <c r="I37" s="37">
        <v>1.54</v>
      </c>
      <c r="J37" s="38">
        <v>0.89</v>
      </c>
      <c r="K37" s="22"/>
      <c r="L37" s="22"/>
      <c r="M37" s="22"/>
      <c r="N37" s="22"/>
      <c r="O37" s="22"/>
      <c r="P37" s="22"/>
    </row>
    <row r="38" spans="1:16" ht="39" customHeight="1" x14ac:dyDescent="0.15">
      <c r="A38" s="22"/>
      <c r="B38" s="35"/>
      <c r="C38" s="1204" t="s">
        <v>565</v>
      </c>
      <c r="D38" s="1205"/>
      <c r="E38" s="1206"/>
      <c r="F38" s="36">
        <v>0.31</v>
      </c>
      <c r="G38" s="37">
        <v>0.32</v>
      </c>
      <c r="H38" s="37">
        <v>0.32</v>
      </c>
      <c r="I38" s="37">
        <v>0.27</v>
      </c>
      <c r="J38" s="38">
        <v>0.27</v>
      </c>
      <c r="K38" s="22"/>
      <c r="L38" s="22"/>
      <c r="M38" s="22"/>
      <c r="N38" s="22"/>
      <c r="O38" s="22"/>
      <c r="P38" s="22"/>
    </row>
    <row r="39" spans="1:16" ht="39" customHeight="1" x14ac:dyDescent="0.15">
      <c r="A39" s="22"/>
      <c r="B39" s="35"/>
      <c r="C39" s="1204" t="s">
        <v>566</v>
      </c>
      <c r="D39" s="1205"/>
      <c r="E39" s="1206"/>
      <c r="F39" s="36">
        <v>0.12</v>
      </c>
      <c r="G39" s="37">
        <v>0.14000000000000001</v>
      </c>
      <c r="H39" s="37">
        <v>0.18</v>
      </c>
      <c r="I39" s="37">
        <v>0.15</v>
      </c>
      <c r="J39" s="38">
        <v>0.14000000000000001</v>
      </c>
      <c r="K39" s="22"/>
      <c r="L39" s="22"/>
      <c r="M39" s="22"/>
      <c r="N39" s="22"/>
      <c r="O39" s="22"/>
      <c r="P39" s="22"/>
    </row>
    <row r="40" spans="1:16" ht="39" customHeight="1" x14ac:dyDescent="0.15">
      <c r="A40" s="22"/>
      <c r="B40" s="35"/>
      <c r="C40" s="1204" t="s">
        <v>567</v>
      </c>
      <c r="D40" s="1205"/>
      <c r="E40" s="1206"/>
      <c r="F40" s="36">
        <v>0.71</v>
      </c>
      <c r="G40" s="37">
        <v>0.45</v>
      </c>
      <c r="H40" s="37">
        <v>0.54</v>
      </c>
      <c r="I40" s="37">
        <v>0.27</v>
      </c>
      <c r="J40" s="38">
        <v>0.12</v>
      </c>
      <c r="K40" s="22"/>
      <c r="L40" s="22"/>
      <c r="M40" s="22"/>
      <c r="N40" s="22"/>
      <c r="O40" s="22"/>
      <c r="P40" s="22"/>
    </row>
    <row r="41" spans="1:16" ht="39" customHeight="1" x14ac:dyDescent="0.15">
      <c r="A41" s="22"/>
      <c r="B41" s="35"/>
      <c r="C41" s="1204" t="s">
        <v>568</v>
      </c>
      <c r="D41" s="1205"/>
      <c r="E41" s="1206"/>
      <c r="F41" s="36">
        <v>0.05</v>
      </c>
      <c r="G41" s="37">
        <v>0</v>
      </c>
      <c r="H41" s="37">
        <v>0</v>
      </c>
      <c r="I41" s="37">
        <v>0.01</v>
      </c>
      <c r="J41" s="38">
        <v>0</v>
      </c>
      <c r="K41" s="22"/>
      <c r="L41" s="22"/>
      <c r="M41" s="22"/>
      <c r="N41" s="22"/>
      <c r="O41" s="22"/>
      <c r="P41" s="22"/>
    </row>
    <row r="42" spans="1:16" ht="39" customHeight="1" x14ac:dyDescent="0.15">
      <c r="A42" s="22"/>
      <c r="B42" s="39"/>
      <c r="C42" s="1204" t="s">
        <v>569</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570</v>
      </c>
      <c r="D43" s="1208"/>
      <c r="E43" s="1209"/>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cEFOIXhB+rb3JfPDCJmdkb9hylN6sEmcbtPxuiMVfpslr96xZir9+DAc58w2WWGhgDwL6c5UR2UQY8euQAM/A==" saltValue="0EmashPKImr7WFdvA398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3583</v>
      </c>
      <c r="L45" s="60">
        <v>3216</v>
      </c>
      <c r="M45" s="60">
        <v>3111</v>
      </c>
      <c r="N45" s="60">
        <v>3056</v>
      </c>
      <c r="O45" s="61">
        <v>2996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512</v>
      </c>
      <c r="L46" s="64" t="s">
        <v>512</v>
      </c>
      <c r="M46" s="64" t="s">
        <v>512</v>
      </c>
      <c r="N46" s="64" t="s">
        <v>512</v>
      </c>
      <c r="O46" s="65" t="s">
        <v>512</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512</v>
      </c>
      <c r="L47" s="64" t="s">
        <v>512</v>
      </c>
      <c r="M47" s="64" t="s">
        <v>512</v>
      </c>
      <c r="N47" s="64" t="s">
        <v>512</v>
      </c>
      <c r="O47" s="65" t="s">
        <v>512</v>
      </c>
      <c r="P47" s="48"/>
      <c r="Q47" s="48"/>
      <c r="R47" s="48"/>
      <c r="S47" s="48"/>
      <c r="T47" s="48"/>
      <c r="U47" s="48"/>
    </row>
    <row r="48" spans="1:21" ht="30.75" customHeight="1" x14ac:dyDescent="0.15">
      <c r="A48" s="48"/>
      <c r="B48" s="1214"/>
      <c r="C48" s="1215"/>
      <c r="D48" s="62"/>
      <c r="E48" s="1220" t="s">
        <v>15</v>
      </c>
      <c r="F48" s="1220"/>
      <c r="G48" s="1220"/>
      <c r="H48" s="1220"/>
      <c r="I48" s="1220"/>
      <c r="J48" s="1221"/>
      <c r="K48" s="63">
        <v>903</v>
      </c>
      <c r="L48" s="64">
        <v>938</v>
      </c>
      <c r="M48" s="64">
        <v>935</v>
      </c>
      <c r="N48" s="64">
        <v>938</v>
      </c>
      <c r="O48" s="65">
        <v>935</v>
      </c>
      <c r="P48" s="48"/>
      <c r="Q48" s="48"/>
      <c r="R48" s="48"/>
      <c r="S48" s="48"/>
      <c r="T48" s="48"/>
      <c r="U48" s="48"/>
    </row>
    <row r="49" spans="1:21" ht="30.75" customHeight="1" x14ac:dyDescent="0.15">
      <c r="A49" s="48"/>
      <c r="B49" s="1214"/>
      <c r="C49" s="1215"/>
      <c r="D49" s="62"/>
      <c r="E49" s="1220" t="s">
        <v>16</v>
      </c>
      <c r="F49" s="1220"/>
      <c r="G49" s="1220"/>
      <c r="H49" s="1220"/>
      <c r="I49" s="1220"/>
      <c r="J49" s="1221"/>
      <c r="K49" s="63">
        <v>75</v>
      </c>
      <c r="L49" s="64">
        <v>273</v>
      </c>
      <c r="M49" s="64">
        <v>303</v>
      </c>
      <c r="N49" s="64">
        <v>279</v>
      </c>
      <c r="O49" s="65">
        <v>259</v>
      </c>
      <c r="P49" s="48"/>
      <c r="Q49" s="48"/>
      <c r="R49" s="48"/>
      <c r="S49" s="48"/>
      <c r="T49" s="48"/>
      <c r="U49" s="48"/>
    </row>
    <row r="50" spans="1:21" ht="30.75" customHeight="1" x14ac:dyDescent="0.15">
      <c r="A50" s="48"/>
      <c r="B50" s="1214"/>
      <c r="C50" s="1215"/>
      <c r="D50" s="62"/>
      <c r="E50" s="1220" t="s">
        <v>17</v>
      </c>
      <c r="F50" s="1220"/>
      <c r="G50" s="1220"/>
      <c r="H50" s="1220"/>
      <c r="I50" s="1220"/>
      <c r="J50" s="1221"/>
      <c r="K50" s="63">
        <v>29</v>
      </c>
      <c r="L50" s="64">
        <v>10</v>
      </c>
      <c r="M50" s="64">
        <v>8</v>
      </c>
      <c r="N50" s="64">
        <v>17</v>
      </c>
      <c r="O50" s="65">
        <v>23</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1</v>
      </c>
      <c r="M51" s="64">
        <v>0</v>
      </c>
      <c r="N51" s="64">
        <v>0</v>
      </c>
      <c r="O51" s="65" t="s">
        <v>512</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3946</v>
      </c>
      <c r="L52" s="64">
        <v>3834</v>
      </c>
      <c r="M52" s="64">
        <v>3797</v>
      </c>
      <c r="N52" s="64">
        <v>3913</v>
      </c>
      <c r="O52" s="65">
        <v>3688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644</v>
      </c>
      <c r="L53" s="69">
        <v>604</v>
      </c>
      <c r="M53" s="69">
        <v>560</v>
      </c>
      <c r="N53" s="69">
        <v>377</v>
      </c>
      <c r="O53" s="70">
        <v>525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jalaIkzHsRZAEB7A12k/ONNOj5fGvZaOJR4ERAThdctKJJ7cGmnBClmlBNb79g9BSe6CHclxcZup46uN7oASg==" saltValue="9h6/zR3JpuW2gSaNP21r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38" t="s">
        <v>30</v>
      </c>
      <c r="C41" s="1239"/>
      <c r="D41" s="102"/>
      <c r="E41" s="1244" t="s">
        <v>31</v>
      </c>
      <c r="F41" s="1244"/>
      <c r="G41" s="1244"/>
      <c r="H41" s="1245"/>
      <c r="I41" s="103">
        <v>37272</v>
      </c>
      <c r="J41" s="104">
        <v>37710</v>
      </c>
      <c r="K41" s="104">
        <v>38952</v>
      </c>
      <c r="L41" s="104">
        <v>38760</v>
      </c>
      <c r="M41" s="105">
        <v>38265</v>
      </c>
    </row>
    <row r="42" spans="2:13" ht="27.75" customHeight="1" x14ac:dyDescent="0.15">
      <c r="B42" s="1240"/>
      <c r="C42" s="1241"/>
      <c r="D42" s="106"/>
      <c r="E42" s="1246" t="s">
        <v>32</v>
      </c>
      <c r="F42" s="1246"/>
      <c r="G42" s="1246"/>
      <c r="H42" s="1247"/>
      <c r="I42" s="107">
        <v>236</v>
      </c>
      <c r="J42" s="108">
        <v>194</v>
      </c>
      <c r="K42" s="108">
        <v>81</v>
      </c>
      <c r="L42" s="108">
        <v>13</v>
      </c>
      <c r="M42" s="109" t="s">
        <v>512</v>
      </c>
    </row>
    <row r="43" spans="2:13" ht="27.75" customHeight="1" x14ac:dyDescent="0.15">
      <c r="B43" s="1240"/>
      <c r="C43" s="1241"/>
      <c r="D43" s="106"/>
      <c r="E43" s="1246" t="s">
        <v>33</v>
      </c>
      <c r="F43" s="1246"/>
      <c r="G43" s="1246"/>
      <c r="H43" s="1247"/>
      <c r="I43" s="107">
        <v>13739</v>
      </c>
      <c r="J43" s="108">
        <v>13601</v>
      </c>
      <c r="K43" s="108">
        <v>13613</v>
      </c>
      <c r="L43" s="108">
        <v>13230</v>
      </c>
      <c r="M43" s="109">
        <v>12676</v>
      </c>
    </row>
    <row r="44" spans="2:13" ht="27.75" customHeight="1" x14ac:dyDescent="0.15">
      <c r="B44" s="1240"/>
      <c r="C44" s="1241"/>
      <c r="D44" s="106"/>
      <c r="E44" s="1246" t="s">
        <v>34</v>
      </c>
      <c r="F44" s="1246"/>
      <c r="G44" s="1246"/>
      <c r="H44" s="1247"/>
      <c r="I44" s="107">
        <v>2924</v>
      </c>
      <c r="J44" s="108">
        <v>2849</v>
      </c>
      <c r="K44" s="108">
        <v>2711</v>
      </c>
      <c r="L44" s="108">
        <v>2788</v>
      </c>
      <c r="M44" s="109">
        <v>2698</v>
      </c>
    </row>
    <row r="45" spans="2:13" ht="27.75" customHeight="1" x14ac:dyDescent="0.15">
      <c r="B45" s="1240"/>
      <c r="C45" s="1241"/>
      <c r="D45" s="106"/>
      <c r="E45" s="1246" t="s">
        <v>35</v>
      </c>
      <c r="F45" s="1246"/>
      <c r="G45" s="1246"/>
      <c r="H45" s="1247"/>
      <c r="I45" s="107">
        <v>4935</v>
      </c>
      <c r="J45" s="108">
        <v>5135</v>
      </c>
      <c r="K45" s="108">
        <v>5346</v>
      </c>
      <c r="L45" s="108">
        <v>4983</v>
      </c>
      <c r="M45" s="109">
        <v>4950</v>
      </c>
    </row>
    <row r="46" spans="2:13" ht="27.75" customHeight="1" x14ac:dyDescent="0.15">
      <c r="B46" s="1240"/>
      <c r="C46" s="1241"/>
      <c r="D46" s="110"/>
      <c r="E46" s="1246" t="s">
        <v>36</v>
      </c>
      <c r="F46" s="1246"/>
      <c r="G46" s="1246"/>
      <c r="H46" s="1247"/>
      <c r="I46" s="107">
        <v>1681</v>
      </c>
      <c r="J46" s="108">
        <v>1660</v>
      </c>
      <c r="K46" s="108">
        <v>1456</v>
      </c>
      <c r="L46" s="108">
        <v>1478</v>
      </c>
      <c r="M46" s="109">
        <v>1405</v>
      </c>
    </row>
    <row r="47" spans="2:13" ht="27.75" customHeight="1" x14ac:dyDescent="0.15">
      <c r="B47" s="1240"/>
      <c r="C47" s="1241"/>
      <c r="D47" s="111"/>
      <c r="E47" s="1248" t="s">
        <v>37</v>
      </c>
      <c r="F47" s="1249"/>
      <c r="G47" s="1249"/>
      <c r="H47" s="1250"/>
      <c r="I47" s="107" t="s">
        <v>512</v>
      </c>
      <c r="J47" s="108" t="s">
        <v>512</v>
      </c>
      <c r="K47" s="108" t="s">
        <v>512</v>
      </c>
      <c r="L47" s="108" t="s">
        <v>512</v>
      </c>
      <c r="M47" s="109" t="s">
        <v>512</v>
      </c>
    </row>
    <row r="48" spans="2:13" ht="27.75" customHeight="1" x14ac:dyDescent="0.15">
      <c r="B48" s="1240"/>
      <c r="C48" s="1241"/>
      <c r="D48" s="106"/>
      <c r="E48" s="1246" t="s">
        <v>38</v>
      </c>
      <c r="F48" s="1246"/>
      <c r="G48" s="1246"/>
      <c r="H48" s="1247"/>
      <c r="I48" s="107" t="s">
        <v>512</v>
      </c>
      <c r="J48" s="108" t="s">
        <v>512</v>
      </c>
      <c r="K48" s="108" t="s">
        <v>512</v>
      </c>
      <c r="L48" s="108" t="s">
        <v>512</v>
      </c>
      <c r="M48" s="109" t="s">
        <v>512</v>
      </c>
    </row>
    <row r="49" spans="2:13" ht="27.75" customHeight="1" x14ac:dyDescent="0.15">
      <c r="B49" s="1242"/>
      <c r="C49" s="1243"/>
      <c r="D49" s="106"/>
      <c r="E49" s="1246" t="s">
        <v>39</v>
      </c>
      <c r="F49" s="1246"/>
      <c r="G49" s="1246"/>
      <c r="H49" s="1247"/>
      <c r="I49" s="107" t="s">
        <v>512</v>
      </c>
      <c r="J49" s="108" t="s">
        <v>512</v>
      </c>
      <c r="K49" s="108" t="s">
        <v>512</v>
      </c>
      <c r="L49" s="108" t="s">
        <v>512</v>
      </c>
      <c r="M49" s="109" t="s">
        <v>512</v>
      </c>
    </row>
    <row r="50" spans="2:13" ht="27.75" customHeight="1" x14ac:dyDescent="0.15">
      <c r="B50" s="1251" t="s">
        <v>40</v>
      </c>
      <c r="C50" s="1252"/>
      <c r="D50" s="112"/>
      <c r="E50" s="1246" t="s">
        <v>41</v>
      </c>
      <c r="F50" s="1246"/>
      <c r="G50" s="1246"/>
      <c r="H50" s="1247"/>
      <c r="I50" s="107">
        <v>6678</v>
      </c>
      <c r="J50" s="108">
        <v>6866</v>
      </c>
      <c r="K50" s="108">
        <v>7119</v>
      </c>
      <c r="L50" s="108">
        <v>7285</v>
      </c>
      <c r="M50" s="109">
        <v>7053</v>
      </c>
    </row>
    <row r="51" spans="2:13" ht="27.75" customHeight="1" x14ac:dyDescent="0.15">
      <c r="B51" s="1240"/>
      <c r="C51" s="1241"/>
      <c r="D51" s="106"/>
      <c r="E51" s="1246" t="s">
        <v>42</v>
      </c>
      <c r="F51" s="1246"/>
      <c r="G51" s="1246"/>
      <c r="H51" s="1247"/>
      <c r="I51" s="107">
        <v>6047</v>
      </c>
      <c r="J51" s="108">
        <v>6965</v>
      </c>
      <c r="K51" s="108">
        <v>7589</v>
      </c>
      <c r="L51" s="108">
        <v>7735</v>
      </c>
      <c r="M51" s="109">
        <v>7390</v>
      </c>
    </row>
    <row r="52" spans="2:13" ht="27.75" customHeight="1" x14ac:dyDescent="0.15">
      <c r="B52" s="1242"/>
      <c r="C52" s="1243"/>
      <c r="D52" s="106"/>
      <c r="E52" s="1246" t="s">
        <v>43</v>
      </c>
      <c r="F52" s="1246"/>
      <c r="G52" s="1246"/>
      <c r="H52" s="1247"/>
      <c r="I52" s="107">
        <v>41328</v>
      </c>
      <c r="J52" s="108">
        <v>40351</v>
      </c>
      <c r="K52" s="108">
        <v>40492</v>
      </c>
      <c r="L52" s="108">
        <v>39762</v>
      </c>
      <c r="M52" s="109">
        <v>39311</v>
      </c>
    </row>
    <row r="53" spans="2:13" ht="27.75" customHeight="1" thickBot="1" x14ac:dyDescent="0.2">
      <c r="B53" s="1253" t="s">
        <v>44</v>
      </c>
      <c r="C53" s="1254"/>
      <c r="D53" s="113"/>
      <c r="E53" s="1255" t="s">
        <v>45</v>
      </c>
      <c r="F53" s="1255"/>
      <c r="G53" s="1255"/>
      <c r="H53" s="1256"/>
      <c r="I53" s="114">
        <v>6734</v>
      </c>
      <c r="J53" s="115">
        <v>6966</v>
      </c>
      <c r="K53" s="115">
        <v>6958</v>
      </c>
      <c r="L53" s="115">
        <v>6469</v>
      </c>
      <c r="M53" s="116">
        <v>6242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BTVU4da32RI6th6Dwp2lF51OKjHdr6Eywle8IsETVB4YVsQGE+6DJ4H2hToA2elBzMYtm8cZDOzm3TA02LDyA==" saltValue="srED8mKvYWcYdBie4C3h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2688</v>
      </c>
      <c r="G55" s="128">
        <v>2743</v>
      </c>
      <c r="H55" s="129">
        <v>2672</v>
      </c>
    </row>
    <row r="56" spans="2:8" ht="52.5" customHeight="1" x14ac:dyDescent="0.15">
      <c r="B56" s="130"/>
      <c r="C56" s="1267" t="s">
        <v>49</v>
      </c>
      <c r="D56" s="1267"/>
      <c r="E56" s="1268"/>
      <c r="F56" s="131">
        <v>2156</v>
      </c>
      <c r="G56" s="131">
        <v>2159</v>
      </c>
      <c r="H56" s="132">
        <v>1963</v>
      </c>
    </row>
    <row r="57" spans="2:8" ht="53.25" customHeight="1" x14ac:dyDescent="0.15">
      <c r="B57" s="130"/>
      <c r="C57" s="1269" t="s">
        <v>50</v>
      </c>
      <c r="D57" s="1269"/>
      <c r="E57" s="1270"/>
      <c r="F57" s="133">
        <v>1613</v>
      </c>
      <c r="G57" s="133">
        <v>1507</v>
      </c>
      <c r="H57" s="134">
        <v>1344</v>
      </c>
    </row>
    <row r="58" spans="2:8" ht="45.75" customHeight="1" x14ac:dyDescent="0.15">
      <c r="B58" s="135"/>
      <c r="C58" s="1257" t="s">
        <v>596</v>
      </c>
      <c r="D58" s="1258"/>
      <c r="E58" s="1259"/>
      <c r="F58" s="136">
        <v>888</v>
      </c>
      <c r="G58" s="136">
        <v>807</v>
      </c>
      <c r="H58" s="137">
        <v>658</v>
      </c>
    </row>
    <row r="59" spans="2:8" ht="45.75" customHeight="1" x14ac:dyDescent="0.15">
      <c r="B59" s="135"/>
      <c r="C59" s="1257" t="s">
        <v>597</v>
      </c>
      <c r="D59" s="1258"/>
      <c r="E59" s="1259"/>
      <c r="F59" s="136">
        <v>376</v>
      </c>
      <c r="G59" s="136">
        <v>352</v>
      </c>
      <c r="H59" s="137">
        <v>280</v>
      </c>
    </row>
    <row r="60" spans="2:8" ht="45.75" customHeight="1" x14ac:dyDescent="0.15">
      <c r="B60" s="135"/>
      <c r="C60" s="1257" t="s">
        <v>598</v>
      </c>
      <c r="D60" s="1258"/>
      <c r="E60" s="1259"/>
      <c r="F60" s="136">
        <v>113</v>
      </c>
      <c r="G60" s="136">
        <v>147</v>
      </c>
      <c r="H60" s="137">
        <v>218</v>
      </c>
    </row>
    <row r="61" spans="2:8" ht="45.75" customHeight="1" x14ac:dyDescent="0.15">
      <c r="B61" s="135"/>
      <c r="C61" s="1257" t="s">
        <v>599</v>
      </c>
      <c r="D61" s="1258"/>
      <c r="E61" s="1259"/>
      <c r="F61" s="136">
        <v>133</v>
      </c>
      <c r="G61" s="136">
        <v>108</v>
      </c>
      <c r="H61" s="137">
        <v>94</v>
      </c>
    </row>
    <row r="62" spans="2:8" ht="45.75" customHeight="1" thickBot="1" x14ac:dyDescent="0.2">
      <c r="B62" s="138"/>
      <c r="C62" s="1260" t="s">
        <v>600</v>
      </c>
      <c r="D62" s="1261"/>
      <c r="E62" s="1262"/>
      <c r="F62" s="139">
        <v>77</v>
      </c>
      <c r="G62" s="139">
        <v>76</v>
      </c>
      <c r="H62" s="140">
        <v>74</v>
      </c>
    </row>
    <row r="63" spans="2:8" ht="52.5" customHeight="1" thickBot="1" x14ac:dyDescent="0.2">
      <c r="B63" s="141"/>
      <c r="C63" s="1263" t="s">
        <v>51</v>
      </c>
      <c r="D63" s="1263"/>
      <c r="E63" s="1264"/>
      <c r="F63" s="142">
        <v>6456</v>
      </c>
      <c r="G63" s="142">
        <v>6409</v>
      </c>
      <c r="H63" s="143">
        <v>5980</v>
      </c>
    </row>
    <row r="64" spans="2:8" ht="15" customHeight="1" x14ac:dyDescent="0.15"/>
  </sheetData>
  <sheetProtection algorithmName="SHA-512" hashValue="jm5Zuw82SlHGuU0/I47u0i4PN9S+nXn9OGar8F0VsNijUvROQ66xkvv90pbQjhSWZHZWebH06tW7ImhoeQ05PQ==" saltValue="VeHV/bM7tQLV4WtbXHAp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606</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10">
        <v>43.1</v>
      </c>
      <c r="BQ51" s="1310"/>
      <c r="BR51" s="1310"/>
      <c r="BS51" s="1310"/>
      <c r="BT51" s="1310"/>
      <c r="BU51" s="1310"/>
      <c r="BV51" s="1310"/>
      <c r="BW51" s="1310"/>
      <c r="BX51" s="1310">
        <v>44.7</v>
      </c>
      <c r="BY51" s="1310"/>
      <c r="BZ51" s="1310"/>
      <c r="CA51" s="1310"/>
      <c r="CB51" s="1310"/>
      <c r="CC51" s="1310"/>
      <c r="CD51" s="1310"/>
      <c r="CE51" s="1310"/>
      <c r="CF51" s="1310">
        <v>45</v>
      </c>
      <c r="CG51" s="1310"/>
      <c r="CH51" s="1310"/>
      <c r="CI51" s="1310"/>
      <c r="CJ51" s="1310"/>
      <c r="CK51" s="1310"/>
      <c r="CL51" s="1310"/>
      <c r="CM51" s="1310"/>
      <c r="CN51" s="1310">
        <v>41.5</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608</v>
      </c>
      <c r="BC53" s="1309"/>
      <c r="BD53" s="1309"/>
      <c r="BE53" s="1309"/>
      <c r="BF53" s="1309"/>
      <c r="BG53" s="1309"/>
      <c r="BH53" s="1309"/>
      <c r="BI53" s="1309"/>
      <c r="BJ53" s="1309"/>
      <c r="BK53" s="1309"/>
      <c r="BL53" s="1309"/>
      <c r="BM53" s="1309"/>
      <c r="BN53" s="1309"/>
      <c r="BO53" s="1309"/>
      <c r="BP53" s="1310">
        <v>57.4</v>
      </c>
      <c r="BQ53" s="1310"/>
      <c r="BR53" s="1310"/>
      <c r="BS53" s="1310"/>
      <c r="BT53" s="1310"/>
      <c r="BU53" s="1310"/>
      <c r="BV53" s="1310"/>
      <c r="BW53" s="1310"/>
      <c r="BX53" s="1310">
        <v>58.3</v>
      </c>
      <c r="BY53" s="1310"/>
      <c r="BZ53" s="1310"/>
      <c r="CA53" s="1310"/>
      <c r="CB53" s="1310"/>
      <c r="CC53" s="1310"/>
      <c r="CD53" s="1310"/>
      <c r="CE53" s="1310"/>
      <c r="CF53" s="1310">
        <v>58.6</v>
      </c>
      <c r="CG53" s="1310"/>
      <c r="CH53" s="1310"/>
      <c r="CI53" s="1310"/>
      <c r="CJ53" s="1310"/>
      <c r="CK53" s="1310"/>
      <c r="CL53" s="1310"/>
      <c r="CM53" s="1310"/>
      <c r="CN53" s="1310">
        <v>60</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609</v>
      </c>
      <c r="AO55" s="1305"/>
      <c r="AP55" s="1305"/>
      <c r="AQ55" s="1305"/>
      <c r="AR55" s="1305"/>
      <c r="AS55" s="1305"/>
      <c r="AT55" s="1305"/>
      <c r="AU55" s="1305"/>
      <c r="AV55" s="1305"/>
      <c r="AW55" s="1305"/>
      <c r="AX55" s="1305"/>
      <c r="AY55" s="1305"/>
      <c r="AZ55" s="1305"/>
      <c r="BA55" s="1305"/>
      <c r="BB55" s="1309" t="s">
        <v>607</v>
      </c>
      <c r="BC55" s="1309"/>
      <c r="BD55" s="1309"/>
      <c r="BE55" s="1309"/>
      <c r="BF55" s="1309"/>
      <c r="BG55" s="1309"/>
      <c r="BH55" s="1309"/>
      <c r="BI55" s="1309"/>
      <c r="BJ55" s="1309"/>
      <c r="BK55" s="1309"/>
      <c r="BL55" s="1309"/>
      <c r="BM55" s="1309"/>
      <c r="BN55" s="1309"/>
      <c r="BO55" s="1309"/>
      <c r="BP55" s="1310">
        <v>37.299999999999997</v>
      </c>
      <c r="BQ55" s="1310"/>
      <c r="BR55" s="1310"/>
      <c r="BS55" s="1310"/>
      <c r="BT55" s="1310"/>
      <c r="BU55" s="1310"/>
      <c r="BV55" s="1310"/>
      <c r="BW55" s="1310"/>
      <c r="BX55" s="1310">
        <v>33.1</v>
      </c>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608</v>
      </c>
      <c r="BC57" s="1309"/>
      <c r="BD57" s="1309"/>
      <c r="BE57" s="1309"/>
      <c r="BF57" s="1309"/>
      <c r="BG57" s="1309"/>
      <c r="BH57" s="1309"/>
      <c r="BI57" s="1309"/>
      <c r="BJ57" s="1309"/>
      <c r="BK57" s="1309"/>
      <c r="BL57" s="1309"/>
      <c r="BM57" s="1309"/>
      <c r="BN57" s="1309"/>
      <c r="BO57" s="1309"/>
      <c r="BP57" s="1310">
        <v>55.2</v>
      </c>
      <c r="BQ57" s="1310"/>
      <c r="BR57" s="1310"/>
      <c r="BS57" s="1310"/>
      <c r="BT57" s="1310"/>
      <c r="BU57" s="1310"/>
      <c r="BV57" s="1310"/>
      <c r="BW57" s="1310"/>
      <c r="BX57" s="1310">
        <v>57.2</v>
      </c>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610</v>
      </c>
    </row>
    <row r="64" spans="1:109" x14ac:dyDescent="0.15">
      <c r="B64" s="1280"/>
      <c r="G64" s="1287"/>
      <c r="I64" s="1321"/>
      <c r="J64" s="1321"/>
      <c r="K64" s="1321"/>
      <c r="L64" s="1321"/>
      <c r="M64" s="1321"/>
      <c r="N64" s="1322"/>
      <c r="AM64" s="1287"/>
      <c r="AN64" s="1287" t="s">
        <v>603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606</v>
      </c>
      <c r="AO73" s="1309"/>
      <c r="AP73" s="1309"/>
      <c r="AQ73" s="1309"/>
      <c r="AR73" s="1309"/>
      <c r="AS73" s="1309"/>
      <c r="AT73" s="1309"/>
      <c r="AU73" s="1309"/>
      <c r="AV73" s="1309"/>
      <c r="AW73" s="1309"/>
      <c r="AX73" s="1309"/>
      <c r="AY73" s="1309"/>
      <c r="AZ73" s="1309"/>
      <c r="BA73" s="1309"/>
      <c r="BB73" s="1309" t="s">
        <v>612</v>
      </c>
      <c r="BC73" s="1309"/>
      <c r="BD73" s="1309"/>
      <c r="BE73" s="1309"/>
      <c r="BF73" s="1309"/>
      <c r="BG73" s="1309"/>
      <c r="BH73" s="1309"/>
      <c r="BI73" s="1309"/>
      <c r="BJ73" s="1309"/>
      <c r="BK73" s="1309"/>
      <c r="BL73" s="1309"/>
      <c r="BM73" s="1309"/>
      <c r="BN73" s="1309"/>
      <c r="BO73" s="1309"/>
      <c r="BP73" s="1310">
        <v>43.1</v>
      </c>
      <c r="BQ73" s="1310"/>
      <c r="BR73" s="1310"/>
      <c r="BS73" s="1310"/>
      <c r="BT73" s="1310"/>
      <c r="BU73" s="1310"/>
      <c r="BV73" s="1310"/>
      <c r="BW73" s="1310"/>
      <c r="BX73" s="1310">
        <v>44.7</v>
      </c>
      <c r="BY73" s="1310"/>
      <c r="BZ73" s="1310"/>
      <c r="CA73" s="1310"/>
      <c r="CB73" s="1310"/>
      <c r="CC73" s="1310"/>
      <c r="CD73" s="1310"/>
      <c r="CE73" s="1310"/>
      <c r="CF73" s="1310">
        <v>45</v>
      </c>
      <c r="CG73" s="1310"/>
      <c r="CH73" s="1310"/>
      <c r="CI73" s="1310"/>
      <c r="CJ73" s="1310"/>
      <c r="CK73" s="1310"/>
      <c r="CL73" s="1310"/>
      <c r="CM73" s="1310"/>
      <c r="CN73" s="1310">
        <v>41.5</v>
      </c>
      <c r="CO73" s="1310"/>
      <c r="CP73" s="1310"/>
      <c r="CQ73" s="1310"/>
      <c r="CR73" s="1310"/>
      <c r="CS73" s="1310"/>
      <c r="CT73" s="1310"/>
      <c r="CU73" s="1310"/>
      <c r="CV73" s="1310">
        <v>40</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613</v>
      </c>
      <c r="BC75" s="1309"/>
      <c r="BD75" s="1309"/>
      <c r="BE75" s="1309"/>
      <c r="BF75" s="1309"/>
      <c r="BG75" s="1309"/>
      <c r="BH75" s="1309"/>
      <c r="BI75" s="1309"/>
      <c r="BJ75" s="1309"/>
      <c r="BK75" s="1309"/>
      <c r="BL75" s="1309"/>
      <c r="BM75" s="1309"/>
      <c r="BN75" s="1309"/>
      <c r="BO75" s="1309"/>
      <c r="BP75" s="1310">
        <v>5.7</v>
      </c>
      <c r="BQ75" s="1310"/>
      <c r="BR75" s="1310"/>
      <c r="BS75" s="1310"/>
      <c r="BT75" s="1310"/>
      <c r="BU75" s="1310"/>
      <c r="BV75" s="1310"/>
      <c r="BW75" s="1310"/>
      <c r="BX75" s="1310">
        <v>4.9000000000000004</v>
      </c>
      <c r="BY75" s="1310"/>
      <c r="BZ75" s="1310"/>
      <c r="CA75" s="1310"/>
      <c r="CB75" s="1310"/>
      <c r="CC75" s="1310"/>
      <c r="CD75" s="1310"/>
      <c r="CE75" s="1310"/>
      <c r="CF75" s="1310">
        <v>3.8</v>
      </c>
      <c r="CG75" s="1310"/>
      <c r="CH75" s="1310"/>
      <c r="CI75" s="1310"/>
      <c r="CJ75" s="1310"/>
      <c r="CK75" s="1310"/>
      <c r="CL75" s="1310"/>
      <c r="CM75" s="1310"/>
      <c r="CN75" s="1310">
        <v>3.3</v>
      </c>
      <c r="CO75" s="1310"/>
      <c r="CP75" s="1310"/>
      <c r="CQ75" s="1310"/>
      <c r="CR75" s="1310"/>
      <c r="CS75" s="1310"/>
      <c r="CT75" s="1310"/>
      <c r="CU75" s="1310"/>
      <c r="CV75" s="1310">
        <v>3.1</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614</v>
      </c>
      <c r="AO77" s="1305"/>
      <c r="AP77" s="1305"/>
      <c r="AQ77" s="1305"/>
      <c r="AR77" s="1305"/>
      <c r="AS77" s="1305"/>
      <c r="AT77" s="1305"/>
      <c r="AU77" s="1305"/>
      <c r="AV77" s="1305"/>
      <c r="AW77" s="1305"/>
      <c r="AX77" s="1305"/>
      <c r="AY77" s="1305"/>
      <c r="AZ77" s="1305"/>
      <c r="BA77" s="1305"/>
      <c r="BB77" s="1309" t="s">
        <v>615</v>
      </c>
      <c r="BC77" s="1309"/>
      <c r="BD77" s="1309"/>
      <c r="BE77" s="1309"/>
      <c r="BF77" s="1309"/>
      <c r="BG77" s="1309"/>
      <c r="BH77" s="1309"/>
      <c r="BI77" s="1309"/>
      <c r="BJ77" s="1309"/>
      <c r="BK77" s="1309"/>
      <c r="BL77" s="1309"/>
      <c r="BM77" s="1309"/>
      <c r="BN77" s="1309"/>
      <c r="BO77" s="1309"/>
      <c r="BP77" s="1310">
        <v>37.299999999999997</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616</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6PTSj0i3inwyeFNfgc1fOIGXufpvU46pPbIXKVzbKRCAb7OluPqPnKs9Axoh3x3soloi12iTKHjzsZOq1CcNqA==" saltValue="FRZ4I7WwEROiYk3EBPkJ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Ck2sH2gMBdrnqxxOlCgDzV+RWIX4Ie5CCfxnIwC6n3SsQQyXmzxzhwVUGJ5lxe6cJpfOWfwEcpeOyEJzGdvnCg==" saltValue="Frr6WSuywXfYUjF2hZPj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cLnFvKrwQ03IaZD+S3slC6U1fnkdzMZ+S2o+3jx4mz5QWm4sPRK87PZ0vIkneuD6BJb+ANM56fp0CmASc3yLng==" saltValue="pi/lFwJbbpH0WSdQKY9+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38276</v>
      </c>
      <c r="E3" s="162"/>
      <c r="F3" s="163">
        <v>54227</v>
      </c>
      <c r="G3" s="164"/>
      <c r="H3" s="165"/>
    </row>
    <row r="4" spans="1:8" x14ac:dyDescent="0.15">
      <c r="A4" s="166"/>
      <c r="B4" s="167"/>
      <c r="C4" s="168"/>
      <c r="D4" s="169">
        <v>18764</v>
      </c>
      <c r="E4" s="170"/>
      <c r="F4" s="171">
        <v>29694</v>
      </c>
      <c r="G4" s="172"/>
      <c r="H4" s="173"/>
    </row>
    <row r="5" spans="1:8" x14ac:dyDescent="0.15">
      <c r="A5" s="154" t="s">
        <v>545</v>
      </c>
      <c r="B5" s="159"/>
      <c r="C5" s="160"/>
      <c r="D5" s="161">
        <v>40974</v>
      </c>
      <c r="E5" s="162"/>
      <c r="F5" s="163">
        <v>57295</v>
      </c>
      <c r="G5" s="164"/>
      <c r="H5" s="165"/>
    </row>
    <row r="6" spans="1:8" x14ac:dyDescent="0.15">
      <c r="A6" s="166"/>
      <c r="B6" s="167"/>
      <c r="C6" s="168"/>
      <c r="D6" s="169">
        <v>25600</v>
      </c>
      <c r="E6" s="170"/>
      <c r="F6" s="171">
        <v>32771</v>
      </c>
      <c r="G6" s="172"/>
      <c r="H6" s="173"/>
    </row>
    <row r="7" spans="1:8" x14ac:dyDescent="0.15">
      <c r="A7" s="154" t="s">
        <v>546</v>
      </c>
      <c r="B7" s="159"/>
      <c r="C7" s="160"/>
      <c r="D7" s="161">
        <v>52558</v>
      </c>
      <c r="E7" s="162"/>
      <c r="F7" s="163">
        <v>54110</v>
      </c>
      <c r="G7" s="164"/>
      <c r="H7" s="165"/>
    </row>
    <row r="8" spans="1:8" x14ac:dyDescent="0.15">
      <c r="A8" s="166"/>
      <c r="B8" s="167"/>
      <c r="C8" s="168"/>
      <c r="D8" s="169">
        <v>31104</v>
      </c>
      <c r="E8" s="170"/>
      <c r="F8" s="171">
        <v>30620</v>
      </c>
      <c r="G8" s="172"/>
      <c r="H8" s="173"/>
    </row>
    <row r="9" spans="1:8" x14ac:dyDescent="0.15">
      <c r="A9" s="154" t="s">
        <v>547</v>
      </c>
      <c r="B9" s="159"/>
      <c r="C9" s="160"/>
      <c r="D9" s="161">
        <v>24888</v>
      </c>
      <c r="E9" s="162"/>
      <c r="F9" s="163">
        <v>54684</v>
      </c>
      <c r="G9" s="164"/>
      <c r="H9" s="165"/>
    </row>
    <row r="10" spans="1:8" x14ac:dyDescent="0.15">
      <c r="A10" s="166"/>
      <c r="B10" s="167"/>
      <c r="C10" s="168"/>
      <c r="D10" s="169">
        <v>17204</v>
      </c>
      <c r="E10" s="170"/>
      <c r="F10" s="171">
        <v>32829</v>
      </c>
      <c r="G10" s="172"/>
      <c r="H10" s="173"/>
    </row>
    <row r="11" spans="1:8" x14ac:dyDescent="0.15">
      <c r="A11" s="154" t="s">
        <v>548</v>
      </c>
      <c r="B11" s="159"/>
      <c r="C11" s="160"/>
      <c r="D11" s="161">
        <v>22657</v>
      </c>
      <c r="E11" s="162"/>
      <c r="F11" s="163">
        <v>62383</v>
      </c>
      <c r="G11" s="164"/>
      <c r="H11" s="165"/>
    </row>
    <row r="12" spans="1:8" x14ac:dyDescent="0.15">
      <c r="A12" s="166"/>
      <c r="B12" s="167"/>
      <c r="C12" s="174"/>
      <c r="D12" s="169">
        <v>16666</v>
      </c>
      <c r="E12" s="170"/>
      <c r="F12" s="171">
        <v>35325</v>
      </c>
      <c r="G12" s="172"/>
      <c r="H12" s="173"/>
    </row>
    <row r="13" spans="1:8" x14ac:dyDescent="0.15">
      <c r="A13" s="154"/>
      <c r="B13" s="159"/>
      <c r="C13" s="175"/>
      <c r="D13" s="176">
        <v>35871</v>
      </c>
      <c r="E13" s="177"/>
      <c r="F13" s="178">
        <v>56540</v>
      </c>
      <c r="G13" s="179"/>
      <c r="H13" s="165"/>
    </row>
    <row r="14" spans="1:8" x14ac:dyDescent="0.15">
      <c r="A14" s="166"/>
      <c r="B14" s="167"/>
      <c r="C14" s="168"/>
      <c r="D14" s="169">
        <v>21868</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0.76</v>
      </c>
      <c r="C19" s="180">
        <f>ROUND(VALUE(SUBSTITUTE(実質収支比率等に係る経年分析!G$48,"▲","-")),2)</f>
        <v>0.46</v>
      </c>
      <c r="D19" s="180">
        <f>ROUND(VALUE(SUBSTITUTE(実質収支比率等に係る経年分析!H$48,"▲","-")),2)</f>
        <v>0.55000000000000004</v>
      </c>
      <c r="E19" s="180">
        <f>ROUND(VALUE(SUBSTITUTE(実質収支比率等に係る経年分析!I$48,"▲","-")),2)</f>
        <v>0.28999999999999998</v>
      </c>
      <c r="F19" s="180">
        <f>ROUND(VALUE(SUBSTITUTE(実質収支比率等に係る経年分析!J$48,"▲","-")),2)</f>
        <v>0.13</v>
      </c>
    </row>
    <row r="20" spans="1:11" x14ac:dyDescent="0.15">
      <c r="A20" s="180" t="s">
        <v>55</v>
      </c>
      <c r="B20" s="180">
        <f>ROUND(VALUE(SUBSTITUTE(実質収支比率等に係る経年分析!F$47,"▲","-")),2)</f>
        <v>13.57</v>
      </c>
      <c r="C20" s="180">
        <f>ROUND(VALUE(SUBSTITUTE(実質収支比率等に係る経年分析!G$47,"▲","-")),2)</f>
        <v>14.14</v>
      </c>
      <c r="D20" s="180">
        <f>ROUND(VALUE(SUBSTITUTE(実質収支比率等に係る経年分析!H$47,"▲","-")),2)</f>
        <v>14.49</v>
      </c>
      <c r="E20" s="180">
        <f>ROUND(VALUE(SUBSTITUTE(実質収支比率等に係る経年分析!I$47,"▲","-")),2)</f>
        <v>14.6</v>
      </c>
      <c r="F20" s="180">
        <f>ROUND(VALUE(SUBSTITUTE(実質収支比率等に係る経年分析!J$47,"▲","-")),2)</f>
        <v>14.37</v>
      </c>
    </row>
    <row r="21" spans="1:11" x14ac:dyDescent="0.15">
      <c r="A21" s="180" t="s">
        <v>56</v>
      </c>
      <c r="B21" s="180">
        <f>IF(ISNUMBER(VALUE(SUBSTITUTE(実質収支比率等に係る経年分析!F$49,"▲","-"))),ROUND(VALUE(SUBSTITUTE(実質収支比率等に係る経年分析!F$49,"▲","-")),2),NA())</f>
        <v>0.34</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0.35</v>
      </c>
      <c r="E21" s="180">
        <f>IF(ISNUMBER(VALUE(SUBSTITUTE(実質収支比率等に係る経年分析!I$49,"▲","-"))),ROUND(VALUE(SUBSTITUTE(実質収支比率等に係る経年分析!I$49,"▲","-")),2),NA())</f>
        <v>0.04</v>
      </c>
      <c r="F21" s="180">
        <f>IF(ISNUMBER(VALUE(SUBSTITUTE(実質収支比率等に係る経年分析!J$49,"▲","-"))),ROUND(VALUE(SUBSTITUTE(実質収支比率等に係る経年分析!J$49,"▲","-")),2),NA())</f>
        <v>-0.54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学校給食事業特別会計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一般会計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農業共済事業特別会計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7.24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9.8000000000000007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13.85</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0.56999999999999995</v>
      </c>
      <c r="H36" s="181">
        <f>IF(ROUND(VALUE(SUBSTITUTE(連結実質赤字比率に係る赤字・黒字の構成分析!I$34,"▲", "-")), 2) &lt; 0, ABS(ROUND(VALUE(SUBSTITUTE(連結実質赤字比率に係る赤字・黒字の構成分析!I$34,"▲", "-")), 2)), NA())</f>
        <v>0.09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3946</v>
      </c>
      <c r="E42" s="182"/>
      <c r="F42" s="182"/>
      <c r="G42" s="182">
        <f>'実質公債費比率（分子）の構造'!L$52</f>
        <v>3834</v>
      </c>
      <c r="H42" s="182"/>
      <c r="I42" s="182"/>
      <c r="J42" s="182">
        <f>'実質公債費比率（分子）の構造'!M$52</f>
        <v>3797</v>
      </c>
      <c r="K42" s="182"/>
      <c r="L42" s="182"/>
      <c r="M42" s="182">
        <f>'実質公債費比率（分子）の構造'!N$52</f>
        <v>3913</v>
      </c>
      <c r="N42" s="182"/>
      <c r="O42" s="182"/>
      <c r="P42" s="182">
        <f>'実質公債費比率（分子）の構造'!O$52</f>
        <v>3688</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10</v>
      </c>
      <c r="F44" s="182"/>
      <c r="G44" s="182"/>
      <c r="H44" s="182">
        <f>'実質公債費比率（分子）の構造'!M$50</f>
        <v>8</v>
      </c>
      <c r="I44" s="182"/>
      <c r="J44" s="182"/>
      <c r="K44" s="182">
        <f>'実質公債費比率（分子）の構造'!N$50</f>
        <v>17</v>
      </c>
      <c r="L44" s="182"/>
      <c r="M44" s="182"/>
      <c r="N44" s="182">
        <f>'実質公債費比率（分子）の構造'!O$50</f>
        <v>23</v>
      </c>
      <c r="O44" s="182"/>
      <c r="P44" s="182"/>
    </row>
    <row r="45" spans="1:16" x14ac:dyDescent="0.15">
      <c r="A45" s="182" t="s">
        <v>66</v>
      </c>
      <c r="B45" s="182">
        <f>'実質公債費比率（分子）の構造'!K$49</f>
        <v>75</v>
      </c>
      <c r="C45" s="182"/>
      <c r="D45" s="182"/>
      <c r="E45" s="182">
        <f>'実質公債費比率（分子）の構造'!L$49</f>
        <v>273</v>
      </c>
      <c r="F45" s="182"/>
      <c r="G45" s="182"/>
      <c r="H45" s="182">
        <f>'実質公債費比率（分子）の構造'!M$49</f>
        <v>303</v>
      </c>
      <c r="I45" s="182"/>
      <c r="J45" s="182"/>
      <c r="K45" s="182">
        <f>'実質公債費比率（分子）の構造'!N$49</f>
        <v>279</v>
      </c>
      <c r="L45" s="182"/>
      <c r="M45" s="182"/>
      <c r="N45" s="182">
        <f>'実質公債費比率（分子）の構造'!O$49</f>
        <v>259</v>
      </c>
      <c r="O45" s="182"/>
      <c r="P45" s="182"/>
    </row>
    <row r="46" spans="1:16" x14ac:dyDescent="0.15">
      <c r="A46" s="182" t="s">
        <v>67</v>
      </c>
      <c r="B46" s="182">
        <f>'実質公債費比率（分子）の構造'!K$48</f>
        <v>903</v>
      </c>
      <c r="C46" s="182"/>
      <c r="D46" s="182"/>
      <c r="E46" s="182">
        <f>'実質公債費比率（分子）の構造'!L$48</f>
        <v>938</v>
      </c>
      <c r="F46" s="182"/>
      <c r="G46" s="182"/>
      <c r="H46" s="182">
        <f>'実質公債費比率（分子）の構造'!M$48</f>
        <v>935</v>
      </c>
      <c r="I46" s="182"/>
      <c r="J46" s="182"/>
      <c r="K46" s="182">
        <f>'実質公債費比率（分子）の構造'!N$48</f>
        <v>938</v>
      </c>
      <c r="L46" s="182"/>
      <c r="M46" s="182"/>
      <c r="N46" s="182">
        <f>'実質公債費比率（分子）の構造'!O$48</f>
        <v>935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3583</v>
      </c>
      <c r="C49" s="182"/>
      <c r="D49" s="182"/>
      <c r="E49" s="182">
        <f>'実質公債費比率（分子）の構造'!L$45</f>
        <v>3216</v>
      </c>
      <c r="F49" s="182"/>
      <c r="G49" s="182"/>
      <c r="H49" s="182">
        <f>'実質公債費比率（分子）の構造'!M$45</f>
        <v>3111</v>
      </c>
      <c r="I49" s="182"/>
      <c r="J49" s="182"/>
      <c r="K49" s="182">
        <f>'実質公債費比率（分子）の構造'!N$45</f>
        <v>3056</v>
      </c>
      <c r="L49" s="182"/>
      <c r="M49" s="182"/>
      <c r="N49" s="182">
        <f>'実質公債費比率（分子）の構造'!O$45</f>
        <v>2996</v>
      </c>
      <c r="O49" s="182"/>
      <c r="P49" s="182"/>
    </row>
    <row r="50" spans="1:16" x14ac:dyDescent="0.15">
      <c r="A50" s="182" t="s">
        <v>71</v>
      </c>
      <c r="B50" s="182" t="e">
        <f>NA()</f>
        <v>#N/A</v>
      </c>
      <c r="C50" s="182">
        <f>IF(ISNUMBER('実質公債費比率（分子）の構造'!K$53),'実質公債費比率（分子）の構造'!K$53,NA())</f>
        <v>644</v>
      </c>
      <c r="D50" s="182" t="e">
        <f>NA()</f>
        <v>#N/A</v>
      </c>
      <c r="E50" s="182" t="e">
        <f>NA()</f>
        <v>#N/A</v>
      </c>
      <c r="F50" s="182">
        <f>IF(ISNUMBER('実質公債費比率（分子）の構造'!L$53),'実質公債費比率（分子）の構造'!L$53,NA())</f>
        <v>604</v>
      </c>
      <c r="G50" s="182" t="e">
        <f>NA()</f>
        <v>#N/A</v>
      </c>
      <c r="H50" s="182" t="e">
        <f>NA()</f>
        <v>#N/A</v>
      </c>
      <c r="I50" s="182">
        <f>IF(ISNUMBER('実質公債費比率（分子）の構造'!M$53),'実質公債費比率（分子）の構造'!M$53,NA())</f>
        <v>560</v>
      </c>
      <c r="J50" s="182" t="e">
        <f>NA()</f>
        <v>#N/A</v>
      </c>
      <c r="K50" s="182" t="e">
        <f>NA()</f>
        <v>#N/A</v>
      </c>
      <c r="L50" s="182">
        <f>IF(ISNUMBER('実質公債費比率（分子）の構造'!N$53),'実質公債費比率（分子）の構造'!N$53,NA())</f>
        <v>377</v>
      </c>
      <c r="M50" s="182" t="e">
        <f>NA()</f>
        <v>#N/A</v>
      </c>
      <c r="N50" s="182" t="e">
        <f>NA()</f>
        <v>#N/A</v>
      </c>
      <c r="O50" s="182">
        <f>IF(ISNUMBER('実質公債費比率（分子）の構造'!O$53),'実質公債費比率（分子）の構造'!O$53,NA())</f>
        <v>525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41328</v>
      </c>
      <c r="E56" s="181"/>
      <c r="F56" s="181"/>
      <c r="G56" s="181">
        <f>'将来負担比率（分子）の構造'!J$52</f>
        <v>40351</v>
      </c>
      <c r="H56" s="181"/>
      <c r="I56" s="181"/>
      <c r="J56" s="181">
        <f>'将来負担比率（分子）の構造'!K$52</f>
        <v>40492</v>
      </c>
      <c r="K56" s="181"/>
      <c r="L56" s="181"/>
      <c r="M56" s="181">
        <f>'将来負担比率（分子）の構造'!L$52</f>
        <v>39762</v>
      </c>
      <c r="N56" s="181"/>
      <c r="O56" s="181"/>
      <c r="P56" s="181">
        <f>'将来負担比率（分子）の構造'!M$52</f>
        <v>39311</v>
      </c>
    </row>
    <row r="57" spans="1:16" x14ac:dyDescent="0.15">
      <c r="A57" s="181" t="s">
        <v>42</v>
      </c>
      <c r="B57" s="181"/>
      <c r="C57" s="181"/>
      <c r="D57" s="181">
        <f>'将来負担比率（分子）の構造'!I$51</f>
        <v>6047</v>
      </c>
      <c r="E57" s="181"/>
      <c r="F57" s="181"/>
      <c r="G57" s="181">
        <f>'将来負担比率（分子）の構造'!J$51</f>
        <v>6965</v>
      </c>
      <c r="H57" s="181"/>
      <c r="I57" s="181"/>
      <c r="J57" s="181">
        <f>'将来負担比率（分子）の構造'!K$51</f>
        <v>7589</v>
      </c>
      <c r="K57" s="181"/>
      <c r="L57" s="181"/>
      <c r="M57" s="181">
        <f>'将来負担比率（分子）の構造'!L$51</f>
        <v>7735</v>
      </c>
      <c r="N57" s="181"/>
      <c r="O57" s="181"/>
      <c r="P57" s="181">
        <f>'将来負担比率（分子）の構造'!M$51</f>
        <v>7390</v>
      </c>
    </row>
    <row r="58" spans="1:16" x14ac:dyDescent="0.15">
      <c r="A58" s="181" t="s">
        <v>41</v>
      </c>
      <c r="B58" s="181"/>
      <c r="C58" s="181"/>
      <c r="D58" s="181">
        <f>'将来負担比率（分子）の構造'!I$50</f>
        <v>6678</v>
      </c>
      <c r="E58" s="181"/>
      <c r="F58" s="181"/>
      <c r="G58" s="181">
        <f>'将来負担比率（分子）の構造'!J$50</f>
        <v>6866</v>
      </c>
      <c r="H58" s="181"/>
      <c r="I58" s="181"/>
      <c r="J58" s="181">
        <f>'将来負担比率（分子）の構造'!K$50</f>
        <v>7119</v>
      </c>
      <c r="K58" s="181"/>
      <c r="L58" s="181"/>
      <c r="M58" s="181">
        <f>'将来負担比率（分子）の構造'!L$50</f>
        <v>7285</v>
      </c>
      <c r="N58" s="181"/>
      <c r="O58" s="181"/>
      <c r="P58" s="181">
        <f>'将来負担比率（分子）の構造'!M$50</f>
        <v>7053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1681</v>
      </c>
      <c r="C61" s="181"/>
      <c r="D61" s="181"/>
      <c r="E61" s="181">
        <f>'将来負担比率（分子）の構造'!J$46</f>
        <v>1660</v>
      </c>
      <c r="F61" s="181"/>
      <c r="G61" s="181"/>
      <c r="H61" s="181">
        <f>'将来負担比率（分子）の構造'!K$46</f>
        <v>1456</v>
      </c>
      <c r="I61" s="181"/>
      <c r="J61" s="181"/>
      <c r="K61" s="181">
        <f>'将来負担比率（分子）の構造'!L$46</f>
        <v>1478</v>
      </c>
      <c r="L61" s="181"/>
      <c r="M61" s="181"/>
      <c r="N61" s="181">
        <f>'将来負担比率（分子）の構造'!M$46</f>
        <v>1405</v>
      </c>
      <c r="O61" s="181"/>
      <c r="P61" s="181"/>
    </row>
    <row r="62" spans="1:16" x14ac:dyDescent="0.15">
      <c r="A62" s="181" t="s">
        <v>35</v>
      </c>
      <c r="B62" s="181">
        <f>'将来負担比率（分子）の構造'!I$45</f>
        <v>4935</v>
      </c>
      <c r="C62" s="181"/>
      <c r="D62" s="181"/>
      <c r="E62" s="181">
        <f>'将来負担比率（分子）の構造'!J$45</f>
        <v>5135</v>
      </c>
      <c r="F62" s="181"/>
      <c r="G62" s="181"/>
      <c r="H62" s="181">
        <f>'将来負担比率（分子）の構造'!K$45</f>
        <v>5346</v>
      </c>
      <c r="I62" s="181"/>
      <c r="J62" s="181"/>
      <c r="K62" s="181">
        <f>'将来負担比率（分子）の構造'!L$45</f>
        <v>4983</v>
      </c>
      <c r="L62" s="181"/>
      <c r="M62" s="181"/>
      <c r="N62" s="181">
        <f>'将来負担比率（分子）の構造'!M$45</f>
        <v>4950</v>
      </c>
      <c r="O62" s="181"/>
      <c r="P62" s="181"/>
    </row>
    <row r="63" spans="1:16" x14ac:dyDescent="0.15">
      <c r="A63" s="181" t="s">
        <v>34</v>
      </c>
      <c r="B63" s="181">
        <f>'将来負担比率（分子）の構造'!I$44</f>
        <v>2924</v>
      </c>
      <c r="C63" s="181"/>
      <c r="D63" s="181"/>
      <c r="E63" s="181">
        <f>'将来負担比率（分子）の構造'!J$44</f>
        <v>2849</v>
      </c>
      <c r="F63" s="181"/>
      <c r="G63" s="181"/>
      <c r="H63" s="181">
        <f>'将来負担比率（分子）の構造'!K$44</f>
        <v>2711</v>
      </c>
      <c r="I63" s="181"/>
      <c r="J63" s="181"/>
      <c r="K63" s="181">
        <f>'将来負担比率（分子）の構造'!L$44</f>
        <v>2788</v>
      </c>
      <c r="L63" s="181"/>
      <c r="M63" s="181"/>
      <c r="N63" s="181">
        <f>'将来負担比率（分子）の構造'!M$44</f>
        <v>2698</v>
      </c>
      <c r="O63" s="181"/>
      <c r="P63" s="181"/>
    </row>
    <row r="64" spans="1:16" x14ac:dyDescent="0.15">
      <c r="A64" s="181" t="s">
        <v>33</v>
      </c>
      <c r="B64" s="181">
        <f>'将来負担比率（分子）の構造'!I$43</f>
        <v>13739</v>
      </c>
      <c r="C64" s="181"/>
      <c r="D64" s="181"/>
      <c r="E64" s="181">
        <f>'将来負担比率（分子）の構造'!J$43</f>
        <v>13601</v>
      </c>
      <c r="F64" s="181"/>
      <c r="G64" s="181"/>
      <c r="H64" s="181">
        <f>'将来負担比率（分子）の構造'!K$43</f>
        <v>13613</v>
      </c>
      <c r="I64" s="181"/>
      <c r="J64" s="181"/>
      <c r="K64" s="181">
        <f>'将来負担比率（分子）の構造'!L$43</f>
        <v>13230</v>
      </c>
      <c r="L64" s="181"/>
      <c r="M64" s="181"/>
      <c r="N64" s="181">
        <f>'将来負担比率（分子）の構造'!M$43</f>
        <v>12676</v>
      </c>
      <c r="O64" s="181"/>
      <c r="P64" s="181"/>
    </row>
    <row r="65" spans="1:16" x14ac:dyDescent="0.15">
      <c r="A65" s="181" t="s">
        <v>32</v>
      </c>
      <c r="B65" s="181">
        <f>'将来負担比率（分子）の構造'!I$42</f>
        <v>236</v>
      </c>
      <c r="C65" s="181"/>
      <c r="D65" s="181"/>
      <c r="E65" s="181">
        <f>'将来負担比率（分子）の構造'!J$42</f>
        <v>194</v>
      </c>
      <c r="F65" s="181"/>
      <c r="G65" s="181"/>
      <c r="H65" s="181">
        <f>'将来負担比率（分子）の構造'!K$42</f>
        <v>81</v>
      </c>
      <c r="I65" s="181"/>
      <c r="J65" s="181"/>
      <c r="K65" s="181">
        <f>'将来負担比率（分子）の構造'!L$42</f>
        <v>13</v>
      </c>
      <c r="L65" s="181"/>
      <c r="M65" s="181"/>
      <c r="N65" s="181" t="str">
        <f>'将来負担比率（分子）の構造'!M$42</f>
        <v>-</v>
      </c>
      <c r="O65" s="181"/>
      <c r="P65" s="181"/>
    </row>
    <row r="66" spans="1:16" x14ac:dyDescent="0.15">
      <c r="A66" s="181" t="s">
        <v>31</v>
      </c>
      <c r="B66" s="181">
        <f>'将来負担比率（分子）の構造'!I$41</f>
        <v>37272</v>
      </c>
      <c r="C66" s="181"/>
      <c r="D66" s="181"/>
      <c r="E66" s="181">
        <f>'将来負担比率（分子）の構造'!J$41</f>
        <v>37710</v>
      </c>
      <c r="F66" s="181"/>
      <c r="G66" s="181"/>
      <c r="H66" s="181">
        <f>'将来負担比率（分子）の構造'!K$41</f>
        <v>38952</v>
      </c>
      <c r="I66" s="181"/>
      <c r="J66" s="181"/>
      <c r="K66" s="181">
        <f>'将来負担比率（分子）の構造'!L$41</f>
        <v>38760</v>
      </c>
      <c r="L66" s="181"/>
      <c r="M66" s="181"/>
      <c r="N66" s="181">
        <f>'将来負担比率（分子）の構造'!M$41</f>
        <v>38265</v>
      </c>
      <c r="O66" s="181"/>
      <c r="P66" s="181"/>
    </row>
    <row r="67" spans="1:16" x14ac:dyDescent="0.15">
      <c r="A67" s="181" t="s">
        <v>75</v>
      </c>
      <c r="B67" s="181" t="e">
        <f>NA()</f>
        <v>#N/A</v>
      </c>
      <c r="C67" s="181">
        <f>IF(ISNUMBER('将来負担比率（分子）の構造'!I$53), IF('将来負担比率（分子）の構造'!I$53 &lt; 0, 0, '将来負担比率（分子）の構造'!I$53), NA())</f>
        <v>6734</v>
      </c>
      <c r="D67" s="181" t="e">
        <f>NA()</f>
        <v>#N/A</v>
      </c>
      <c r="E67" s="181" t="e">
        <f>NA()</f>
        <v>#N/A</v>
      </c>
      <c r="F67" s="181">
        <f>IF(ISNUMBER('将来負担比率（分子）の構造'!J$53), IF('将来負担比率（分子）の構造'!J$53 &lt; 0, 0, '将来負担比率（分子）の構造'!J$53), NA())</f>
        <v>6966</v>
      </c>
      <c r="G67" s="181" t="e">
        <f>NA()</f>
        <v>#N/A</v>
      </c>
      <c r="H67" s="181" t="e">
        <f>NA()</f>
        <v>#N/A</v>
      </c>
      <c r="I67" s="181">
        <f>IF(ISNUMBER('将来負担比率（分子）の構造'!K$53), IF('将来負担比率（分子）の構造'!K$53 &lt; 0, 0, '将来負担比率（分子）の構造'!K$53), NA())</f>
        <v>6958</v>
      </c>
      <c r="J67" s="181" t="e">
        <f>NA()</f>
        <v>#N/A</v>
      </c>
      <c r="K67" s="181" t="e">
        <f>NA()</f>
        <v>#N/A</v>
      </c>
      <c r="L67" s="181">
        <f>IF(ISNUMBER('将来負担比率（分子）の構造'!L$53), IF('将来負担比率（分子）の構造'!L$53 &lt; 0, 0, '将来負担比率（分子）の構造'!L$53), NA())</f>
        <v>6469</v>
      </c>
      <c r="M67" s="181" t="e">
        <f>NA()</f>
        <v>#N/A</v>
      </c>
      <c r="N67" s="181" t="e">
        <f>NA()</f>
        <v>#N/A</v>
      </c>
      <c r="O67" s="181">
        <f>IF(ISNUMBER('将来負担比率（分子）の構造'!M$53), IF('将来負担比率（分子）の構造'!M$53 &lt; 0, 0, '将来負担比率（分子）の構造'!M$53), NA())</f>
        <v>6242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2688</v>
      </c>
      <c r="C72" s="185">
        <f>基金残高に係る経年分析!G55</f>
        <v>2743</v>
      </c>
      <c r="D72" s="185">
        <f>基金残高に係る経年分析!H55</f>
        <v>2672</v>
      </c>
    </row>
    <row r="73" spans="1:16" x14ac:dyDescent="0.15">
      <c r="A73" s="184" t="s">
        <v>78</v>
      </c>
      <c r="B73" s="185">
        <f>基金残高に係る経年分析!F56</f>
        <v>2156</v>
      </c>
      <c r="C73" s="185">
        <f>基金残高に係る経年分析!G56</f>
        <v>2159</v>
      </c>
      <c r="D73" s="185">
        <f>基金残高に係る経年分析!H56</f>
        <v>1963</v>
      </c>
    </row>
    <row r="74" spans="1:16" x14ac:dyDescent="0.15">
      <c r="A74" s="184" t="s">
        <v>79</v>
      </c>
      <c r="B74" s="185">
        <f>基金残高に係る経年分析!F57</f>
        <v>1613</v>
      </c>
      <c r="C74" s="185">
        <f>基金残高に係る経年分析!G57</f>
        <v>1507</v>
      </c>
      <c r="D74" s="185">
        <f>基金残高に係る経年分析!H57</f>
        <v>1344</v>
      </c>
    </row>
  </sheetData>
  <sheetProtection algorithmName="SHA-512" hashValue="aOMSclfCrHmKiCfpBEGuXc5Va7+CbjA7YwetPKeXFU4e7ftKl7o/w7OzYPicktM5wjh15hN3jV7v26D80cWBDA==" saltValue="XrZ5QaiElitT9OYS5DSb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11486089</v>
      </c>
      <c r="S5" s="635"/>
      <c r="T5" s="635"/>
      <c r="U5" s="635"/>
      <c r="V5" s="635"/>
      <c r="W5" s="635"/>
      <c r="X5" s="635"/>
      <c r="Y5" s="636"/>
      <c r="Z5" s="637">
        <v>36</v>
      </c>
      <c r="AA5" s="637"/>
      <c r="AB5" s="637"/>
      <c r="AC5" s="637"/>
      <c r="AD5" s="638">
        <v>10900208</v>
      </c>
      <c r="AE5" s="638"/>
      <c r="AF5" s="638"/>
      <c r="AG5" s="638"/>
      <c r="AH5" s="638"/>
      <c r="AI5" s="638"/>
      <c r="AJ5" s="638"/>
      <c r="AK5" s="638"/>
      <c r="AL5" s="639">
        <v>60.4</v>
      </c>
      <c r="AM5" s="640"/>
      <c r="AN5" s="640"/>
      <c r="AO5" s="641"/>
      <c r="AP5" s="631" t="s">
        <v>224</v>
      </c>
      <c r="AQ5" s="632"/>
      <c r="AR5" s="632"/>
      <c r="AS5" s="632"/>
      <c r="AT5" s="632"/>
      <c r="AU5" s="632"/>
      <c r="AV5" s="632"/>
      <c r="AW5" s="632"/>
      <c r="AX5" s="632"/>
      <c r="AY5" s="632"/>
      <c r="AZ5" s="632"/>
      <c r="BA5" s="632"/>
      <c r="BB5" s="632"/>
      <c r="BC5" s="632"/>
      <c r="BD5" s="632"/>
      <c r="BE5" s="632"/>
      <c r="BF5" s="633"/>
      <c r="BG5" s="645">
        <v>10866738</v>
      </c>
      <c r="BH5" s="646"/>
      <c r="BI5" s="646"/>
      <c r="BJ5" s="646"/>
      <c r="BK5" s="646"/>
      <c r="BL5" s="646"/>
      <c r="BM5" s="646"/>
      <c r="BN5" s="647"/>
      <c r="BO5" s="648">
        <v>94.6</v>
      </c>
      <c r="BP5" s="648"/>
      <c r="BQ5" s="648"/>
      <c r="BR5" s="648"/>
      <c r="BS5" s="649">
        <v>128512</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260719</v>
      </c>
      <c r="S6" s="646"/>
      <c r="T6" s="646"/>
      <c r="U6" s="646"/>
      <c r="V6" s="646"/>
      <c r="W6" s="646"/>
      <c r="X6" s="646"/>
      <c r="Y6" s="647"/>
      <c r="Z6" s="648">
        <v>0.8</v>
      </c>
      <c r="AA6" s="648"/>
      <c r="AB6" s="648"/>
      <c r="AC6" s="648"/>
      <c r="AD6" s="649">
        <v>260719</v>
      </c>
      <c r="AE6" s="649"/>
      <c r="AF6" s="649"/>
      <c r="AG6" s="649"/>
      <c r="AH6" s="649"/>
      <c r="AI6" s="649"/>
      <c r="AJ6" s="649"/>
      <c r="AK6" s="649"/>
      <c r="AL6" s="650">
        <v>1.4</v>
      </c>
      <c r="AM6" s="651"/>
      <c r="AN6" s="651"/>
      <c r="AO6" s="652"/>
      <c r="AP6" s="642" t="s">
        <v>229</v>
      </c>
      <c r="AQ6" s="643"/>
      <c r="AR6" s="643"/>
      <c r="AS6" s="643"/>
      <c r="AT6" s="643"/>
      <c r="AU6" s="643"/>
      <c r="AV6" s="643"/>
      <c r="AW6" s="643"/>
      <c r="AX6" s="643"/>
      <c r="AY6" s="643"/>
      <c r="AZ6" s="643"/>
      <c r="BA6" s="643"/>
      <c r="BB6" s="643"/>
      <c r="BC6" s="643"/>
      <c r="BD6" s="643"/>
      <c r="BE6" s="643"/>
      <c r="BF6" s="644"/>
      <c r="BG6" s="645">
        <v>10866738</v>
      </c>
      <c r="BH6" s="646"/>
      <c r="BI6" s="646"/>
      <c r="BJ6" s="646"/>
      <c r="BK6" s="646"/>
      <c r="BL6" s="646"/>
      <c r="BM6" s="646"/>
      <c r="BN6" s="647"/>
      <c r="BO6" s="648">
        <v>94.6</v>
      </c>
      <c r="BP6" s="648"/>
      <c r="BQ6" s="648"/>
      <c r="BR6" s="648"/>
      <c r="BS6" s="649">
        <v>128512</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210817</v>
      </c>
      <c r="CS6" s="646"/>
      <c r="CT6" s="646"/>
      <c r="CU6" s="646"/>
      <c r="CV6" s="646"/>
      <c r="CW6" s="646"/>
      <c r="CX6" s="646"/>
      <c r="CY6" s="647"/>
      <c r="CZ6" s="639">
        <v>0.7</v>
      </c>
      <c r="DA6" s="640"/>
      <c r="DB6" s="640"/>
      <c r="DC6" s="659"/>
      <c r="DD6" s="654" t="s">
        <v>127</v>
      </c>
      <c r="DE6" s="646"/>
      <c r="DF6" s="646"/>
      <c r="DG6" s="646"/>
      <c r="DH6" s="646"/>
      <c r="DI6" s="646"/>
      <c r="DJ6" s="646"/>
      <c r="DK6" s="646"/>
      <c r="DL6" s="646"/>
      <c r="DM6" s="646"/>
      <c r="DN6" s="646"/>
      <c r="DO6" s="646"/>
      <c r="DP6" s="647"/>
      <c r="DQ6" s="654">
        <v>210817</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10567</v>
      </c>
      <c r="S7" s="646"/>
      <c r="T7" s="646"/>
      <c r="U7" s="646"/>
      <c r="V7" s="646"/>
      <c r="W7" s="646"/>
      <c r="X7" s="646"/>
      <c r="Y7" s="647"/>
      <c r="Z7" s="648">
        <v>0</v>
      </c>
      <c r="AA7" s="648"/>
      <c r="AB7" s="648"/>
      <c r="AC7" s="648"/>
      <c r="AD7" s="649">
        <v>10567</v>
      </c>
      <c r="AE7" s="649"/>
      <c r="AF7" s="649"/>
      <c r="AG7" s="649"/>
      <c r="AH7" s="649"/>
      <c r="AI7" s="649"/>
      <c r="AJ7" s="649"/>
      <c r="AK7" s="649"/>
      <c r="AL7" s="650">
        <v>0.1</v>
      </c>
      <c r="AM7" s="651"/>
      <c r="AN7" s="651"/>
      <c r="AO7" s="652"/>
      <c r="AP7" s="642" t="s">
        <v>232</v>
      </c>
      <c r="AQ7" s="643"/>
      <c r="AR7" s="643"/>
      <c r="AS7" s="643"/>
      <c r="AT7" s="643"/>
      <c r="AU7" s="643"/>
      <c r="AV7" s="643"/>
      <c r="AW7" s="643"/>
      <c r="AX7" s="643"/>
      <c r="AY7" s="643"/>
      <c r="AZ7" s="643"/>
      <c r="BA7" s="643"/>
      <c r="BB7" s="643"/>
      <c r="BC7" s="643"/>
      <c r="BD7" s="643"/>
      <c r="BE7" s="643"/>
      <c r="BF7" s="644"/>
      <c r="BG7" s="645">
        <v>4531357</v>
      </c>
      <c r="BH7" s="646"/>
      <c r="BI7" s="646"/>
      <c r="BJ7" s="646"/>
      <c r="BK7" s="646"/>
      <c r="BL7" s="646"/>
      <c r="BM7" s="646"/>
      <c r="BN7" s="647"/>
      <c r="BO7" s="648">
        <v>39.5</v>
      </c>
      <c r="BP7" s="648"/>
      <c r="BQ7" s="648"/>
      <c r="BR7" s="648"/>
      <c r="BS7" s="649">
        <v>128512</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3764398</v>
      </c>
      <c r="CS7" s="646"/>
      <c r="CT7" s="646"/>
      <c r="CU7" s="646"/>
      <c r="CV7" s="646"/>
      <c r="CW7" s="646"/>
      <c r="CX7" s="646"/>
      <c r="CY7" s="647"/>
      <c r="CZ7" s="648">
        <v>11.8</v>
      </c>
      <c r="DA7" s="648"/>
      <c r="DB7" s="648"/>
      <c r="DC7" s="648"/>
      <c r="DD7" s="654">
        <v>99329</v>
      </c>
      <c r="DE7" s="646"/>
      <c r="DF7" s="646"/>
      <c r="DG7" s="646"/>
      <c r="DH7" s="646"/>
      <c r="DI7" s="646"/>
      <c r="DJ7" s="646"/>
      <c r="DK7" s="646"/>
      <c r="DL7" s="646"/>
      <c r="DM7" s="646"/>
      <c r="DN7" s="646"/>
      <c r="DO7" s="646"/>
      <c r="DP7" s="647"/>
      <c r="DQ7" s="654">
        <v>2843019</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68385</v>
      </c>
      <c r="S8" s="646"/>
      <c r="T8" s="646"/>
      <c r="U8" s="646"/>
      <c r="V8" s="646"/>
      <c r="W8" s="646"/>
      <c r="X8" s="646"/>
      <c r="Y8" s="647"/>
      <c r="Z8" s="648">
        <v>0.2</v>
      </c>
      <c r="AA8" s="648"/>
      <c r="AB8" s="648"/>
      <c r="AC8" s="648"/>
      <c r="AD8" s="649">
        <v>68385</v>
      </c>
      <c r="AE8" s="649"/>
      <c r="AF8" s="649"/>
      <c r="AG8" s="649"/>
      <c r="AH8" s="649"/>
      <c r="AI8" s="649"/>
      <c r="AJ8" s="649"/>
      <c r="AK8" s="649"/>
      <c r="AL8" s="650">
        <v>0.4</v>
      </c>
      <c r="AM8" s="651"/>
      <c r="AN8" s="651"/>
      <c r="AO8" s="652"/>
      <c r="AP8" s="642" t="s">
        <v>235</v>
      </c>
      <c r="AQ8" s="643"/>
      <c r="AR8" s="643"/>
      <c r="AS8" s="643"/>
      <c r="AT8" s="643"/>
      <c r="AU8" s="643"/>
      <c r="AV8" s="643"/>
      <c r="AW8" s="643"/>
      <c r="AX8" s="643"/>
      <c r="AY8" s="643"/>
      <c r="AZ8" s="643"/>
      <c r="BA8" s="643"/>
      <c r="BB8" s="643"/>
      <c r="BC8" s="643"/>
      <c r="BD8" s="643"/>
      <c r="BE8" s="643"/>
      <c r="BF8" s="644"/>
      <c r="BG8" s="645">
        <v>136272</v>
      </c>
      <c r="BH8" s="646"/>
      <c r="BI8" s="646"/>
      <c r="BJ8" s="646"/>
      <c r="BK8" s="646"/>
      <c r="BL8" s="646"/>
      <c r="BM8" s="646"/>
      <c r="BN8" s="647"/>
      <c r="BO8" s="648">
        <v>1.2</v>
      </c>
      <c r="BP8" s="648"/>
      <c r="BQ8" s="648"/>
      <c r="BR8" s="648"/>
      <c r="BS8" s="654" t="s">
        <v>127</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11963585</v>
      </c>
      <c r="CS8" s="646"/>
      <c r="CT8" s="646"/>
      <c r="CU8" s="646"/>
      <c r="CV8" s="646"/>
      <c r="CW8" s="646"/>
      <c r="CX8" s="646"/>
      <c r="CY8" s="647"/>
      <c r="CZ8" s="648">
        <v>37.6</v>
      </c>
      <c r="DA8" s="648"/>
      <c r="DB8" s="648"/>
      <c r="DC8" s="648"/>
      <c r="DD8" s="654">
        <v>78778</v>
      </c>
      <c r="DE8" s="646"/>
      <c r="DF8" s="646"/>
      <c r="DG8" s="646"/>
      <c r="DH8" s="646"/>
      <c r="DI8" s="646"/>
      <c r="DJ8" s="646"/>
      <c r="DK8" s="646"/>
      <c r="DL8" s="646"/>
      <c r="DM8" s="646"/>
      <c r="DN8" s="646"/>
      <c r="DO8" s="646"/>
      <c r="DP8" s="647"/>
      <c r="DQ8" s="654">
        <v>6674966</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36526</v>
      </c>
      <c r="S9" s="646"/>
      <c r="T9" s="646"/>
      <c r="U9" s="646"/>
      <c r="V9" s="646"/>
      <c r="W9" s="646"/>
      <c r="X9" s="646"/>
      <c r="Y9" s="647"/>
      <c r="Z9" s="648">
        <v>0.1</v>
      </c>
      <c r="AA9" s="648"/>
      <c r="AB9" s="648"/>
      <c r="AC9" s="648"/>
      <c r="AD9" s="649">
        <v>36526</v>
      </c>
      <c r="AE9" s="649"/>
      <c r="AF9" s="649"/>
      <c r="AG9" s="649"/>
      <c r="AH9" s="649"/>
      <c r="AI9" s="649"/>
      <c r="AJ9" s="649"/>
      <c r="AK9" s="649"/>
      <c r="AL9" s="650">
        <v>0.2</v>
      </c>
      <c r="AM9" s="651"/>
      <c r="AN9" s="651"/>
      <c r="AO9" s="652"/>
      <c r="AP9" s="642" t="s">
        <v>238</v>
      </c>
      <c r="AQ9" s="643"/>
      <c r="AR9" s="643"/>
      <c r="AS9" s="643"/>
      <c r="AT9" s="643"/>
      <c r="AU9" s="643"/>
      <c r="AV9" s="643"/>
      <c r="AW9" s="643"/>
      <c r="AX9" s="643"/>
      <c r="AY9" s="643"/>
      <c r="AZ9" s="643"/>
      <c r="BA9" s="643"/>
      <c r="BB9" s="643"/>
      <c r="BC9" s="643"/>
      <c r="BD9" s="643"/>
      <c r="BE9" s="643"/>
      <c r="BF9" s="644"/>
      <c r="BG9" s="645">
        <v>3527864</v>
      </c>
      <c r="BH9" s="646"/>
      <c r="BI9" s="646"/>
      <c r="BJ9" s="646"/>
      <c r="BK9" s="646"/>
      <c r="BL9" s="646"/>
      <c r="BM9" s="646"/>
      <c r="BN9" s="647"/>
      <c r="BO9" s="648">
        <v>30.7</v>
      </c>
      <c r="BP9" s="648"/>
      <c r="BQ9" s="648"/>
      <c r="BR9" s="648"/>
      <c r="BS9" s="654" t="s">
        <v>127</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2834586</v>
      </c>
      <c r="CS9" s="646"/>
      <c r="CT9" s="646"/>
      <c r="CU9" s="646"/>
      <c r="CV9" s="646"/>
      <c r="CW9" s="646"/>
      <c r="CX9" s="646"/>
      <c r="CY9" s="647"/>
      <c r="CZ9" s="648">
        <v>8.9</v>
      </c>
      <c r="DA9" s="648"/>
      <c r="DB9" s="648"/>
      <c r="DC9" s="648"/>
      <c r="DD9" s="654">
        <v>220733</v>
      </c>
      <c r="DE9" s="646"/>
      <c r="DF9" s="646"/>
      <c r="DG9" s="646"/>
      <c r="DH9" s="646"/>
      <c r="DI9" s="646"/>
      <c r="DJ9" s="646"/>
      <c r="DK9" s="646"/>
      <c r="DL9" s="646"/>
      <c r="DM9" s="646"/>
      <c r="DN9" s="646"/>
      <c r="DO9" s="646"/>
      <c r="DP9" s="647"/>
      <c r="DQ9" s="654">
        <v>2453039</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127</v>
      </c>
      <c r="AA10" s="648"/>
      <c r="AB10" s="648"/>
      <c r="AC10" s="648"/>
      <c r="AD10" s="649" t="s">
        <v>127</v>
      </c>
      <c r="AE10" s="649"/>
      <c r="AF10" s="649"/>
      <c r="AG10" s="649"/>
      <c r="AH10" s="649"/>
      <c r="AI10" s="649"/>
      <c r="AJ10" s="649"/>
      <c r="AK10" s="649"/>
      <c r="AL10" s="650" t="s">
        <v>241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224842</v>
      </c>
      <c r="BH10" s="646"/>
      <c r="BI10" s="646"/>
      <c r="BJ10" s="646"/>
      <c r="BK10" s="646"/>
      <c r="BL10" s="646"/>
      <c r="BM10" s="646"/>
      <c r="BN10" s="647"/>
      <c r="BO10" s="648">
        <v>2</v>
      </c>
      <c r="BP10" s="648"/>
      <c r="BQ10" s="648"/>
      <c r="BR10" s="648"/>
      <c r="BS10" s="654" t="s">
        <v>127</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131071</v>
      </c>
      <c r="CS10" s="646"/>
      <c r="CT10" s="646"/>
      <c r="CU10" s="646"/>
      <c r="CV10" s="646"/>
      <c r="CW10" s="646"/>
      <c r="CX10" s="646"/>
      <c r="CY10" s="647"/>
      <c r="CZ10" s="648">
        <v>0.4</v>
      </c>
      <c r="DA10" s="648"/>
      <c r="DB10" s="648"/>
      <c r="DC10" s="648"/>
      <c r="DD10" s="654">
        <v>976</v>
      </c>
      <c r="DE10" s="646"/>
      <c r="DF10" s="646"/>
      <c r="DG10" s="646"/>
      <c r="DH10" s="646"/>
      <c r="DI10" s="646"/>
      <c r="DJ10" s="646"/>
      <c r="DK10" s="646"/>
      <c r="DL10" s="646"/>
      <c r="DM10" s="646"/>
      <c r="DN10" s="646"/>
      <c r="DO10" s="646"/>
      <c r="DP10" s="647"/>
      <c r="DQ10" s="654">
        <v>28293</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1330190</v>
      </c>
      <c r="S11" s="646"/>
      <c r="T11" s="646"/>
      <c r="U11" s="646"/>
      <c r="V11" s="646"/>
      <c r="W11" s="646"/>
      <c r="X11" s="646"/>
      <c r="Y11" s="647"/>
      <c r="Z11" s="650">
        <v>4.2</v>
      </c>
      <c r="AA11" s="651"/>
      <c r="AB11" s="651"/>
      <c r="AC11" s="663"/>
      <c r="AD11" s="654">
        <v>1330190</v>
      </c>
      <c r="AE11" s="646"/>
      <c r="AF11" s="646"/>
      <c r="AG11" s="646"/>
      <c r="AH11" s="646"/>
      <c r="AI11" s="646"/>
      <c r="AJ11" s="646"/>
      <c r="AK11" s="647"/>
      <c r="AL11" s="650">
        <v>7.4</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642379</v>
      </c>
      <c r="BH11" s="646"/>
      <c r="BI11" s="646"/>
      <c r="BJ11" s="646"/>
      <c r="BK11" s="646"/>
      <c r="BL11" s="646"/>
      <c r="BM11" s="646"/>
      <c r="BN11" s="647"/>
      <c r="BO11" s="648">
        <v>5.6</v>
      </c>
      <c r="BP11" s="648"/>
      <c r="BQ11" s="648"/>
      <c r="BR11" s="648"/>
      <c r="BS11" s="654">
        <v>128512</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838354</v>
      </c>
      <c r="CS11" s="646"/>
      <c r="CT11" s="646"/>
      <c r="CU11" s="646"/>
      <c r="CV11" s="646"/>
      <c r="CW11" s="646"/>
      <c r="CX11" s="646"/>
      <c r="CY11" s="647"/>
      <c r="CZ11" s="648">
        <v>2.6</v>
      </c>
      <c r="DA11" s="648"/>
      <c r="DB11" s="648"/>
      <c r="DC11" s="648"/>
      <c r="DD11" s="654">
        <v>192553</v>
      </c>
      <c r="DE11" s="646"/>
      <c r="DF11" s="646"/>
      <c r="DG11" s="646"/>
      <c r="DH11" s="646"/>
      <c r="DI11" s="646"/>
      <c r="DJ11" s="646"/>
      <c r="DK11" s="646"/>
      <c r="DL11" s="646"/>
      <c r="DM11" s="646"/>
      <c r="DN11" s="646"/>
      <c r="DO11" s="646"/>
      <c r="DP11" s="647"/>
      <c r="DQ11" s="654">
        <v>416281</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550846</v>
      </c>
      <c r="S12" s="646"/>
      <c r="T12" s="646"/>
      <c r="U12" s="646"/>
      <c r="V12" s="646"/>
      <c r="W12" s="646"/>
      <c r="X12" s="646"/>
      <c r="Y12" s="647"/>
      <c r="Z12" s="648">
        <v>1.7</v>
      </c>
      <c r="AA12" s="648"/>
      <c r="AB12" s="648"/>
      <c r="AC12" s="648"/>
      <c r="AD12" s="649">
        <v>550846</v>
      </c>
      <c r="AE12" s="649"/>
      <c r="AF12" s="649"/>
      <c r="AG12" s="649"/>
      <c r="AH12" s="649"/>
      <c r="AI12" s="649"/>
      <c r="AJ12" s="649"/>
      <c r="AK12" s="649"/>
      <c r="AL12" s="650">
        <v>3.1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5583820</v>
      </c>
      <c r="BH12" s="646"/>
      <c r="BI12" s="646"/>
      <c r="BJ12" s="646"/>
      <c r="BK12" s="646"/>
      <c r="BL12" s="646"/>
      <c r="BM12" s="646"/>
      <c r="BN12" s="647"/>
      <c r="BO12" s="648">
        <v>48.6</v>
      </c>
      <c r="BP12" s="648"/>
      <c r="BQ12" s="648"/>
      <c r="BR12" s="648"/>
      <c r="BS12" s="654" t="s">
        <v>241</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1305835</v>
      </c>
      <c r="CS12" s="646"/>
      <c r="CT12" s="646"/>
      <c r="CU12" s="646"/>
      <c r="CV12" s="646"/>
      <c r="CW12" s="646"/>
      <c r="CX12" s="646"/>
      <c r="CY12" s="647"/>
      <c r="CZ12" s="648">
        <v>4.0999999999999996</v>
      </c>
      <c r="DA12" s="648"/>
      <c r="DB12" s="648"/>
      <c r="DC12" s="648"/>
      <c r="DD12" s="654">
        <v>32597</v>
      </c>
      <c r="DE12" s="646"/>
      <c r="DF12" s="646"/>
      <c r="DG12" s="646"/>
      <c r="DH12" s="646"/>
      <c r="DI12" s="646"/>
      <c r="DJ12" s="646"/>
      <c r="DK12" s="646"/>
      <c r="DL12" s="646"/>
      <c r="DM12" s="646"/>
      <c r="DN12" s="646"/>
      <c r="DO12" s="646"/>
      <c r="DP12" s="647"/>
      <c r="DQ12" s="654">
        <v>620634</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241</v>
      </c>
      <c r="S13" s="646"/>
      <c r="T13" s="646"/>
      <c r="U13" s="646"/>
      <c r="V13" s="646"/>
      <c r="W13" s="646"/>
      <c r="X13" s="646"/>
      <c r="Y13" s="647"/>
      <c r="Z13" s="648" t="s">
        <v>241</v>
      </c>
      <c r="AA13" s="648"/>
      <c r="AB13" s="648"/>
      <c r="AC13" s="648"/>
      <c r="AD13" s="649" t="s">
        <v>127</v>
      </c>
      <c r="AE13" s="649"/>
      <c r="AF13" s="649"/>
      <c r="AG13" s="649"/>
      <c r="AH13" s="649"/>
      <c r="AI13" s="649"/>
      <c r="AJ13" s="649"/>
      <c r="AK13" s="649"/>
      <c r="AL13" s="650" t="s">
        <v>127</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5384109</v>
      </c>
      <c r="BH13" s="646"/>
      <c r="BI13" s="646"/>
      <c r="BJ13" s="646"/>
      <c r="BK13" s="646"/>
      <c r="BL13" s="646"/>
      <c r="BM13" s="646"/>
      <c r="BN13" s="647"/>
      <c r="BO13" s="648">
        <v>46.9</v>
      </c>
      <c r="BP13" s="648"/>
      <c r="BQ13" s="648"/>
      <c r="BR13" s="648"/>
      <c r="BS13" s="654" t="s">
        <v>241</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2095762</v>
      </c>
      <c r="CS13" s="646"/>
      <c r="CT13" s="646"/>
      <c r="CU13" s="646"/>
      <c r="CV13" s="646"/>
      <c r="CW13" s="646"/>
      <c r="CX13" s="646"/>
      <c r="CY13" s="647"/>
      <c r="CZ13" s="648">
        <v>6.6</v>
      </c>
      <c r="DA13" s="648"/>
      <c r="DB13" s="648"/>
      <c r="DC13" s="648"/>
      <c r="DD13" s="654">
        <v>743851</v>
      </c>
      <c r="DE13" s="646"/>
      <c r="DF13" s="646"/>
      <c r="DG13" s="646"/>
      <c r="DH13" s="646"/>
      <c r="DI13" s="646"/>
      <c r="DJ13" s="646"/>
      <c r="DK13" s="646"/>
      <c r="DL13" s="646"/>
      <c r="DM13" s="646"/>
      <c r="DN13" s="646"/>
      <c r="DO13" s="646"/>
      <c r="DP13" s="647"/>
      <c r="DQ13" s="654">
        <v>1420194</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53958</v>
      </c>
      <c r="S14" s="646"/>
      <c r="T14" s="646"/>
      <c r="U14" s="646"/>
      <c r="V14" s="646"/>
      <c r="W14" s="646"/>
      <c r="X14" s="646"/>
      <c r="Y14" s="647"/>
      <c r="Z14" s="648">
        <v>0.2</v>
      </c>
      <c r="AA14" s="648"/>
      <c r="AB14" s="648"/>
      <c r="AC14" s="648"/>
      <c r="AD14" s="649">
        <v>53958</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246155</v>
      </c>
      <c r="BH14" s="646"/>
      <c r="BI14" s="646"/>
      <c r="BJ14" s="646"/>
      <c r="BK14" s="646"/>
      <c r="BL14" s="646"/>
      <c r="BM14" s="646"/>
      <c r="BN14" s="647"/>
      <c r="BO14" s="648">
        <v>2.1</v>
      </c>
      <c r="BP14" s="648"/>
      <c r="BQ14" s="648"/>
      <c r="BR14" s="648"/>
      <c r="BS14" s="654" t="s">
        <v>241</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1032083</v>
      </c>
      <c r="CS14" s="646"/>
      <c r="CT14" s="646"/>
      <c r="CU14" s="646"/>
      <c r="CV14" s="646"/>
      <c r="CW14" s="646"/>
      <c r="CX14" s="646"/>
      <c r="CY14" s="647"/>
      <c r="CZ14" s="648">
        <v>3.2</v>
      </c>
      <c r="DA14" s="648"/>
      <c r="DB14" s="648"/>
      <c r="DC14" s="648"/>
      <c r="DD14" s="654">
        <v>111948</v>
      </c>
      <c r="DE14" s="646"/>
      <c r="DF14" s="646"/>
      <c r="DG14" s="646"/>
      <c r="DH14" s="646"/>
      <c r="DI14" s="646"/>
      <c r="DJ14" s="646"/>
      <c r="DK14" s="646"/>
      <c r="DL14" s="646"/>
      <c r="DM14" s="646"/>
      <c r="DN14" s="646"/>
      <c r="DO14" s="646"/>
      <c r="DP14" s="647"/>
      <c r="DQ14" s="654">
        <v>855506</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127</v>
      </c>
      <c r="S15" s="646"/>
      <c r="T15" s="646"/>
      <c r="U15" s="646"/>
      <c r="V15" s="646"/>
      <c r="W15" s="646"/>
      <c r="X15" s="646"/>
      <c r="Y15" s="647"/>
      <c r="Z15" s="648" t="s">
        <v>127</v>
      </c>
      <c r="AA15" s="648"/>
      <c r="AB15" s="648"/>
      <c r="AC15" s="648"/>
      <c r="AD15" s="649" t="s">
        <v>127</v>
      </c>
      <c r="AE15" s="649"/>
      <c r="AF15" s="649"/>
      <c r="AG15" s="649"/>
      <c r="AH15" s="649"/>
      <c r="AI15" s="649"/>
      <c r="AJ15" s="649"/>
      <c r="AK15" s="649"/>
      <c r="AL15" s="650" t="s">
        <v>127</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505406</v>
      </c>
      <c r="BH15" s="646"/>
      <c r="BI15" s="646"/>
      <c r="BJ15" s="646"/>
      <c r="BK15" s="646"/>
      <c r="BL15" s="646"/>
      <c r="BM15" s="646"/>
      <c r="BN15" s="647"/>
      <c r="BO15" s="648">
        <v>4.4000000000000004</v>
      </c>
      <c r="BP15" s="648"/>
      <c r="BQ15" s="648"/>
      <c r="BR15" s="648"/>
      <c r="BS15" s="654" t="s">
        <v>127</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3704450</v>
      </c>
      <c r="CS15" s="646"/>
      <c r="CT15" s="646"/>
      <c r="CU15" s="646"/>
      <c r="CV15" s="646"/>
      <c r="CW15" s="646"/>
      <c r="CX15" s="646"/>
      <c r="CY15" s="647"/>
      <c r="CZ15" s="648">
        <v>11.7</v>
      </c>
      <c r="DA15" s="648"/>
      <c r="DB15" s="648"/>
      <c r="DC15" s="648"/>
      <c r="DD15" s="654">
        <v>269200</v>
      </c>
      <c r="DE15" s="646"/>
      <c r="DF15" s="646"/>
      <c r="DG15" s="646"/>
      <c r="DH15" s="646"/>
      <c r="DI15" s="646"/>
      <c r="DJ15" s="646"/>
      <c r="DK15" s="646"/>
      <c r="DL15" s="646"/>
      <c r="DM15" s="646"/>
      <c r="DN15" s="646"/>
      <c r="DO15" s="646"/>
      <c r="DP15" s="647"/>
      <c r="DQ15" s="654">
        <v>2720419</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15199</v>
      </c>
      <c r="S16" s="646"/>
      <c r="T16" s="646"/>
      <c r="U16" s="646"/>
      <c r="V16" s="646"/>
      <c r="W16" s="646"/>
      <c r="X16" s="646"/>
      <c r="Y16" s="647"/>
      <c r="Z16" s="648">
        <v>0</v>
      </c>
      <c r="AA16" s="648"/>
      <c r="AB16" s="648"/>
      <c r="AC16" s="648"/>
      <c r="AD16" s="649">
        <v>15199</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918637</v>
      </c>
      <c r="CS16" s="646"/>
      <c r="CT16" s="646"/>
      <c r="CU16" s="646"/>
      <c r="CV16" s="646"/>
      <c r="CW16" s="646"/>
      <c r="CX16" s="646"/>
      <c r="CY16" s="647"/>
      <c r="CZ16" s="648">
        <v>2.9</v>
      </c>
      <c r="DA16" s="648"/>
      <c r="DB16" s="648"/>
      <c r="DC16" s="648"/>
      <c r="DD16" s="654" t="s">
        <v>127</v>
      </c>
      <c r="DE16" s="646"/>
      <c r="DF16" s="646"/>
      <c r="DG16" s="646"/>
      <c r="DH16" s="646"/>
      <c r="DI16" s="646"/>
      <c r="DJ16" s="646"/>
      <c r="DK16" s="646"/>
      <c r="DL16" s="646"/>
      <c r="DM16" s="646"/>
      <c r="DN16" s="646"/>
      <c r="DO16" s="646"/>
      <c r="DP16" s="647"/>
      <c r="DQ16" s="654">
        <v>15445</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178329</v>
      </c>
      <c r="S17" s="646"/>
      <c r="T17" s="646"/>
      <c r="U17" s="646"/>
      <c r="V17" s="646"/>
      <c r="W17" s="646"/>
      <c r="X17" s="646"/>
      <c r="Y17" s="647"/>
      <c r="Z17" s="648">
        <v>0.6</v>
      </c>
      <c r="AA17" s="648"/>
      <c r="AB17" s="648"/>
      <c r="AC17" s="648"/>
      <c r="AD17" s="649">
        <v>178329</v>
      </c>
      <c r="AE17" s="649"/>
      <c r="AF17" s="649"/>
      <c r="AG17" s="649"/>
      <c r="AH17" s="649"/>
      <c r="AI17" s="649"/>
      <c r="AJ17" s="649"/>
      <c r="AK17" s="649"/>
      <c r="AL17" s="650">
        <v>1</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241</v>
      </c>
      <c r="BH17" s="646"/>
      <c r="BI17" s="646"/>
      <c r="BJ17" s="646"/>
      <c r="BK17" s="646"/>
      <c r="BL17" s="646"/>
      <c r="BM17" s="646"/>
      <c r="BN17" s="647"/>
      <c r="BO17" s="648" t="s">
        <v>127</v>
      </c>
      <c r="BP17" s="648"/>
      <c r="BQ17" s="648"/>
      <c r="BR17" s="648"/>
      <c r="BS17" s="654" t="s">
        <v>127</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2996637</v>
      </c>
      <c r="CS17" s="646"/>
      <c r="CT17" s="646"/>
      <c r="CU17" s="646"/>
      <c r="CV17" s="646"/>
      <c r="CW17" s="646"/>
      <c r="CX17" s="646"/>
      <c r="CY17" s="647"/>
      <c r="CZ17" s="648">
        <v>9.4</v>
      </c>
      <c r="DA17" s="648"/>
      <c r="DB17" s="648"/>
      <c r="DC17" s="648"/>
      <c r="DD17" s="654" t="s">
        <v>127</v>
      </c>
      <c r="DE17" s="646"/>
      <c r="DF17" s="646"/>
      <c r="DG17" s="646"/>
      <c r="DH17" s="646"/>
      <c r="DI17" s="646"/>
      <c r="DJ17" s="646"/>
      <c r="DK17" s="646"/>
      <c r="DL17" s="646"/>
      <c r="DM17" s="646"/>
      <c r="DN17" s="646"/>
      <c r="DO17" s="646"/>
      <c r="DP17" s="647"/>
      <c r="DQ17" s="654">
        <v>2900041</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65062</v>
      </c>
      <c r="S18" s="646"/>
      <c r="T18" s="646"/>
      <c r="U18" s="646"/>
      <c r="V18" s="646"/>
      <c r="W18" s="646"/>
      <c r="X18" s="646"/>
      <c r="Y18" s="647"/>
      <c r="Z18" s="648">
        <v>0.2</v>
      </c>
      <c r="AA18" s="648"/>
      <c r="AB18" s="648"/>
      <c r="AC18" s="648"/>
      <c r="AD18" s="649">
        <v>65062</v>
      </c>
      <c r="AE18" s="649"/>
      <c r="AF18" s="649"/>
      <c r="AG18" s="649"/>
      <c r="AH18" s="649"/>
      <c r="AI18" s="649"/>
      <c r="AJ18" s="649"/>
      <c r="AK18" s="649"/>
      <c r="AL18" s="650">
        <v>0.4</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127</v>
      </c>
      <c r="CS18" s="646"/>
      <c r="CT18" s="646"/>
      <c r="CU18" s="646"/>
      <c r="CV18" s="646"/>
      <c r="CW18" s="646"/>
      <c r="CX18" s="646"/>
      <c r="CY18" s="647"/>
      <c r="CZ18" s="648" t="s">
        <v>127</v>
      </c>
      <c r="DA18" s="648"/>
      <c r="DB18" s="648"/>
      <c r="DC18" s="648"/>
      <c r="DD18" s="654" t="s">
        <v>127</v>
      </c>
      <c r="DE18" s="646"/>
      <c r="DF18" s="646"/>
      <c r="DG18" s="646"/>
      <c r="DH18" s="646"/>
      <c r="DI18" s="646"/>
      <c r="DJ18" s="646"/>
      <c r="DK18" s="646"/>
      <c r="DL18" s="646"/>
      <c r="DM18" s="646"/>
      <c r="DN18" s="646"/>
      <c r="DO18" s="646"/>
      <c r="DP18" s="647"/>
      <c r="DQ18" s="654" t="s">
        <v>127</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9554</v>
      </c>
      <c r="S19" s="646"/>
      <c r="T19" s="646"/>
      <c r="U19" s="646"/>
      <c r="V19" s="646"/>
      <c r="W19" s="646"/>
      <c r="X19" s="646"/>
      <c r="Y19" s="647"/>
      <c r="Z19" s="648">
        <v>0</v>
      </c>
      <c r="AA19" s="648"/>
      <c r="AB19" s="648"/>
      <c r="AC19" s="648"/>
      <c r="AD19" s="649">
        <v>9554</v>
      </c>
      <c r="AE19" s="649"/>
      <c r="AF19" s="649"/>
      <c r="AG19" s="649"/>
      <c r="AH19" s="649"/>
      <c r="AI19" s="649"/>
      <c r="AJ19" s="649"/>
      <c r="AK19" s="649"/>
      <c r="AL19" s="650">
        <v>0.1</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619351</v>
      </c>
      <c r="BH19" s="646"/>
      <c r="BI19" s="646"/>
      <c r="BJ19" s="646"/>
      <c r="BK19" s="646"/>
      <c r="BL19" s="646"/>
      <c r="BM19" s="646"/>
      <c r="BN19" s="647"/>
      <c r="BO19" s="648">
        <v>5.4</v>
      </c>
      <c r="BP19" s="648"/>
      <c r="BQ19" s="648"/>
      <c r="BR19" s="648"/>
      <c r="BS19" s="654" t="s">
        <v>127</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241</v>
      </c>
      <c r="DA19" s="648"/>
      <c r="DB19" s="648"/>
      <c r="DC19" s="648"/>
      <c r="DD19" s="654" t="s">
        <v>127</v>
      </c>
      <c r="DE19" s="646"/>
      <c r="DF19" s="646"/>
      <c r="DG19" s="646"/>
      <c r="DH19" s="646"/>
      <c r="DI19" s="646"/>
      <c r="DJ19" s="646"/>
      <c r="DK19" s="646"/>
      <c r="DL19" s="646"/>
      <c r="DM19" s="646"/>
      <c r="DN19" s="646"/>
      <c r="DO19" s="646"/>
      <c r="DP19" s="647"/>
      <c r="DQ19" s="654" t="s">
        <v>127</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3168</v>
      </c>
      <c r="S20" s="646"/>
      <c r="T20" s="646"/>
      <c r="U20" s="646"/>
      <c r="V20" s="646"/>
      <c r="W20" s="646"/>
      <c r="X20" s="646"/>
      <c r="Y20" s="647"/>
      <c r="Z20" s="648">
        <v>0</v>
      </c>
      <c r="AA20" s="648"/>
      <c r="AB20" s="648"/>
      <c r="AC20" s="648"/>
      <c r="AD20" s="649">
        <v>3168</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619351</v>
      </c>
      <c r="BH20" s="646"/>
      <c r="BI20" s="646"/>
      <c r="BJ20" s="646"/>
      <c r="BK20" s="646"/>
      <c r="BL20" s="646"/>
      <c r="BM20" s="646"/>
      <c r="BN20" s="647"/>
      <c r="BO20" s="648">
        <v>5.4</v>
      </c>
      <c r="BP20" s="648"/>
      <c r="BQ20" s="648"/>
      <c r="BR20" s="648"/>
      <c r="BS20" s="654" t="s">
        <v>241</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31796215</v>
      </c>
      <c r="CS20" s="646"/>
      <c r="CT20" s="646"/>
      <c r="CU20" s="646"/>
      <c r="CV20" s="646"/>
      <c r="CW20" s="646"/>
      <c r="CX20" s="646"/>
      <c r="CY20" s="647"/>
      <c r="CZ20" s="648">
        <v>100</v>
      </c>
      <c r="DA20" s="648"/>
      <c r="DB20" s="648"/>
      <c r="DC20" s="648"/>
      <c r="DD20" s="654">
        <v>1749965</v>
      </c>
      <c r="DE20" s="646"/>
      <c r="DF20" s="646"/>
      <c r="DG20" s="646"/>
      <c r="DH20" s="646"/>
      <c r="DI20" s="646"/>
      <c r="DJ20" s="646"/>
      <c r="DK20" s="646"/>
      <c r="DL20" s="646"/>
      <c r="DM20" s="646"/>
      <c r="DN20" s="646"/>
      <c r="DO20" s="646"/>
      <c r="DP20" s="647"/>
      <c r="DQ20" s="654">
        <v>21158654</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100545</v>
      </c>
      <c r="S21" s="646"/>
      <c r="T21" s="646"/>
      <c r="U21" s="646"/>
      <c r="V21" s="646"/>
      <c r="W21" s="646"/>
      <c r="X21" s="646"/>
      <c r="Y21" s="647"/>
      <c r="Z21" s="648">
        <v>0.3</v>
      </c>
      <c r="AA21" s="648"/>
      <c r="AB21" s="648"/>
      <c r="AC21" s="648"/>
      <c r="AD21" s="649">
        <v>100545</v>
      </c>
      <c r="AE21" s="649"/>
      <c r="AF21" s="649"/>
      <c r="AG21" s="649"/>
      <c r="AH21" s="649"/>
      <c r="AI21" s="649"/>
      <c r="AJ21" s="649"/>
      <c r="AK21" s="649"/>
      <c r="AL21" s="650">
        <v>0.6</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33470</v>
      </c>
      <c r="BH21" s="646"/>
      <c r="BI21" s="646"/>
      <c r="BJ21" s="646"/>
      <c r="BK21" s="646"/>
      <c r="BL21" s="646"/>
      <c r="BM21" s="646"/>
      <c r="BN21" s="647"/>
      <c r="BO21" s="648">
        <v>0.3</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5423079</v>
      </c>
      <c r="S22" s="646"/>
      <c r="T22" s="646"/>
      <c r="U22" s="646"/>
      <c r="V22" s="646"/>
      <c r="W22" s="646"/>
      <c r="X22" s="646"/>
      <c r="Y22" s="647"/>
      <c r="Z22" s="648">
        <v>17</v>
      </c>
      <c r="AA22" s="648"/>
      <c r="AB22" s="648"/>
      <c r="AC22" s="648"/>
      <c r="AD22" s="649">
        <v>4539489</v>
      </c>
      <c r="AE22" s="649"/>
      <c r="AF22" s="649"/>
      <c r="AG22" s="649"/>
      <c r="AH22" s="649"/>
      <c r="AI22" s="649"/>
      <c r="AJ22" s="649"/>
      <c r="AK22" s="649"/>
      <c r="AL22" s="650">
        <v>25.1</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127</v>
      </c>
      <c r="BP22" s="648"/>
      <c r="BQ22" s="648"/>
      <c r="BR22" s="648"/>
      <c r="BS22" s="654" t="s">
        <v>241</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4539489</v>
      </c>
      <c r="S23" s="646"/>
      <c r="T23" s="646"/>
      <c r="U23" s="646"/>
      <c r="V23" s="646"/>
      <c r="W23" s="646"/>
      <c r="X23" s="646"/>
      <c r="Y23" s="647"/>
      <c r="Z23" s="648">
        <v>14.2</v>
      </c>
      <c r="AA23" s="648"/>
      <c r="AB23" s="648"/>
      <c r="AC23" s="648"/>
      <c r="AD23" s="649">
        <v>4539489</v>
      </c>
      <c r="AE23" s="649"/>
      <c r="AF23" s="649"/>
      <c r="AG23" s="649"/>
      <c r="AH23" s="649"/>
      <c r="AI23" s="649"/>
      <c r="AJ23" s="649"/>
      <c r="AK23" s="649"/>
      <c r="AL23" s="650">
        <v>25.1</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585881</v>
      </c>
      <c r="BH23" s="646"/>
      <c r="BI23" s="646"/>
      <c r="BJ23" s="646"/>
      <c r="BK23" s="646"/>
      <c r="BL23" s="646"/>
      <c r="BM23" s="646"/>
      <c r="BN23" s="647"/>
      <c r="BO23" s="648">
        <v>5.0999999999999996</v>
      </c>
      <c r="BP23" s="648"/>
      <c r="BQ23" s="648"/>
      <c r="BR23" s="648"/>
      <c r="BS23" s="654" t="s">
        <v>127</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883582</v>
      </c>
      <c r="S24" s="646"/>
      <c r="T24" s="646"/>
      <c r="U24" s="646"/>
      <c r="V24" s="646"/>
      <c r="W24" s="646"/>
      <c r="X24" s="646"/>
      <c r="Y24" s="647"/>
      <c r="Z24" s="648">
        <v>2.8</v>
      </c>
      <c r="AA24" s="648"/>
      <c r="AB24" s="648"/>
      <c r="AC24" s="648"/>
      <c r="AD24" s="649" t="s">
        <v>127</v>
      </c>
      <c r="AE24" s="649"/>
      <c r="AF24" s="649"/>
      <c r="AG24" s="649"/>
      <c r="AH24" s="649"/>
      <c r="AI24" s="649"/>
      <c r="AJ24" s="649"/>
      <c r="AK24" s="649"/>
      <c r="AL24" s="650" t="s">
        <v>127</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127</v>
      </c>
      <c r="BP24" s="648"/>
      <c r="BQ24" s="648"/>
      <c r="BR24" s="648"/>
      <c r="BS24" s="654" t="s">
        <v>127</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14497294</v>
      </c>
      <c r="CS24" s="635"/>
      <c r="CT24" s="635"/>
      <c r="CU24" s="635"/>
      <c r="CV24" s="635"/>
      <c r="CW24" s="635"/>
      <c r="CX24" s="635"/>
      <c r="CY24" s="636"/>
      <c r="CZ24" s="639">
        <v>45.6</v>
      </c>
      <c r="DA24" s="640"/>
      <c r="DB24" s="640"/>
      <c r="DC24" s="659"/>
      <c r="DD24" s="681">
        <v>9652516</v>
      </c>
      <c r="DE24" s="635"/>
      <c r="DF24" s="635"/>
      <c r="DG24" s="635"/>
      <c r="DH24" s="635"/>
      <c r="DI24" s="635"/>
      <c r="DJ24" s="635"/>
      <c r="DK24" s="636"/>
      <c r="DL24" s="681">
        <v>9490774</v>
      </c>
      <c r="DM24" s="635"/>
      <c r="DN24" s="635"/>
      <c r="DO24" s="635"/>
      <c r="DP24" s="635"/>
      <c r="DQ24" s="635"/>
      <c r="DR24" s="635"/>
      <c r="DS24" s="635"/>
      <c r="DT24" s="635"/>
      <c r="DU24" s="635"/>
      <c r="DV24" s="636"/>
      <c r="DW24" s="639">
        <v>49.6</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v>8</v>
      </c>
      <c r="S25" s="646"/>
      <c r="T25" s="646"/>
      <c r="U25" s="646"/>
      <c r="V25" s="646"/>
      <c r="W25" s="646"/>
      <c r="X25" s="646"/>
      <c r="Y25" s="647"/>
      <c r="Z25" s="648">
        <v>0</v>
      </c>
      <c r="AA25" s="648"/>
      <c r="AB25" s="648"/>
      <c r="AC25" s="648"/>
      <c r="AD25" s="649" t="s">
        <v>241</v>
      </c>
      <c r="AE25" s="649"/>
      <c r="AF25" s="649"/>
      <c r="AG25" s="649"/>
      <c r="AH25" s="649"/>
      <c r="AI25" s="649"/>
      <c r="AJ25" s="649"/>
      <c r="AK25" s="649"/>
      <c r="AL25" s="650" t="s">
        <v>127</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127</v>
      </c>
      <c r="BP25" s="648"/>
      <c r="BQ25" s="648"/>
      <c r="BR25" s="648"/>
      <c r="BS25" s="654" t="s">
        <v>241</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4545531</v>
      </c>
      <c r="CS25" s="682"/>
      <c r="CT25" s="682"/>
      <c r="CU25" s="682"/>
      <c r="CV25" s="682"/>
      <c r="CW25" s="682"/>
      <c r="CX25" s="682"/>
      <c r="CY25" s="683"/>
      <c r="CZ25" s="650">
        <v>14.3</v>
      </c>
      <c r="DA25" s="679"/>
      <c r="DB25" s="679"/>
      <c r="DC25" s="684"/>
      <c r="DD25" s="654">
        <v>4290833</v>
      </c>
      <c r="DE25" s="682"/>
      <c r="DF25" s="682"/>
      <c r="DG25" s="682"/>
      <c r="DH25" s="682"/>
      <c r="DI25" s="682"/>
      <c r="DJ25" s="682"/>
      <c r="DK25" s="683"/>
      <c r="DL25" s="654">
        <v>4130097</v>
      </c>
      <c r="DM25" s="682"/>
      <c r="DN25" s="682"/>
      <c r="DO25" s="682"/>
      <c r="DP25" s="682"/>
      <c r="DQ25" s="682"/>
      <c r="DR25" s="682"/>
      <c r="DS25" s="682"/>
      <c r="DT25" s="682"/>
      <c r="DU25" s="682"/>
      <c r="DV25" s="683"/>
      <c r="DW25" s="650">
        <v>21.6</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19413887</v>
      </c>
      <c r="S26" s="646"/>
      <c r="T26" s="646"/>
      <c r="U26" s="646"/>
      <c r="V26" s="646"/>
      <c r="W26" s="646"/>
      <c r="X26" s="646"/>
      <c r="Y26" s="647"/>
      <c r="Z26" s="648">
        <v>60.8</v>
      </c>
      <c r="AA26" s="648"/>
      <c r="AB26" s="648"/>
      <c r="AC26" s="648"/>
      <c r="AD26" s="649">
        <v>17944416</v>
      </c>
      <c r="AE26" s="649"/>
      <c r="AF26" s="649"/>
      <c r="AG26" s="649"/>
      <c r="AH26" s="649"/>
      <c r="AI26" s="649"/>
      <c r="AJ26" s="649"/>
      <c r="AK26" s="649"/>
      <c r="AL26" s="650">
        <v>99.4</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127</v>
      </c>
      <c r="BH26" s="646"/>
      <c r="BI26" s="646"/>
      <c r="BJ26" s="646"/>
      <c r="BK26" s="646"/>
      <c r="BL26" s="646"/>
      <c r="BM26" s="646"/>
      <c r="BN26" s="647"/>
      <c r="BO26" s="648" t="s">
        <v>127</v>
      </c>
      <c r="BP26" s="648"/>
      <c r="BQ26" s="648"/>
      <c r="BR26" s="648"/>
      <c r="BS26" s="654" t="s">
        <v>241</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3090349</v>
      </c>
      <c r="CS26" s="646"/>
      <c r="CT26" s="646"/>
      <c r="CU26" s="646"/>
      <c r="CV26" s="646"/>
      <c r="CW26" s="646"/>
      <c r="CX26" s="646"/>
      <c r="CY26" s="647"/>
      <c r="CZ26" s="650">
        <v>9.6999999999999993</v>
      </c>
      <c r="DA26" s="679"/>
      <c r="DB26" s="679"/>
      <c r="DC26" s="684"/>
      <c r="DD26" s="654">
        <v>2854358</v>
      </c>
      <c r="DE26" s="646"/>
      <c r="DF26" s="646"/>
      <c r="DG26" s="646"/>
      <c r="DH26" s="646"/>
      <c r="DI26" s="646"/>
      <c r="DJ26" s="646"/>
      <c r="DK26" s="647"/>
      <c r="DL26" s="654" t="s">
        <v>127</v>
      </c>
      <c r="DM26" s="646"/>
      <c r="DN26" s="646"/>
      <c r="DO26" s="646"/>
      <c r="DP26" s="646"/>
      <c r="DQ26" s="646"/>
      <c r="DR26" s="646"/>
      <c r="DS26" s="646"/>
      <c r="DT26" s="646"/>
      <c r="DU26" s="646"/>
      <c r="DV26" s="647"/>
      <c r="DW26" s="650" t="s">
        <v>127</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13400</v>
      </c>
      <c r="S27" s="646"/>
      <c r="T27" s="646"/>
      <c r="U27" s="646"/>
      <c r="V27" s="646"/>
      <c r="W27" s="646"/>
      <c r="X27" s="646"/>
      <c r="Y27" s="647"/>
      <c r="Z27" s="648">
        <v>0</v>
      </c>
      <c r="AA27" s="648"/>
      <c r="AB27" s="648"/>
      <c r="AC27" s="648"/>
      <c r="AD27" s="649">
        <v>13400</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11486089</v>
      </c>
      <c r="BH27" s="646"/>
      <c r="BI27" s="646"/>
      <c r="BJ27" s="646"/>
      <c r="BK27" s="646"/>
      <c r="BL27" s="646"/>
      <c r="BM27" s="646"/>
      <c r="BN27" s="647"/>
      <c r="BO27" s="648">
        <v>100</v>
      </c>
      <c r="BP27" s="648"/>
      <c r="BQ27" s="648"/>
      <c r="BR27" s="648"/>
      <c r="BS27" s="654">
        <v>128512</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6955126</v>
      </c>
      <c r="CS27" s="682"/>
      <c r="CT27" s="682"/>
      <c r="CU27" s="682"/>
      <c r="CV27" s="682"/>
      <c r="CW27" s="682"/>
      <c r="CX27" s="682"/>
      <c r="CY27" s="683"/>
      <c r="CZ27" s="650">
        <v>21.9</v>
      </c>
      <c r="DA27" s="679"/>
      <c r="DB27" s="679"/>
      <c r="DC27" s="684"/>
      <c r="DD27" s="654">
        <v>2461642</v>
      </c>
      <c r="DE27" s="682"/>
      <c r="DF27" s="682"/>
      <c r="DG27" s="682"/>
      <c r="DH27" s="682"/>
      <c r="DI27" s="682"/>
      <c r="DJ27" s="682"/>
      <c r="DK27" s="683"/>
      <c r="DL27" s="654">
        <v>2460636</v>
      </c>
      <c r="DM27" s="682"/>
      <c r="DN27" s="682"/>
      <c r="DO27" s="682"/>
      <c r="DP27" s="682"/>
      <c r="DQ27" s="682"/>
      <c r="DR27" s="682"/>
      <c r="DS27" s="682"/>
      <c r="DT27" s="682"/>
      <c r="DU27" s="682"/>
      <c r="DV27" s="683"/>
      <c r="DW27" s="650">
        <v>12.9</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298008</v>
      </c>
      <c r="S28" s="646"/>
      <c r="T28" s="646"/>
      <c r="U28" s="646"/>
      <c r="V28" s="646"/>
      <c r="W28" s="646"/>
      <c r="X28" s="646"/>
      <c r="Y28" s="647"/>
      <c r="Z28" s="648">
        <v>0.9</v>
      </c>
      <c r="AA28" s="648"/>
      <c r="AB28" s="648"/>
      <c r="AC28" s="648"/>
      <c r="AD28" s="649" t="s">
        <v>127</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2996637</v>
      </c>
      <c r="CS28" s="646"/>
      <c r="CT28" s="646"/>
      <c r="CU28" s="646"/>
      <c r="CV28" s="646"/>
      <c r="CW28" s="646"/>
      <c r="CX28" s="646"/>
      <c r="CY28" s="647"/>
      <c r="CZ28" s="650">
        <v>9.4</v>
      </c>
      <c r="DA28" s="679"/>
      <c r="DB28" s="679"/>
      <c r="DC28" s="684"/>
      <c r="DD28" s="654">
        <v>2900041</v>
      </c>
      <c r="DE28" s="646"/>
      <c r="DF28" s="646"/>
      <c r="DG28" s="646"/>
      <c r="DH28" s="646"/>
      <c r="DI28" s="646"/>
      <c r="DJ28" s="646"/>
      <c r="DK28" s="647"/>
      <c r="DL28" s="654">
        <v>2900041</v>
      </c>
      <c r="DM28" s="646"/>
      <c r="DN28" s="646"/>
      <c r="DO28" s="646"/>
      <c r="DP28" s="646"/>
      <c r="DQ28" s="646"/>
      <c r="DR28" s="646"/>
      <c r="DS28" s="646"/>
      <c r="DT28" s="646"/>
      <c r="DU28" s="646"/>
      <c r="DV28" s="647"/>
      <c r="DW28" s="650">
        <v>15.2</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282547</v>
      </c>
      <c r="S29" s="646"/>
      <c r="T29" s="646"/>
      <c r="U29" s="646"/>
      <c r="V29" s="646"/>
      <c r="W29" s="646"/>
      <c r="X29" s="646"/>
      <c r="Y29" s="647"/>
      <c r="Z29" s="648">
        <v>0.9</v>
      </c>
      <c r="AA29" s="648"/>
      <c r="AB29" s="648"/>
      <c r="AC29" s="648"/>
      <c r="AD29" s="649">
        <v>86077</v>
      </c>
      <c r="AE29" s="649"/>
      <c r="AF29" s="649"/>
      <c r="AG29" s="649"/>
      <c r="AH29" s="649"/>
      <c r="AI29" s="649"/>
      <c r="AJ29" s="649"/>
      <c r="AK29" s="649"/>
      <c r="AL29" s="650">
        <v>0.5</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301</v>
      </c>
      <c r="CE29" s="692"/>
      <c r="CF29" s="660" t="s">
        <v>302</v>
      </c>
      <c r="CG29" s="661"/>
      <c r="CH29" s="661"/>
      <c r="CI29" s="661"/>
      <c r="CJ29" s="661"/>
      <c r="CK29" s="661"/>
      <c r="CL29" s="661"/>
      <c r="CM29" s="661"/>
      <c r="CN29" s="661"/>
      <c r="CO29" s="661"/>
      <c r="CP29" s="661"/>
      <c r="CQ29" s="662"/>
      <c r="CR29" s="645">
        <v>2996473</v>
      </c>
      <c r="CS29" s="682"/>
      <c r="CT29" s="682"/>
      <c r="CU29" s="682"/>
      <c r="CV29" s="682"/>
      <c r="CW29" s="682"/>
      <c r="CX29" s="682"/>
      <c r="CY29" s="683"/>
      <c r="CZ29" s="650">
        <v>9.4</v>
      </c>
      <c r="DA29" s="679"/>
      <c r="DB29" s="679"/>
      <c r="DC29" s="684"/>
      <c r="DD29" s="654">
        <v>2899877</v>
      </c>
      <c r="DE29" s="682"/>
      <c r="DF29" s="682"/>
      <c r="DG29" s="682"/>
      <c r="DH29" s="682"/>
      <c r="DI29" s="682"/>
      <c r="DJ29" s="682"/>
      <c r="DK29" s="683"/>
      <c r="DL29" s="654">
        <v>2899877</v>
      </c>
      <c r="DM29" s="682"/>
      <c r="DN29" s="682"/>
      <c r="DO29" s="682"/>
      <c r="DP29" s="682"/>
      <c r="DQ29" s="682"/>
      <c r="DR29" s="682"/>
      <c r="DS29" s="682"/>
      <c r="DT29" s="682"/>
      <c r="DU29" s="682"/>
      <c r="DV29" s="683"/>
      <c r="DW29" s="650">
        <v>15.2</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142372</v>
      </c>
      <c r="S30" s="646"/>
      <c r="T30" s="646"/>
      <c r="U30" s="646"/>
      <c r="V30" s="646"/>
      <c r="W30" s="646"/>
      <c r="X30" s="646"/>
      <c r="Y30" s="647"/>
      <c r="Z30" s="648">
        <v>0.4</v>
      </c>
      <c r="AA30" s="648"/>
      <c r="AB30" s="648"/>
      <c r="AC30" s="648"/>
      <c r="AD30" s="649" t="s">
        <v>127</v>
      </c>
      <c r="AE30" s="649"/>
      <c r="AF30" s="649"/>
      <c r="AG30" s="649"/>
      <c r="AH30" s="649"/>
      <c r="AI30" s="649"/>
      <c r="AJ30" s="649"/>
      <c r="AK30" s="649"/>
      <c r="AL30" s="650" t="s">
        <v>127</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2712268</v>
      </c>
      <c r="CS30" s="646"/>
      <c r="CT30" s="646"/>
      <c r="CU30" s="646"/>
      <c r="CV30" s="646"/>
      <c r="CW30" s="646"/>
      <c r="CX30" s="646"/>
      <c r="CY30" s="647"/>
      <c r="CZ30" s="650">
        <v>8.5</v>
      </c>
      <c r="DA30" s="679"/>
      <c r="DB30" s="679"/>
      <c r="DC30" s="684"/>
      <c r="DD30" s="654">
        <v>2615703</v>
      </c>
      <c r="DE30" s="646"/>
      <c r="DF30" s="646"/>
      <c r="DG30" s="646"/>
      <c r="DH30" s="646"/>
      <c r="DI30" s="646"/>
      <c r="DJ30" s="646"/>
      <c r="DK30" s="647"/>
      <c r="DL30" s="654">
        <v>2615703</v>
      </c>
      <c r="DM30" s="646"/>
      <c r="DN30" s="646"/>
      <c r="DO30" s="646"/>
      <c r="DP30" s="646"/>
      <c r="DQ30" s="646"/>
      <c r="DR30" s="646"/>
      <c r="DS30" s="646"/>
      <c r="DT30" s="646"/>
      <c r="DU30" s="646"/>
      <c r="DV30" s="647"/>
      <c r="DW30" s="650">
        <v>13.7</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3958179</v>
      </c>
      <c r="S31" s="646"/>
      <c r="T31" s="646"/>
      <c r="U31" s="646"/>
      <c r="V31" s="646"/>
      <c r="W31" s="646"/>
      <c r="X31" s="646"/>
      <c r="Y31" s="647"/>
      <c r="Z31" s="648">
        <v>12.4</v>
      </c>
      <c r="AA31" s="648"/>
      <c r="AB31" s="648"/>
      <c r="AC31" s="648"/>
      <c r="AD31" s="649" t="s">
        <v>127</v>
      </c>
      <c r="AE31" s="649"/>
      <c r="AF31" s="649"/>
      <c r="AG31" s="649"/>
      <c r="AH31" s="649"/>
      <c r="AI31" s="649"/>
      <c r="AJ31" s="649"/>
      <c r="AK31" s="649"/>
      <c r="AL31" s="650" t="s">
        <v>241</v>
      </c>
      <c r="AM31" s="651"/>
      <c r="AN31" s="651"/>
      <c r="AO31" s="652"/>
      <c r="AP31" s="702" t="s">
        <v>308</v>
      </c>
      <c r="AQ31" s="703"/>
      <c r="AR31" s="703"/>
      <c r="AS31" s="703"/>
      <c r="AT31" s="708" t="s">
        <v>309</v>
      </c>
      <c r="AU31" s="231"/>
      <c r="AV31" s="231"/>
      <c r="AW31" s="231"/>
      <c r="AX31" s="631" t="s">
        <v>186</v>
      </c>
      <c r="AY31" s="632"/>
      <c r="AZ31" s="632"/>
      <c r="BA31" s="632"/>
      <c r="BB31" s="632"/>
      <c r="BC31" s="632"/>
      <c r="BD31" s="632"/>
      <c r="BE31" s="632"/>
      <c r="BF31" s="633"/>
      <c r="BG31" s="701">
        <v>99</v>
      </c>
      <c r="BH31" s="697"/>
      <c r="BI31" s="697"/>
      <c r="BJ31" s="697"/>
      <c r="BK31" s="697"/>
      <c r="BL31" s="697"/>
      <c r="BM31" s="640">
        <v>96.6</v>
      </c>
      <c r="BN31" s="697"/>
      <c r="BO31" s="697"/>
      <c r="BP31" s="697"/>
      <c r="BQ31" s="698"/>
      <c r="BR31" s="701">
        <v>99.2</v>
      </c>
      <c r="BS31" s="697"/>
      <c r="BT31" s="697"/>
      <c r="BU31" s="697"/>
      <c r="BV31" s="697"/>
      <c r="BW31" s="697"/>
      <c r="BX31" s="640">
        <v>96.5</v>
      </c>
      <c r="BY31" s="697"/>
      <c r="BZ31" s="697"/>
      <c r="CA31" s="697"/>
      <c r="CB31" s="698"/>
      <c r="CD31" s="693"/>
      <c r="CE31" s="694"/>
      <c r="CF31" s="660" t="s">
        <v>310</v>
      </c>
      <c r="CG31" s="661"/>
      <c r="CH31" s="661"/>
      <c r="CI31" s="661"/>
      <c r="CJ31" s="661"/>
      <c r="CK31" s="661"/>
      <c r="CL31" s="661"/>
      <c r="CM31" s="661"/>
      <c r="CN31" s="661"/>
      <c r="CO31" s="661"/>
      <c r="CP31" s="661"/>
      <c r="CQ31" s="662"/>
      <c r="CR31" s="645">
        <v>284205</v>
      </c>
      <c r="CS31" s="682"/>
      <c r="CT31" s="682"/>
      <c r="CU31" s="682"/>
      <c r="CV31" s="682"/>
      <c r="CW31" s="682"/>
      <c r="CX31" s="682"/>
      <c r="CY31" s="683"/>
      <c r="CZ31" s="650">
        <v>0.9</v>
      </c>
      <c r="DA31" s="679"/>
      <c r="DB31" s="679"/>
      <c r="DC31" s="684"/>
      <c r="DD31" s="654">
        <v>284174</v>
      </c>
      <c r="DE31" s="682"/>
      <c r="DF31" s="682"/>
      <c r="DG31" s="682"/>
      <c r="DH31" s="682"/>
      <c r="DI31" s="682"/>
      <c r="DJ31" s="682"/>
      <c r="DK31" s="683"/>
      <c r="DL31" s="654">
        <v>284174</v>
      </c>
      <c r="DM31" s="682"/>
      <c r="DN31" s="682"/>
      <c r="DO31" s="682"/>
      <c r="DP31" s="682"/>
      <c r="DQ31" s="682"/>
      <c r="DR31" s="682"/>
      <c r="DS31" s="682"/>
      <c r="DT31" s="682"/>
      <c r="DU31" s="682"/>
      <c r="DV31" s="683"/>
      <c r="DW31" s="650">
        <v>1.5</v>
      </c>
      <c r="DX31" s="679"/>
      <c r="DY31" s="679"/>
      <c r="DZ31" s="679"/>
      <c r="EA31" s="679"/>
      <c r="EB31" s="679"/>
      <c r="EC31" s="680"/>
    </row>
    <row r="32" spans="2:133" ht="11.25" customHeight="1" x14ac:dyDescent="0.15">
      <c r="B32" s="712" t="s">
        <v>311</v>
      </c>
      <c r="C32" s="713"/>
      <c r="D32" s="713"/>
      <c r="E32" s="713"/>
      <c r="F32" s="713"/>
      <c r="G32" s="713"/>
      <c r="H32" s="713"/>
      <c r="I32" s="713"/>
      <c r="J32" s="713"/>
      <c r="K32" s="713"/>
      <c r="L32" s="713"/>
      <c r="M32" s="713"/>
      <c r="N32" s="713"/>
      <c r="O32" s="713"/>
      <c r="P32" s="713"/>
      <c r="Q32" s="714"/>
      <c r="R32" s="645" t="s">
        <v>127</v>
      </c>
      <c r="S32" s="646"/>
      <c r="T32" s="646"/>
      <c r="U32" s="646"/>
      <c r="V32" s="646"/>
      <c r="W32" s="646"/>
      <c r="X32" s="646"/>
      <c r="Y32" s="647"/>
      <c r="Z32" s="648" t="s">
        <v>127</v>
      </c>
      <c r="AA32" s="648"/>
      <c r="AB32" s="648"/>
      <c r="AC32" s="648"/>
      <c r="AD32" s="649" t="s">
        <v>127</v>
      </c>
      <c r="AE32" s="649"/>
      <c r="AF32" s="649"/>
      <c r="AG32" s="649"/>
      <c r="AH32" s="649"/>
      <c r="AI32" s="649"/>
      <c r="AJ32" s="649"/>
      <c r="AK32" s="649"/>
      <c r="AL32" s="650" t="s">
        <v>127</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98.9</v>
      </c>
      <c r="BH32" s="682"/>
      <c r="BI32" s="682"/>
      <c r="BJ32" s="682"/>
      <c r="BK32" s="682"/>
      <c r="BL32" s="682"/>
      <c r="BM32" s="651">
        <v>96.6</v>
      </c>
      <c r="BN32" s="699"/>
      <c r="BO32" s="699"/>
      <c r="BP32" s="699"/>
      <c r="BQ32" s="700"/>
      <c r="BR32" s="711">
        <v>99.1</v>
      </c>
      <c r="BS32" s="682"/>
      <c r="BT32" s="682"/>
      <c r="BU32" s="682"/>
      <c r="BV32" s="682"/>
      <c r="BW32" s="682"/>
      <c r="BX32" s="651">
        <v>96.5</v>
      </c>
      <c r="BY32" s="699"/>
      <c r="BZ32" s="699"/>
      <c r="CA32" s="699"/>
      <c r="CB32" s="700"/>
      <c r="CD32" s="695"/>
      <c r="CE32" s="696"/>
      <c r="CF32" s="660" t="s">
        <v>314</v>
      </c>
      <c r="CG32" s="661"/>
      <c r="CH32" s="661"/>
      <c r="CI32" s="661"/>
      <c r="CJ32" s="661"/>
      <c r="CK32" s="661"/>
      <c r="CL32" s="661"/>
      <c r="CM32" s="661"/>
      <c r="CN32" s="661"/>
      <c r="CO32" s="661"/>
      <c r="CP32" s="661"/>
      <c r="CQ32" s="662"/>
      <c r="CR32" s="645">
        <v>164</v>
      </c>
      <c r="CS32" s="646"/>
      <c r="CT32" s="646"/>
      <c r="CU32" s="646"/>
      <c r="CV32" s="646"/>
      <c r="CW32" s="646"/>
      <c r="CX32" s="646"/>
      <c r="CY32" s="647"/>
      <c r="CZ32" s="650">
        <v>0</v>
      </c>
      <c r="DA32" s="679"/>
      <c r="DB32" s="679"/>
      <c r="DC32" s="684"/>
      <c r="DD32" s="654">
        <v>164</v>
      </c>
      <c r="DE32" s="646"/>
      <c r="DF32" s="646"/>
      <c r="DG32" s="646"/>
      <c r="DH32" s="646"/>
      <c r="DI32" s="646"/>
      <c r="DJ32" s="646"/>
      <c r="DK32" s="647"/>
      <c r="DL32" s="654">
        <v>164</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2866932</v>
      </c>
      <c r="S33" s="646"/>
      <c r="T33" s="646"/>
      <c r="U33" s="646"/>
      <c r="V33" s="646"/>
      <c r="W33" s="646"/>
      <c r="X33" s="646"/>
      <c r="Y33" s="647"/>
      <c r="Z33" s="648">
        <v>9</v>
      </c>
      <c r="AA33" s="648"/>
      <c r="AB33" s="648"/>
      <c r="AC33" s="648"/>
      <c r="AD33" s="649" t="s">
        <v>127</v>
      </c>
      <c r="AE33" s="649"/>
      <c r="AF33" s="649"/>
      <c r="AG33" s="649"/>
      <c r="AH33" s="649"/>
      <c r="AI33" s="649"/>
      <c r="AJ33" s="649"/>
      <c r="AK33" s="649"/>
      <c r="AL33" s="650" t="s">
        <v>127</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99</v>
      </c>
      <c r="BH33" s="716"/>
      <c r="BI33" s="716"/>
      <c r="BJ33" s="716"/>
      <c r="BK33" s="716"/>
      <c r="BL33" s="716"/>
      <c r="BM33" s="717">
        <v>96.3</v>
      </c>
      <c r="BN33" s="716"/>
      <c r="BO33" s="716"/>
      <c r="BP33" s="716"/>
      <c r="BQ33" s="718"/>
      <c r="BR33" s="715">
        <v>99.1</v>
      </c>
      <c r="BS33" s="716"/>
      <c r="BT33" s="716"/>
      <c r="BU33" s="716"/>
      <c r="BV33" s="716"/>
      <c r="BW33" s="716"/>
      <c r="BX33" s="717">
        <v>96.1</v>
      </c>
      <c r="BY33" s="716"/>
      <c r="BZ33" s="716"/>
      <c r="CA33" s="716"/>
      <c r="CB33" s="718"/>
      <c r="CD33" s="660" t="s">
        <v>317</v>
      </c>
      <c r="CE33" s="661"/>
      <c r="CF33" s="661"/>
      <c r="CG33" s="661"/>
      <c r="CH33" s="661"/>
      <c r="CI33" s="661"/>
      <c r="CJ33" s="661"/>
      <c r="CK33" s="661"/>
      <c r="CL33" s="661"/>
      <c r="CM33" s="661"/>
      <c r="CN33" s="661"/>
      <c r="CO33" s="661"/>
      <c r="CP33" s="661"/>
      <c r="CQ33" s="662"/>
      <c r="CR33" s="645">
        <v>14630319</v>
      </c>
      <c r="CS33" s="682"/>
      <c r="CT33" s="682"/>
      <c r="CU33" s="682"/>
      <c r="CV33" s="682"/>
      <c r="CW33" s="682"/>
      <c r="CX33" s="682"/>
      <c r="CY33" s="683"/>
      <c r="CZ33" s="650">
        <v>46</v>
      </c>
      <c r="DA33" s="679"/>
      <c r="DB33" s="679"/>
      <c r="DC33" s="684"/>
      <c r="DD33" s="654">
        <v>11220411</v>
      </c>
      <c r="DE33" s="682"/>
      <c r="DF33" s="682"/>
      <c r="DG33" s="682"/>
      <c r="DH33" s="682"/>
      <c r="DI33" s="682"/>
      <c r="DJ33" s="682"/>
      <c r="DK33" s="683"/>
      <c r="DL33" s="654">
        <v>8526691</v>
      </c>
      <c r="DM33" s="682"/>
      <c r="DN33" s="682"/>
      <c r="DO33" s="682"/>
      <c r="DP33" s="682"/>
      <c r="DQ33" s="682"/>
      <c r="DR33" s="682"/>
      <c r="DS33" s="682"/>
      <c r="DT33" s="682"/>
      <c r="DU33" s="682"/>
      <c r="DV33" s="683"/>
      <c r="DW33" s="650">
        <v>44.6</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28959</v>
      </c>
      <c r="S34" s="646"/>
      <c r="T34" s="646"/>
      <c r="U34" s="646"/>
      <c r="V34" s="646"/>
      <c r="W34" s="646"/>
      <c r="X34" s="646"/>
      <c r="Y34" s="647"/>
      <c r="Z34" s="648">
        <v>0.1</v>
      </c>
      <c r="AA34" s="648"/>
      <c r="AB34" s="648"/>
      <c r="AC34" s="648"/>
      <c r="AD34" s="649">
        <v>6647</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5831138</v>
      </c>
      <c r="CS34" s="646"/>
      <c r="CT34" s="646"/>
      <c r="CU34" s="646"/>
      <c r="CV34" s="646"/>
      <c r="CW34" s="646"/>
      <c r="CX34" s="646"/>
      <c r="CY34" s="647"/>
      <c r="CZ34" s="650">
        <v>18.3</v>
      </c>
      <c r="DA34" s="679"/>
      <c r="DB34" s="679"/>
      <c r="DC34" s="684"/>
      <c r="DD34" s="654">
        <v>4558113</v>
      </c>
      <c r="DE34" s="646"/>
      <c r="DF34" s="646"/>
      <c r="DG34" s="646"/>
      <c r="DH34" s="646"/>
      <c r="DI34" s="646"/>
      <c r="DJ34" s="646"/>
      <c r="DK34" s="647"/>
      <c r="DL34" s="654">
        <v>4229366</v>
      </c>
      <c r="DM34" s="646"/>
      <c r="DN34" s="646"/>
      <c r="DO34" s="646"/>
      <c r="DP34" s="646"/>
      <c r="DQ34" s="646"/>
      <c r="DR34" s="646"/>
      <c r="DS34" s="646"/>
      <c r="DT34" s="646"/>
      <c r="DU34" s="646"/>
      <c r="DV34" s="647"/>
      <c r="DW34" s="650">
        <v>22.1</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470639</v>
      </c>
      <c r="S35" s="646"/>
      <c r="T35" s="646"/>
      <c r="U35" s="646"/>
      <c r="V35" s="646"/>
      <c r="W35" s="646"/>
      <c r="X35" s="646"/>
      <c r="Y35" s="647"/>
      <c r="Z35" s="648">
        <v>1.5</v>
      </c>
      <c r="AA35" s="648"/>
      <c r="AB35" s="648"/>
      <c r="AC35" s="648"/>
      <c r="AD35" s="649" t="s">
        <v>127</v>
      </c>
      <c r="AE35" s="649"/>
      <c r="AF35" s="649"/>
      <c r="AG35" s="649"/>
      <c r="AH35" s="649"/>
      <c r="AI35" s="649"/>
      <c r="AJ35" s="649"/>
      <c r="AK35" s="649"/>
      <c r="AL35" s="650" t="s">
        <v>127</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159266</v>
      </c>
      <c r="CS35" s="682"/>
      <c r="CT35" s="682"/>
      <c r="CU35" s="682"/>
      <c r="CV35" s="682"/>
      <c r="CW35" s="682"/>
      <c r="CX35" s="682"/>
      <c r="CY35" s="683"/>
      <c r="CZ35" s="650">
        <v>0.5</v>
      </c>
      <c r="DA35" s="679"/>
      <c r="DB35" s="679"/>
      <c r="DC35" s="684"/>
      <c r="DD35" s="654">
        <v>92499</v>
      </c>
      <c r="DE35" s="682"/>
      <c r="DF35" s="682"/>
      <c r="DG35" s="682"/>
      <c r="DH35" s="682"/>
      <c r="DI35" s="682"/>
      <c r="DJ35" s="682"/>
      <c r="DK35" s="683"/>
      <c r="DL35" s="654">
        <v>92499</v>
      </c>
      <c r="DM35" s="682"/>
      <c r="DN35" s="682"/>
      <c r="DO35" s="682"/>
      <c r="DP35" s="682"/>
      <c r="DQ35" s="682"/>
      <c r="DR35" s="682"/>
      <c r="DS35" s="682"/>
      <c r="DT35" s="682"/>
      <c r="DU35" s="682"/>
      <c r="DV35" s="683"/>
      <c r="DW35" s="650">
        <v>0.5</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700956</v>
      </c>
      <c r="S36" s="646"/>
      <c r="T36" s="646"/>
      <c r="U36" s="646"/>
      <c r="V36" s="646"/>
      <c r="W36" s="646"/>
      <c r="X36" s="646"/>
      <c r="Y36" s="647"/>
      <c r="Z36" s="648">
        <v>2.2000000000000002</v>
      </c>
      <c r="AA36" s="648"/>
      <c r="AB36" s="648"/>
      <c r="AC36" s="648"/>
      <c r="AD36" s="649" t="s">
        <v>127</v>
      </c>
      <c r="AE36" s="649"/>
      <c r="AF36" s="649"/>
      <c r="AG36" s="649"/>
      <c r="AH36" s="649"/>
      <c r="AI36" s="649"/>
      <c r="AJ36" s="649"/>
      <c r="AK36" s="649"/>
      <c r="AL36" s="650" t="s">
        <v>127</v>
      </c>
      <c r="AM36" s="651"/>
      <c r="AN36" s="651"/>
      <c r="AO36" s="652"/>
      <c r="AP36" s="235"/>
      <c r="AQ36" s="719" t="s">
        <v>325</v>
      </c>
      <c r="AR36" s="720"/>
      <c r="AS36" s="720"/>
      <c r="AT36" s="720"/>
      <c r="AU36" s="720"/>
      <c r="AV36" s="720"/>
      <c r="AW36" s="720"/>
      <c r="AX36" s="720"/>
      <c r="AY36" s="721"/>
      <c r="AZ36" s="634">
        <v>4209128</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-197407</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4510517</v>
      </c>
      <c r="CS36" s="646"/>
      <c r="CT36" s="646"/>
      <c r="CU36" s="646"/>
      <c r="CV36" s="646"/>
      <c r="CW36" s="646"/>
      <c r="CX36" s="646"/>
      <c r="CY36" s="647"/>
      <c r="CZ36" s="650">
        <v>14.2</v>
      </c>
      <c r="DA36" s="679"/>
      <c r="DB36" s="679"/>
      <c r="DC36" s="684"/>
      <c r="DD36" s="654">
        <v>3831283</v>
      </c>
      <c r="DE36" s="646"/>
      <c r="DF36" s="646"/>
      <c r="DG36" s="646"/>
      <c r="DH36" s="646"/>
      <c r="DI36" s="646"/>
      <c r="DJ36" s="646"/>
      <c r="DK36" s="647"/>
      <c r="DL36" s="654">
        <v>1548098</v>
      </c>
      <c r="DM36" s="646"/>
      <c r="DN36" s="646"/>
      <c r="DO36" s="646"/>
      <c r="DP36" s="646"/>
      <c r="DQ36" s="646"/>
      <c r="DR36" s="646"/>
      <c r="DS36" s="646"/>
      <c r="DT36" s="646"/>
      <c r="DU36" s="646"/>
      <c r="DV36" s="647"/>
      <c r="DW36" s="650">
        <v>8.1</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276729</v>
      </c>
      <c r="S37" s="646"/>
      <c r="T37" s="646"/>
      <c r="U37" s="646"/>
      <c r="V37" s="646"/>
      <c r="W37" s="646"/>
      <c r="X37" s="646"/>
      <c r="Y37" s="647"/>
      <c r="Z37" s="648">
        <v>0.9</v>
      </c>
      <c r="AA37" s="648"/>
      <c r="AB37" s="648"/>
      <c r="AC37" s="648"/>
      <c r="AD37" s="649" t="s">
        <v>127</v>
      </c>
      <c r="AE37" s="649"/>
      <c r="AF37" s="649"/>
      <c r="AG37" s="649"/>
      <c r="AH37" s="649"/>
      <c r="AI37" s="649"/>
      <c r="AJ37" s="649"/>
      <c r="AK37" s="649"/>
      <c r="AL37" s="650" t="s">
        <v>127</v>
      </c>
      <c r="AM37" s="651"/>
      <c r="AN37" s="651"/>
      <c r="AO37" s="652"/>
      <c r="AQ37" s="723" t="s">
        <v>329</v>
      </c>
      <c r="AR37" s="724"/>
      <c r="AS37" s="724"/>
      <c r="AT37" s="724"/>
      <c r="AU37" s="724"/>
      <c r="AV37" s="724"/>
      <c r="AW37" s="724"/>
      <c r="AX37" s="724"/>
      <c r="AY37" s="725"/>
      <c r="AZ37" s="645">
        <v>970000</v>
      </c>
      <c r="BA37" s="646"/>
      <c r="BB37" s="646"/>
      <c r="BC37" s="646"/>
      <c r="BD37" s="682"/>
      <c r="BE37" s="682"/>
      <c r="BF37" s="700"/>
      <c r="BG37" s="660" t="s">
        <v>330</v>
      </c>
      <c r="BH37" s="661"/>
      <c r="BI37" s="661"/>
      <c r="BJ37" s="661"/>
      <c r="BK37" s="661"/>
      <c r="BL37" s="661"/>
      <c r="BM37" s="661"/>
      <c r="BN37" s="661"/>
      <c r="BO37" s="661"/>
      <c r="BP37" s="661"/>
      <c r="BQ37" s="661"/>
      <c r="BR37" s="661"/>
      <c r="BS37" s="661"/>
      <c r="BT37" s="661"/>
      <c r="BU37" s="662"/>
      <c r="BV37" s="645">
        <v>-461717</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2000</v>
      </c>
      <c r="CS37" s="682"/>
      <c r="CT37" s="682"/>
      <c r="CU37" s="682"/>
      <c r="CV37" s="682"/>
      <c r="CW37" s="682"/>
      <c r="CX37" s="682"/>
      <c r="CY37" s="683"/>
      <c r="CZ37" s="650">
        <v>0</v>
      </c>
      <c r="DA37" s="679"/>
      <c r="DB37" s="679"/>
      <c r="DC37" s="684"/>
      <c r="DD37" s="654">
        <v>2000</v>
      </c>
      <c r="DE37" s="682"/>
      <c r="DF37" s="682"/>
      <c r="DG37" s="682"/>
      <c r="DH37" s="682"/>
      <c r="DI37" s="682"/>
      <c r="DJ37" s="682"/>
      <c r="DK37" s="683"/>
      <c r="DL37" s="654">
        <v>2000</v>
      </c>
      <c r="DM37" s="682"/>
      <c r="DN37" s="682"/>
      <c r="DO37" s="682"/>
      <c r="DP37" s="682"/>
      <c r="DQ37" s="682"/>
      <c r="DR37" s="682"/>
      <c r="DS37" s="682"/>
      <c r="DT37" s="682"/>
      <c r="DU37" s="682"/>
      <c r="DV37" s="683"/>
      <c r="DW37" s="650">
        <v>0</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1268606</v>
      </c>
      <c r="S38" s="646"/>
      <c r="T38" s="646"/>
      <c r="U38" s="646"/>
      <c r="V38" s="646"/>
      <c r="W38" s="646"/>
      <c r="X38" s="646"/>
      <c r="Y38" s="647"/>
      <c r="Z38" s="648">
        <v>4</v>
      </c>
      <c r="AA38" s="648"/>
      <c r="AB38" s="648"/>
      <c r="AC38" s="648"/>
      <c r="AD38" s="649">
        <v>9282</v>
      </c>
      <c r="AE38" s="649"/>
      <c r="AF38" s="649"/>
      <c r="AG38" s="649"/>
      <c r="AH38" s="649"/>
      <c r="AI38" s="649"/>
      <c r="AJ38" s="649"/>
      <c r="AK38" s="649"/>
      <c r="AL38" s="650">
        <v>0.1</v>
      </c>
      <c r="AM38" s="651"/>
      <c r="AN38" s="651"/>
      <c r="AO38" s="652"/>
      <c r="AQ38" s="723" t="s">
        <v>333</v>
      </c>
      <c r="AR38" s="724"/>
      <c r="AS38" s="724"/>
      <c r="AT38" s="724"/>
      <c r="AU38" s="724"/>
      <c r="AV38" s="724"/>
      <c r="AW38" s="724"/>
      <c r="AX38" s="724"/>
      <c r="AY38" s="725"/>
      <c r="AZ38" s="645">
        <v>1844</v>
      </c>
      <c r="BA38" s="646"/>
      <c r="BB38" s="646"/>
      <c r="BC38" s="646"/>
      <c r="BD38" s="682"/>
      <c r="BE38" s="682"/>
      <c r="BF38" s="700"/>
      <c r="BG38" s="660" t="s">
        <v>334</v>
      </c>
      <c r="BH38" s="661"/>
      <c r="BI38" s="661"/>
      <c r="BJ38" s="661"/>
      <c r="BK38" s="661"/>
      <c r="BL38" s="661"/>
      <c r="BM38" s="661"/>
      <c r="BN38" s="661"/>
      <c r="BO38" s="661"/>
      <c r="BP38" s="661"/>
      <c r="BQ38" s="661"/>
      <c r="BR38" s="661"/>
      <c r="BS38" s="661"/>
      <c r="BT38" s="661"/>
      <c r="BU38" s="662"/>
      <c r="BV38" s="645">
        <v>11091</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3214323</v>
      </c>
      <c r="CS38" s="646"/>
      <c r="CT38" s="646"/>
      <c r="CU38" s="646"/>
      <c r="CV38" s="646"/>
      <c r="CW38" s="646"/>
      <c r="CX38" s="646"/>
      <c r="CY38" s="647"/>
      <c r="CZ38" s="650">
        <v>10.1</v>
      </c>
      <c r="DA38" s="679"/>
      <c r="DB38" s="679"/>
      <c r="DC38" s="684"/>
      <c r="DD38" s="654">
        <v>2698371</v>
      </c>
      <c r="DE38" s="646"/>
      <c r="DF38" s="646"/>
      <c r="DG38" s="646"/>
      <c r="DH38" s="646"/>
      <c r="DI38" s="646"/>
      <c r="DJ38" s="646"/>
      <c r="DK38" s="647"/>
      <c r="DL38" s="654">
        <v>2654458</v>
      </c>
      <c r="DM38" s="646"/>
      <c r="DN38" s="646"/>
      <c r="DO38" s="646"/>
      <c r="DP38" s="646"/>
      <c r="DQ38" s="646"/>
      <c r="DR38" s="646"/>
      <c r="DS38" s="646"/>
      <c r="DT38" s="646"/>
      <c r="DU38" s="646"/>
      <c r="DV38" s="647"/>
      <c r="DW38" s="650">
        <v>13.9</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2216708</v>
      </c>
      <c r="S39" s="646"/>
      <c r="T39" s="646"/>
      <c r="U39" s="646"/>
      <c r="V39" s="646"/>
      <c r="W39" s="646"/>
      <c r="X39" s="646"/>
      <c r="Y39" s="647"/>
      <c r="Z39" s="648">
        <v>6.9</v>
      </c>
      <c r="AA39" s="648"/>
      <c r="AB39" s="648"/>
      <c r="AC39" s="648"/>
      <c r="AD39" s="649" t="s">
        <v>127</v>
      </c>
      <c r="AE39" s="649"/>
      <c r="AF39" s="649"/>
      <c r="AG39" s="649"/>
      <c r="AH39" s="649"/>
      <c r="AI39" s="649"/>
      <c r="AJ39" s="649"/>
      <c r="AK39" s="649"/>
      <c r="AL39" s="650" t="s">
        <v>241</v>
      </c>
      <c r="AM39" s="651"/>
      <c r="AN39" s="651"/>
      <c r="AO39" s="652"/>
      <c r="AQ39" s="723" t="s">
        <v>337</v>
      </c>
      <c r="AR39" s="724"/>
      <c r="AS39" s="724"/>
      <c r="AT39" s="724"/>
      <c r="AU39" s="724"/>
      <c r="AV39" s="724"/>
      <c r="AW39" s="724"/>
      <c r="AX39" s="724"/>
      <c r="AY39" s="725"/>
      <c r="AZ39" s="645" t="s">
        <v>127</v>
      </c>
      <c r="BA39" s="646"/>
      <c r="BB39" s="646"/>
      <c r="BC39" s="646"/>
      <c r="BD39" s="682"/>
      <c r="BE39" s="682"/>
      <c r="BF39" s="700"/>
      <c r="BG39" s="660" t="s">
        <v>338</v>
      </c>
      <c r="BH39" s="661"/>
      <c r="BI39" s="661"/>
      <c r="BJ39" s="661"/>
      <c r="BK39" s="661"/>
      <c r="BL39" s="661"/>
      <c r="BM39" s="661"/>
      <c r="BN39" s="661"/>
      <c r="BO39" s="661"/>
      <c r="BP39" s="661"/>
      <c r="BQ39" s="661"/>
      <c r="BR39" s="661"/>
      <c r="BS39" s="661"/>
      <c r="BT39" s="661"/>
      <c r="BU39" s="662"/>
      <c r="BV39" s="645">
        <v>17707</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270933</v>
      </c>
      <c r="CS39" s="682"/>
      <c r="CT39" s="682"/>
      <c r="CU39" s="682"/>
      <c r="CV39" s="682"/>
      <c r="CW39" s="682"/>
      <c r="CX39" s="682"/>
      <c r="CY39" s="683"/>
      <c r="CZ39" s="650">
        <v>0.9</v>
      </c>
      <c r="DA39" s="679"/>
      <c r="DB39" s="679"/>
      <c r="DC39" s="684"/>
      <c r="DD39" s="654">
        <v>37875</v>
      </c>
      <c r="DE39" s="682"/>
      <c r="DF39" s="682"/>
      <c r="DG39" s="682"/>
      <c r="DH39" s="682"/>
      <c r="DI39" s="682"/>
      <c r="DJ39" s="682"/>
      <c r="DK39" s="683"/>
      <c r="DL39" s="654" t="s">
        <v>127</v>
      </c>
      <c r="DM39" s="682"/>
      <c r="DN39" s="682"/>
      <c r="DO39" s="682"/>
      <c r="DP39" s="682"/>
      <c r="DQ39" s="682"/>
      <c r="DR39" s="682"/>
      <c r="DS39" s="682"/>
      <c r="DT39" s="682"/>
      <c r="DU39" s="682"/>
      <c r="DV39" s="683"/>
      <c r="DW39" s="650" t="s">
        <v>241</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241</v>
      </c>
      <c r="S40" s="646"/>
      <c r="T40" s="646"/>
      <c r="U40" s="646"/>
      <c r="V40" s="646"/>
      <c r="W40" s="646"/>
      <c r="X40" s="646"/>
      <c r="Y40" s="647"/>
      <c r="Z40" s="648" t="s">
        <v>127</v>
      </c>
      <c r="AA40" s="648"/>
      <c r="AB40" s="648"/>
      <c r="AC40" s="648"/>
      <c r="AD40" s="649" t="s">
        <v>127</v>
      </c>
      <c r="AE40" s="649"/>
      <c r="AF40" s="649"/>
      <c r="AG40" s="649"/>
      <c r="AH40" s="649"/>
      <c r="AI40" s="649"/>
      <c r="AJ40" s="649"/>
      <c r="AK40" s="649"/>
      <c r="AL40" s="650" t="s">
        <v>127</v>
      </c>
      <c r="AM40" s="651"/>
      <c r="AN40" s="651"/>
      <c r="AO40" s="652"/>
      <c r="AQ40" s="723" t="s">
        <v>341</v>
      </c>
      <c r="AR40" s="724"/>
      <c r="AS40" s="724"/>
      <c r="AT40" s="724"/>
      <c r="AU40" s="724"/>
      <c r="AV40" s="724"/>
      <c r="AW40" s="724"/>
      <c r="AX40" s="724"/>
      <c r="AY40" s="725"/>
      <c r="AZ40" s="645" t="s">
        <v>241</v>
      </c>
      <c r="BA40" s="646"/>
      <c r="BB40" s="646"/>
      <c r="BC40" s="646"/>
      <c r="BD40" s="682"/>
      <c r="BE40" s="682"/>
      <c r="BF40" s="700"/>
      <c r="BG40" s="726" t="s">
        <v>342</v>
      </c>
      <c r="BH40" s="727"/>
      <c r="BI40" s="727"/>
      <c r="BJ40" s="727"/>
      <c r="BK40" s="727"/>
      <c r="BL40" s="236"/>
      <c r="BM40" s="661" t="s">
        <v>343</v>
      </c>
      <c r="BN40" s="661"/>
      <c r="BO40" s="661"/>
      <c r="BP40" s="661"/>
      <c r="BQ40" s="661"/>
      <c r="BR40" s="661"/>
      <c r="BS40" s="661"/>
      <c r="BT40" s="661"/>
      <c r="BU40" s="662"/>
      <c r="BV40" s="645">
        <v>88</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644142</v>
      </c>
      <c r="CS40" s="646"/>
      <c r="CT40" s="646"/>
      <c r="CU40" s="646"/>
      <c r="CV40" s="646"/>
      <c r="CW40" s="646"/>
      <c r="CX40" s="646"/>
      <c r="CY40" s="647"/>
      <c r="CZ40" s="650">
        <v>2</v>
      </c>
      <c r="DA40" s="679"/>
      <c r="DB40" s="679"/>
      <c r="DC40" s="684"/>
      <c r="DD40" s="654">
        <v>2270</v>
      </c>
      <c r="DE40" s="646"/>
      <c r="DF40" s="646"/>
      <c r="DG40" s="646"/>
      <c r="DH40" s="646"/>
      <c r="DI40" s="646"/>
      <c r="DJ40" s="646"/>
      <c r="DK40" s="647"/>
      <c r="DL40" s="654">
        <v>2270</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1065208</v>
      </c>
      <c r="S41" s="646"/>
      <c r="T41" s="646"/>
      <c r="U41" s="646"/>
      <c r="V41" s="646"/>
      <c r="W41" s="646"/>
      <c r="X41" s="646"/>
      <c r="Y41" s="647"/>
      <c r="Z41" s="648">
        <v>3.3</v>
      </c>
      <c r="AA41" s="648"/>
      <c r="AB41" s="648"/>
      <c r="AC41" s="648"/>
      <c r="AD41" s="649" t="s">
        <v>127</v>
      </c>
      <c r="AE41" s="649"/>
      <c r="AF41" s="649"/>
      <c r="AG41" s="649"/>
      <c r="AH41" s="649"/>
      <c r="AI41" s="649"/>
      <c r="AJ41" s="649"/>
      <c r="AK41" s="649"/>
      <c r="AL41" s="650" t="s">
        <v>127</v>
      </c>
      <c r="AM41" s="651"/>
      <c r="AN41" s="651"/>
      <c r="AO41" s="652"/>
      <c r="AQ41" s="723" t="s">
        <v>346</v>
      </c>
      <c r="AR41" s="724"/>
      <c r="AS41" s="724"/>
      <c r="AT41" s="724"/>
      <c r="AU41" s="724"/>
      <c r="AV41" s="724"/>
      <c r="AW41" s="724"/>
      <c r="AX41" s="724"/>
      <c r="AY41" s="725"/>
      <c r="AZ41" s="645">
        <v>792325</v>
      </c>
      <c r="BA41" s="646"/>
      <c r="BB41" s="646"/>
      <c r="BC41" s="646"/>
      <c r="BD41" s="682"/>
      <c r="BE41" s="682"/>
      <c r="BF41" s="700"/>
      <c r="BG41" s="726"/>
      <c r="BH41" s="727"/>
      <c r="BI41" s="727"/>
      <c r="BJ41" s="727"/>
      <c r="BK41" s="727"/>
      <c r="BL41" s="236"/>
      <c r="BM41" s="661" t="s">
        <v>347</v>
      </c>
      <c r="BN41" s="661"/>
      <c r="BO41" s="661"/>
      <c r="BP41" s="661"/>
      <c r="BQ41" s="661"/>
      <c r="BR41" s="661"/>
      <c r="BS41" s="661"/>
      <c r="BT41" s="661"/>
      <c r="BU41" s="662"/>
      <c r="BV41" s="645" t="s">
        <v>127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241</v>
      </c>
      <c r="CS41" s="682"/>
      <c r="CT41" s="682"/>
      <c r="CU41" s="682"/>
      <c r="CV41" s="682"/>
      <c r="CW41" s="682"/>
      <c r="CX41" s="682"/>
      <c r="CY41" s="683"/>
      <c r="CZ41" s="650" t="s">
        <v>127</v>
      </c>
      <c r="DA41" s="679"/>
      <c r="DB41" s="679"/>
      <c r="DC41" s="684"/>
      <c r="DD41" s="654" t="s">
        <v>127</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31937922</v>
      </c>
      <c r="S42" s="731"/>
      <c r="T42" s="731"/>
      <c r="U42" s="731"/>
      <c r="V42" s="731"/>
      <c r="W42" s="731"/>
      <c r="X42" s="731"/>
      <c r="Y42" s="739"/>
      <c r="Z42" s="740">
        <v>100</v>
      </c>
      <c r="AA42" s="740"/>
      <c r="AB42" s="740"/>
      <c r="AC42" s="740"/>
      <c r="AD42" s="741">
        <v>18059822</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2444959</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374</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2668602</v>
      </c>
      <c r="CS42" s="646"/>
      <c r="CT42" s="646"/>
      <c r="CU42" s="646"/>
      <c r="CV42" s="646"/>
      <c r="CW42" s="646"/>
      <c r="CX42" s="646"/>
      <c r="CY42" s="647"/>
      <c r="CZ42" s="650">
        <v>8.4</v>
      </c>
      <c r="DA42" s="651"/>
      <c r="DB42" s="651"/>
      <c r="DC42" s="663"/>
      <c r="DD42" s="654">
        <v>285727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120171</v>
      </c>
      <c r="CS43" s="682"/>
      <c r="CT43" s="682"/>
      <c r="CU43" s="682"/>
      <c r="CV43" s="682"/>
      <c r="CW43" s="682"/>
      <c r="CX43" s="682"/>
      <c r="CY43" s="683"/>
      <c r="CZ43" s="650">
        <v>0.4</v>
      </c>
      <c r="DA43" s="679"/>
      <c r="DB43" s="679"/>
      <c r="DC43" s="684"/>
      <c r="DD43" s="654">
        <v>120171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1749965</v>
      </c>
      <c r="CS44" s="646"/>
      <c r="CT44" s="646"/>
      <c r="CU44" s="646"/>
      <c r="CV44" s="646"/>
      <c r="CW44" s="646"/>
      <c r="CX44" s="646"/>
      <c r="CY44" s="647"/>
      <c r="CZ44" s="650">
        <v>5.5</v>
      </c>
      <c r="DA44" s="651"/>
      <c r="DB44" s="651"/>
      <c r="DC44" s="663"/>
      <c r="DD44" s="654">
        <v>270282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375168</v>
      </c>
      <c r="CS45" s="682"/>
      <c r="CT45" s="682"/>
      <c r="CU45" s="682"/>
      <c r="CV45" s="682"/>
      <c r="CW45" s="682"/>
      <c r="CX45" s="682"/>
      <c r="CY45" s="683"/>
      <c r="CZ45" s="650">
        <v>1.2</v>
      </c>
      <c r="DA45" s="679"/>
      <c r="DB45" s="679"/>
      <c r="DC45" s="684"/>
      <c r="DD45" s="654">
        <v>22162</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1287224</v>
      </c>
      <c r="CS46" s="646"/>
      <c r="CT46" s="646"/>
      <c r="CU46" s="646"/>
      <c r="CV46" s="646"/>
      <c r="CW46" s="646"/>
      <c r="CX46" s="646"/>
      <c r="CY46" s="647"/>
      <c r="CZ46" s="650">
        <v>4</v>
      </c>
      <c r="DA46" s="651"/>
      <c r="DB46" s="651"/>
      <c r="DC46" s="663"/>
      <c r="DD46" s="654">
        <v>239926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918637</v>
      </c>
      <c r="CS47" s="682"/>
      <c r="CT47" s="682"/>
      <c r="CU47" s="682"/>
      <c r="CV47" s="682"/>
      <c r="CW47" s="682"/>
      <c r="CX47" s="682"/>
      <c r="CY47" s="683"/>
      <c r="CZ47" s="650">
        <v>2.9</v>
      </c>
      <c r="DA47" s="679"/>
      <c r="DB47" s="679"/>
      <c r="DC47" s="684"/>
      <c r="DD47" s="654">
        <v>15445</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31796215</v>
      </c>
      <c r="CS49" s="716"/>
      <c r="CT49" s="716"/>
      <c r="CU49" s="716"/>
      <c r="CV49" s="716"/>
      <c r="CW49" s="716"/>
      <c r="CX49" s="716"/>
      <c r="CY49" s="747"/>
      <c r="CZ49" s="742">
        <v>100</v>
      </c>
      <c r="DA49" s="748"/>
      <c r="DB49" s="748"/>
      <c r="DC49" s="749"/>
      <c r="DD49" s="750">
        <v>21158654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C0P3vd4SFabNq0Z2ImtoLpGe3KXSY6i3clzSRi0myAkR+ELyrFiJjdnr70XTlpsMxQQia5tORwZW5W3FNgl0A==" saltValue="kqKEf/OWKQoJii+7nG/49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32730</v>
      </c>
      <c r="R7" s="781"/>
      <c r="S7" s="781"/>
      <c r="T7" s="781"/>
      <c r="U7" s="781"/>
      <c r="V7" s="781">
        <v>32588</v>
      </c>
      <c r="W7" s="781"/>
      <c r="X7" s="781"/>
      <c r="Y7" s="781"/>
      <c r="Z7" s="781"/>
      <c r="AA7" s="781">
        <v>142</v>
      </c>
      <c r="AB7" s="781"/>
      <c r="AC7" s="781"/>
      <c r="AD7" s="781"/>
      <c r="AE7" s="782"/>
      <c r="AF7" s="783">
        <v>23</v>
      </c>
      <c r="AG7" s="784"/>
      <c r="AH7" s="784"/>
      <c r="AI7" s="784"/>
      <c r="AJ7" s="785"/>
      <c r="AK7" s="820" t="s">
        <v>577</v>
      </c>
      <c r="AL7" s="821"/>
      <c r="AM7" s="821"/>
      <c r="AN7" s="821"/>
      <c r="AO7" s="821"/>
      <c r="AP7" s="821">
        <v>38265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584</v>
      </c>
      <c r="BT7" s="825"/>
      <c r="BU7" s="825"/>
      <c r="BV7" s="825"/>
      <c r="BW7" s="825"/>
      <c r="BX7" s="825"/>
      <c r="BY7" s="825"/>
      <c r="BZ7" s="825"/>
      <c r="CA7" s="825"/>
      <c r="CB7" s="825"/>
      <c r="CC7" s="825"/>
      <c r="CD7" s="825"/>
      <c r="CE7" s="825"/>
      <c r="CF7" s="825"/>
      <c r="CG7" s="826"/>
      <c r="CH7" s="817">
        <v>-3</v>
      </c>
      <c r="CI7" s="818"/>
      <c r="CJ7" s="818"/>
      <c r="CK7" s="818"/>
      <c r="CL7" s="819"/>
      <c r="CM7" s="817">
        <v>137</v>
      </c>
      <c r="CN7" s="818"/>
      <c r="CO7" s="818"/>
      <c r="CP7" s="818"/>
      <c r="CQ7" s="819"/>
      <c r="CR7" s="817">
        <v>100</v>
      </c>
      <c r="CS7" s="818"/>
      <c r="CT7" s="818"/>
      <c r="CU7" s="818"/>
      <c r="CV7" s="819"/>
      <c r="CW7" s="817" t="s">
        <v>577</v>
      </c>
      <c r="CX7" s="818"/>
      <c r="CY7" s="818"/>
      <c r="CZ7" s="818"/>
      <c r="DA7" s="819"/>
      <c r="DB7" s="817" t="s">
        <v>577</v>
      </c>
      <c r="DC7" s="818"/>
      <c r="DD7" s="818"/>
      <c r="DE7" s="818"/>
      <c r="DF7" s="819"/>
      <c r="DG7" s="817" t="s">
        <v>577</v>
      </c>
      <c r="DH7" s="818"/>
      <c r="DI7" s="818"/>
      <c r="DJ7" s="818"/>
      <c r="DK7" s="819"/>
      <c r="DL7" s="817" t="s">
        <v>577</v>
      </c>
      <c r="DM7" s="818"/>
      <c r="DN7" s="818"/>
      <c r="DO7" s="818"/>
      <c r="DP7" s="819"/>
      <c r="DQ7" s="817" t="s">
        <v>592</v>
      </c>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255</v>
      </c>
      <c r="R8" s="805"/>
      <c r="S8" s="805"/>
      <c r="T8" s="805"/>
      <c r="U8" s="805"/>
      <c r="V8" s="805">
        <v>255</v>
      </c>
      <c r="W8" s="805"/>
      <c r="X8" s="805"/>
      <c r="Y8" s="805"/>
      <c r="Z8" s="805"/>
      <c r="AA8" s="805">
        <v>0</v>
      </c>
      <c r="AB8" s="805"/>
      <c r="AC8" s="805"/>
      <c r="AD8" s="805"/>
      <c r="AE8" s="806"/>
      <c r="AF8" s="807">
        <v>0</v>
      </c>
      <c r="AG8" s="808"/>
      <c r="AH8" s="808"/>
      <c r="AI8" s="808"/>
      <c r="AJ8" s="809"/>
      <c r="AK8" s="810" t="s">
        <v>577</v>
      </c>
      <c r="AL8" s="811"/>
      <c r="AM8" s="811"/>
      <c r="AN8" s="811"/>
      <c r="AO8" s="811"/>
      <c r="AP8" s="811" t="s">
        <v>577</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585</v>
      </c>
      <c r="BT8" s="815"/>
      <c r="BU8" s="815"/>
      <c r="BV8" s="815"/>
      <c r="BW8" s="815"/>
      <c r="BX8" s="815"/>
      <c r="BY8" s="815"/>
      <c r="BZ8" s="815"/>
      <c r="CA8" s="815"/>
      <c r="CB8" s="815"/>
      <c r="CC8" s="815"/>
      <c r="CD8" s="815"/>
      <c r="CE8" s="815"/>
      <c r="CF8" s="815"/>
      <c r="CG8" s="816"/>
      <c r="CH8" s="827">
        <v>-2</v>
      </c>
      <c r="CI8" s="828"/>
      <c r="CJ8" s="828"/>
      <c r="CK8" s="828"/>
      <c r="CL8" s="829"/>
      <c r="CM8" s="827">
        <v>215</v>
      </c>
      <c r="CN8" s="828"/>
      <c r="CO8" s="828"/>
      <c r="CP8" s="828"/>
      <c r="CQ8" s="829"/>
      <c r="CR8" s="827">
        <v>200</v>
      </c>
      <c r="CS8" s="828"/>
      <c r="CT8" s="828"/>
      <c r="CU8" s="828"/>
      <c r="CV8" s="829"/>
      <c r="CW8" s="827" t="s">
        <v>577</v>
      </c>
      <c r="CX8" s="828"/>
      <c r="CY8" s="828"/>
      <c r="CZ8" s="828"/>
      <c r="DA8" s="829"/>
      <c r="DB8" s="827" t="s">
        <v>593</v>
      </c>
      <c r="DC8" s="828"/>
      <c r="DD8" s="828"/>
      <c r="DE8" s="828"/>
      <c r="DF8" s="829"/>
      <c r="DG8" s="827" t="s">
        <v>594</v>
      </c>
      <c r="DH8" s="828"/>
      <c r="DI8" s="828"/>
      <c r="DJ8" s="828"/>
      <c r="DK8" s="829"/>
      <c r="DL8" s="827" t="s">
        <v>577</v>
      </c>
      <c r="DM8" s="828"/>
      <c r="DN8" s="828"/>
      <c r="DO8" s="828"/>
      <c r="DP8" s="829"/>
      <c r="DQ8" s="827" t="s">
        <v>593</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586</v>
      </c>
      <c r="BT9" s="815"/>
      <c r="BU9" s="815"/>
      <c r="BV9" s="815"/>
      <c r="BW9" s="815"/>
      <c r="BX9" s="815"/>
      <c r="BY9" s="815"/>
      <c r="BZ9" s="815"/>
      <c r="CA9" s="815"/>
      <c r="CB9" s="815"/>
      <c r="CC9" s="815"/>
      <c r="CD9" s="815"/>
      <c r="CE9" s="815"/>
      <c r="CF9" s="815"/>
      <c r="CG9" s="816"/>
      <c r="CH9" s="827">
        <v>-81</v>
      </c>
      <c r="CI9" s="828"/>
      <c r="CJ9" s="828"/>
      <c r="CK9" s="828"/>
      <c r="CL9" s="829"/>
      <c r="CM9" s="827">
        <v>3027</v>
      </c>
      <c r="CN9" s="828"/>
      <c r="CO9" s="828"/>
      <c r="CP9" s="828"/>
      <c r="CQ9" s="829"/>
      <c r="CR9" s="827">
        <v>100</v>
      </c>
      <c r="CS9" s="828"/>
      <c r="CT9" s="828"/>
      <c r="CU9" s="828"/>
      <c r="CV9" s="829"/>
      <c r="CW9" s="827">
        <v>59</v>
      </c>
      <c r="CX9" s="828"/>
      <c r="CY9" s="828"/>
      <c r="CZ9" s="828"/>
      <c r="DA9" s="829"/>
      <c r="DB9" s="827" t="s">
        <v>593</v>
      </c>
      <c r="DC9" s="828"/>
      <c r="DD9" s="828"/>
      <c r="DE9" s="828"/>
      <c r="DF9" s="829"/>
      <c r="DG9" s="827" t="s">
        <v>595</v>
      </c>
      <c r="DH9" s="828"/>
      <c r="DI9" s="828"/>
      <c r="DJ9" s="828"/>
      <c r="DK9" s="829"/>
      <c r="DL9" s="827" t="s">
        <v>577</v>
      </c>
      <c r="DM9" s="828"/>
      <c r="DN9" s="828"/>
      <c r="DO9" s="828"/>
      <c r="DP9" s="829"/>
      <c r="DQ9" s="827" t="s">
        <v>577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587</v>
      </c>
      <c r="BT10" s="815"/>
      <c r="BU10" s="815"/>
      <c r="BV10" s="815"/>
      <c r="BW10" s="815"/>
      <c r="BX10" s="815"/>
      <c r="BY10" s="815"/>
      <c r="BZ10" s="815"/>
      <c r="CA10" s="815"/>
      <c r="CB10" s="815"/>
      <c r="CC10" s="815"/>
      <c r="CD10" s="815"/>
      <c r="CE10" s="815"/>
      <c r="CF10" s="815"/>
      <c r="CG10" s="816"/>
      <c r="CH10" s="827">
        <v>8</v>
      </c>
      <c r="CI10" s="828"/>
      <c r="CJ10" s="828"/>
      <c r="CK10" s="828"/>
      <c r="CL10" s="829"/>
      <c r="CM10" s="827">
        <v>202</v>
      </c>
      <c r="CN10" s="828"/>
      <c r="CO10" s="828"/>
      <c r="CP10" s="828"/>
      <c r="CQ10" s="829"/>
      <c r="CR10" s="827">
        <v>45</v>
      </c>
      <c r="CS10" s="828"/>
      <c r="CT10" s="828"/>
      <c r="CU10" s="828"/>
      <c r="CV10" s="829"/>
      <c r="CW10" s="827" t="s">
        <v>577</v>
      </c>
      <c r="CX10" s="828"/>
      <c r="CY10" s="828"/>
      <c r="CZ10" s="828"/>
      <c r="DA10" s="829"/>
      <c r="DB10" s="827" t="s">
        <v>577</v>
      </c>
      <c r="DC10" s="828"/>
      <c r="DD10" s="828"/>
      <c r="DE10" s="828"/>
      <c r="DF10" s="829"/>
      <c r="DG10" s="827" t="s">
        <v>577</v>
      </c>
      <c r="DH10" s="828"/>
      <c r="DI10" s="828"/>
      <c r="DJ10" s="828"/>
      <c r="DK10" s="829"/>
      <c r="DL10" s="827" t="s">
        <v>578</v>
      </c>
      <c r="DM10" s="828"/>
      <c r="DN10" s="828"/>
      <c r="DO10" s="828"/>
      <c r="DP10" s="829"/>
      <c r="DQ10" s="827" t="s">
        <v>593</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588</v>
      </c>
      <c r="BT11" s="815"/>
      <c r="BU11" s="815"/>
      <c r="BV11" s="815"/>
      <c r="BW11" s="815"/>
      <c r="BX11" s="815"/>
      <c r="BY11" s="815"/>
      <c r="BZ11" s="815"/>
      <c r="CA11" s="815"/>
      <c r="CB11" s="815"/>
      <c r="CC11" s="815"/>
      <c r="CD11" s="815"/>
      <c r="CE11" s="815"/>
      <c r="CF11" s="815"/>
      <c r="CG11" s="816"/>
      <c r="CH11" s="827">
        <v>3</v>
      </c>
      <c r="CI11" s="828"/>
      <c r="CJ11" s="828"/>
      <c r="CK11" s="828"/>
      <c r="CL11" s="829"/>
      <c r="CM11" s="827">
        <v>81</v>
      </c>
      <c r="CN11" s="828"/>
      <c r="CO11" s="828"/>
      <c r="CP11" s="828"/>
      <c r="CQ11" s="829"/>
      <c r="CR11" s="827">
        <v>20</v>
      </c>
      <c r="CS11" s="828"/>
      <c r="CT11" s="828"/>
      <c r="CU11" s="828"/>
      <c r="CV11" s="829"/>
      <c r="CW11" s="827" t="s">
        <v>577</v>
      </c>
      <c r="CX11" s="828"/>
      <c r="CY11" s="828"/>
      <c r="CZ11" s="828"/>
      <c r="DA11" s="829"/>
      <c r="DB11" s="827" t="s">
        <v>577</v>
      </c>
      <c r="DC11" s="828"/>
      <c r="DD11" s="828"/>
      <c r="DE11" s="828"/>
      <c r="DF11" s="829"/>
      <c r="DG11" s="827" t="s">
        <v>577</v>
      </c>
      <c r="DH11" s="828"/>
      <c r="DI11" s="828"/>
      <c r="DJ11" s="828"/>
      <c r="DK11" s="829"/>
      <c r="DL11" s="827" t="s">
        <v>577</v>
      </c>
      <c r="DM11" s="828"/>
      <c r="DN11" s="828"/>
      <c r="DO11" s="828"/>
      <c r="DP11" s="829"/>
      <c r="DQ11" s="827" t="s">
        <v>593</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t="s">
        <v>590</v>
      </c>
      <c r="BS12" s="814" t="s">
        <v>589</v>
      </c>
      <c r="BT12" s="815"/>
      <c r="BU12" s="815"/>
      <c r="BV12" s="815"/>
      <c r="BW12" s="815"/>
      <c r="BX12" s="815"/>
      <c r="BY12" s="815"/>
      <c r="BZ12" s="815"/>
      <c r="CA12" s="815"/>
      <c r="CB12" s="815"/>
      <c r="CC12" s="815"/>
      <c r="CD12" s="815"/>
      <c r="CE12" s="815"/>
      <c r="CF12" s="815"/>
      <c r="CG12" s="816"/>
      <c r="CH12" s="827">
        <v>20</v>
      </c>
      <c r="CI12" s="828"/>
      <c r="CJ12" s="828"/>
      <c r="CK12" s="828"/>
      <c r="CL12" s="829"/>
      <c r="CM12" s="827">
        <v>1793</v>
      </c>
      <c r="CN12" s="828"/>
      <c r="CO12" s="828"/>
      <c r="CP12" s="828"/>
      <c r="CQ12" s="829"/>
      <c r="CR12" s="827">
        <v>5</v>
      </c>
      <c r="CS12" s="828"/>
      <c r="CT12" s="828"/>
      <c r="CU12" s="828"/>
      <c r="CV12" s="829"/>
      <c r="CW12" s="827" t="s">
        <v>577</v>
      </c>
      <c r="CX12" s="828"/>
      <c r="CY12" s="828"/>
      <c r="CZ12" s="828"/>
      <c r="DA12" s="829"/>
      <c r="DB12" s="827" t="s">
        <v>593</v>
      </c>
      <c r="DC12" s="828"/>
      <c r="DD12" s="828"/>
      <c r="DE12" s="828"/>
      <c r="DF12" s="829"/>
      <c r="DG12" s="827">
        <v>1500</v>
      </c>
      <c r="DH12" s="828"/>
      <c r="DI12" s="828"/>
      <c r="DJ12" s="828"/>
      <c r="DK12" s="829"/>
      <c r="DL12" s="827" t="s">
        <v>577</v>
      </c>
      <c r="DM12" s="828"/>
      <c r="DN12" s="828"/>
      <c r="DO12" s="828"/>
      <c r="DP12" s="829"/>
      <c r="DQ12" s="827">
        <v>1405</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591</v>
      </c>
      <c r="BT13" s="815"/>
      <c r="BU13" s="815"/>
      <c r="BV13" s="815"/>
      <c r="BW13" s="815"/>
      <c r="BX13" s="815"/>
      <c r="BY13" s="815"/>
      <c r="BZ13" s="815"/>
      <c r="CA13" s="815"/>
      <c r="CB13" s="815"/>
      <c r="CC13" s="815"/>
      <c r="CD13" s="815"/>
      <c r="CE13" s="815"/>
      <c r="CF13" s="815"/>
      <c r="CG13" s="816"/>
      <c r="CH13" s="827">
        <v>-14</v>
      </c>
      <c r="CI13" s="828"/>
      <c r="CJ13" s="828"/>
      <c r="CK13" s="828"/>
      <c r="CL13" s="829"/>
      <c r="CM13" s="827">
        <v>152</v>
      </c>
      <c r="CN13" s="828"/>
      <c r="CO13" s="828"/>
      <c r="CP13" s="828"/>
      <c r="CQ13" s="829"/>
      <c r="CR13" s="827">
        <v>80</v>
      </c>
      <c r="CS13" s="828"/>
      <c r="CT13" s="828"/>
      <c r="CU13" s="828"/>
      <c r="CV13" s="829"/>
      <c r="CW13" s="827" t="s">
        <v>593</v>
      </c>
      <c r="CX13" s="828"/>
      <c r="CY13" s="828"/>
      <c r="CZ13" s="828"/>
      <c r="DA13" s="829"/>
      <c r="DB13" s="827" t="s">
        <v>594</v>
      </c>
      <c r="DC13" s="828"/>
      <c r="DD13" s="828"/>
      <c r="DE13" s="828"/>
      <c r="DF13" s="829"/>
      <c r="DG13" s="827" t="s">
        <v>577</v>
      </c>
      <c r="DH13" s="828"/>
      <c r="DI13" s="828"/>
      <c r="DJ13" s="828"/>
      <c r="DK13" s="829"/>
      <c r="DL13" s="827" t="s">
        <v>593</v>
      </c>
      <c r="DM13" s="828"/>
      <c r="DN13" s="828"/>
      <c r="DO13" s="828"/>
      <c r="DP13" s="829"/>
      <c r="DQ13" s="827" t="s">
        <v>577</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31938</v>
      </c>
      <c r="R23" s="840"/>
      <c r="S23" s="840"/>
      <c r="T23" s="840"/>
      <c r="U23" s="840"/>
      <c r="V23" s="840">
        <v>31796</v>
      </c>
      <c r="W23" s="840"/>
      <c r="X23" s="840"/>
      <c r="Y23" s="840"/>
      <c r="Z23" s="840"/>
      <c r="AA23" s="840">
        <v>142</v>
      </c>
      <c r="AB23" s="840"/>
      <c r="AC23" s="840"/>
      <c r="AD23" s="840"/>
      <c r="AE23" s="841"/>
      <c r="AF23" s="842">
        <v>24</v>
      </c>
      <c r="AG23" s="840"/>
      <c r="AH23" s="840"/>
      <c r="AI23" s="840"/>
      <c r="AJ23" s="843"/>
      <c r="AK23" s="844"/>
      <c r="AL23" s="845"/>
      <c r="AM23" s="845"/>
      <c r="AN23" s="845"/>
      <c r="AO23" s="845"/>
      <c r="AP23" s="840">
        <v>38265</v>
      </c>
      <c r="AQ23" s="840"/>
      <c r="AR23" s="840"/>
      <c r="AS23" s="840"/>
      <c r="AT23" s="840"/>
      <c r="AU23" s="846"/>
      <c r="AV23" s="846"/>
      <c r="AW23" s="846"/>
      <c r="AX23" s="846"/>
      <c r="AY23" s="847"/>
      <c r="AZ23" s="855" t="s">
        <v>127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8">
        <v>9206</v>
      </c>
      <c r="R28" s="869"/>
      <c r="S28" s="869"/>
      <c r="T28" s="869"/>
      <c r="U28" s="869"/>
      <c r="V28" s="869">
        <v>9403</v>
      </c>
      <c r="W28" s="869"/>
      <c r="X28" s="869"/>
      <c r="Y28" s="869"/>
      <c r="Z28" s="869"/>
      <c r="AA28" s="869">
        <v>-197</v>
      </c>
      <c r="AB28" s="869"/>
      <c r="AC28" s="869"/>
      <c r="AD28" s="869"/>
      <c r="AE28" s="870"/>
      <c r="AF28" s="871">
        <v>-197</v>
      </c>
      <c r="AG28" s="869"/>
      <c r="AH28" s="869"/>
      <c r="AI28" s="869"/>
      <c r="AJ28" s="872"/>
      <c r="AK28" s="873">
        <v>792</v>
      </c>
      <c r="AL28" s="864"/>
      <c r="AM28" s="864"/>
      <c r="AN28" s="864"/>
      <c r="AO28" s="864"/>
      <c r="AP28" s="864" t="s">
        <v>577</v>
      </c>
      <c r="AQ28" s="864"/>
      <c r="AR28" s="864"/>
      <c r="AS28" s="864"/>
      <c r="AT28" s="864"/>
      <c r="AU28" s="864" t="s">
        <v>577</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7197</v>
      </c>
      <c r="R29" s="805"/>
      <c r="S29" s="805"/>
      <c r="T29" s="805"/>
      <c r="U29" s="805"/>
      <c r="V29" s="805">
        <v>7031</v>
      </c>
      <c r="W29" s="805"/>
      <c r="X29" s="805"/>
      <c r="Y29" s="805"/>
      <c r="Z29" s="805"/>
      <c r="AA29" s="805">
        <v>166</v>
      </c>
      <c r="AB29" s="805"/>
      <c r="AC29" s="805"/>
      <c r="AD29" s="805"/>
      <c r="AE29" s="806"/>
      <c r="AF29" s="807">
        <v>166</v>
      </c>
      <c r="AG29" s="808"/>
      <c r="AH29" s="808"/>
      <c r="AI29" s="808"/>
      <c r="AJ29" s="809"/>
      <c r="AK29" s="876">
        <v>1061</v>
      </c>
      <c r="AL29" s="877"/>
      <c r="AM29" s="877"/>
      <c r="AN29" s="877"/>
      <c r="AO29" s="877"/>
      <c r="AP29" s="877" t="s">
        <v>578</v>
      </c>
      <c r="AQ29" s="877"/>
      <c r="AR29" s="877"/>
      <c r="AS29" s="877"/>
      <c r="AT29" s="877"/>
      <c r="AU29" s="877" t="s">
        <v>577</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1356</v>
      </c>
      <c r="R30" s="805"/>
      <c r="S30" s="805"/>
      <c r="T30" s="805"/>
      <c r="U30" s="805"/>
      <c r="V30" s="805">
        <v>1328</v>
      </c>
      <c r="W30" s="805"/>
      <c r="X30" s="805"/>
      <c r="Y30" s="805"/>
      <c r="Z30" s="805"/>
      <c r="AA30" s="805">
        <v>28</v>
      </c>
      <c r="AB30" s="805"/>
      <c r="AC30" s="805"/>
      <c r="AD30" s="805"/>
      <c r="AE30" s="806"/>
      <c r="AF30" s="807">
        <v>28</v>
      </c>
      <c r="AG30" s="808"/>
      <c r="AH30" s="808"/>
      <c r="AI30" s="808"/>
      <c r="AJ30" s="809"/>
      <c r="AK30" s="876">
        <v>280</v>
      </c>
      <c r="AL30" s="877"/>
      <c r="AM30" s="877"/>
      <c r="AN30" s="877"/>
      <c r="AO30" s="877"/>
      <c r="AP30" s="877" t="s">
        <v>577</v>
      </c>
      <c r="AQ30" s="877"/>
      <c r="AR30" s="877"/>
      <c r="AS30" s="877"/>
      <c r="AT30" s="877"/>
      <c r="AU30" s="877" t="s">
        <v>577</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1838</v>
      </c>
      <c r="R31" s="805"/>
      <c r="S31" s="805"/>
      <c r="T31" s="805"/>
      <c r="U31" s="805"/>
      <c r="V31" s="805">
        <v>1544</v>
      </c>
      <c r="W31" s="805"/>
      <c r="X31" s="805"/>
      <c r="Y31" s="805"/>
      <c r="Z31" s="805"/>
      <c r="AA31" s="805">
        <v>294</v>
      </c>
      <c r="AB31" s="805"/>
      <c r="AC31" s="805"/>
      <c r="AD31" s="805"/>
      <c r="AE31" s="806"/>
      <c r="AF31" s="807">
        <v>2577</v>
      </c>
      <c r="AG31" s="808"/>
      <c r="AH31" s="808"/>
      <c r="AI31" s="808"/>
      <c r="AJ31" s="809"/>
      <c r="AK31" s="876">
        <v>2</v>
      </c>
      <c r="AL31" s="877"/>
      <c r="AM31" s="877"/>
      <c r="AN31" s="877"/>
      <c r="AO31" s="877"/>
      <c r="AP31" s="877" t="s">
        <v>577</v>
      </c>
      <c r="AQ31" s="877"/>
      <c r="AR31" s="877"/>
      <c r="AS31" s="877"/>
      <c r="AT31" s="877"/>
      <c r="AU31" s="877" t="s">
        <v>579</v>
      </c>
      <c r="AV31" s="877"/>
      <c r="AW31" s="877"/>
      <c r="AX31" s="877"/>
      <c r="AY31" s="877"/>
      <c r="AZ31" s="878" t="s">
        <v>577</v>
      </c>
      <c r="BA31" s="878"/>
      <c r="BB31" s="878"/>
      <c r="BC31" s="878"/>
      <c r="BD31" s="878"/>
      <c r="BE31" s="874" t="s">
        <v>404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2513</v>
      </c>
      <c r="R32" s="805"/>
      <c r="S32" s="805"/>
      <c r="T32" s="805"/>
      <c r="U32" s="805"/>
      <c r="V32" s="805">
        <v>2318</v>
      </c>
      <c r="W32" s="805"/>
      <c r="X32" s="805"/>
      <c r="Y32" s="805"/>
      <c r="Z32" s="805"/>
      <c r="AA32" s="805">
        <v>195</v>
      </c>
      <c r="AB32" s="805"/>
      <c r="AC32" s="805"/>
      <c r="AD32" s="805"/>
      <c r="AE32" s="806"/>
      <c r="AF32" s="807">
        <v>1347</v>
      </c>
      <c r="AG32" s="808"/>
      <c r="AH32" s="808"/>
      <c r="AI32" s="808"/>
      <c r="AJ32" s="809"/>
      <c r="AK32" s="876">
        <v>970</v>
      </c>
      <c r="AL32" s="877"/>
      <c r="AM32" s="877"/>
      <c r="AN32" s="877"/>
      <c r="AO32" s="877"/>
      <c r="AP32" s="877">
        <v>20716</v>
      </c>
      <c r="AQ32" s="877"/>
      <c r="AR32" s="877"/>
      <c r="AS32" s="877"/>
      <c r="AT32" s="877"/>
      <c r="AU32" s="877">
        <v>12429</v>
      </c>
      <c r="AV32" s="877"/>
      <c r="AW32" s="877"/>
      <c r="AX32" s="877"/>
      <c r="AY32" s="877"/>
      <c r="AZ32" s="878" t="s">
        <v>579</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407</v>
      </c>
      <c r="C33" s="802"/>
      <c r="D33" s="802"/>
      <c r="E33" s="802"/>
      <c r="F33" s="802"/>
      <c r="G33" s="802"/>
      <c r="H33" s="802"/>
      <c r="I33" s="802"/>
      <c r="J33" s="802"/>
      <c r="K33" s="802"/>
      <c r="L33" s="802"/>
      <c r="M33" s="802"/>
      <c r="N33" s="802"/>
      <c r="O33" s="802"/>
      <c r="P33" s="803"/>
      <c r="Q33" s="804">
        <v>67</v>
      </c>
      <c r="R33" s="805"/>
      <c r="S33" s="805"/>
      <c r="T33" s="805"/>
      <c r="U33" s="805"/>
      <c r="V33" s="805">
        <v>67</v>
      </c>
      <c r="W33" s="805"/>
      <c r="X33" s="805"/>
      <c r="Y33" s="805"/>
      <c r="Z33" s="805"/>
      <c r="AA33" s="805">
        <v>0</v>
      </c>
      <c r="AB33" s="805"/>
      <c r="AC33" s="805"/>
      <c r="AD33" s="805"/>
      <c r="AE33" s="806"/>
      <c r="AF33" s="807">
        <v>52</v>
      </c>
      <c r="AG33" s="808"/>
      <c r="AH33" s="808"/>
      <c r="AI33" s="808"/>
      <c r="AJ33" s="809"/>
      <c r="AK33" s="876">
        <v>23</v>
      </c>
      <c r="AL33" s="877"/>
      <c r="AM33" s="877"/>
      <c r="AN33" s="877"/>
      <c r="AO33" s="877"/>
      <c r="AP33" s="877" t="s">
        <v>579</v>
      </c>
      <c r="AQ33" s="877"/>
      <c r="AR33" s="877"/>
      <c r="AS33" s="877"/>
      <c r="AT33" s="877"/>
      <c r="AU33" s="877" t="s">
        <v>577</v>
      </c>
      <c r="AV33" s="877"/>
      <c r="AW33" s="877"/>
      <c r="AX33" s="877"/>
      <c r="AY33" s="877"/>
      <c r="AZ33" s="878" t="s">
        <v>579</v>
      </c>
      <c r="BA33" s="878"/>
      <c r="BB33" s="878"/>
      <c r="BC33" s="878"/>
      <c r="BD33" s="878"/>
      <c r="BE33" s="874" t="s">
        <v>404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3972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392</v>
      </c>
      <c r="R66" s="764"/>
      <c r="S66" s="764"/>
      <c r="T66" s="764"/>
      <c r="U66" s="765"/>
      <c r="V66" s="763" t="s">
        <v>413</v>
      </c>
      <c r="W66" s="764"/>
      <c r="X66" s="764"/>
      <c r="Y66" s="764"/>
      <c r="Z66" s="765"/>
      <c r="AA66" s="763" t="s">
        <v>414</v>
      </c>
      <c r="AB66" s="764"/>
      <c r="AC66" s="764"/>
      <c r="AD66" s="764"/>
      <c r="AE66" s="765"/>
      <c r="AF66" s="898" t="s">
        <v>415</v>
      </c>
      <c r="AG66" s="859"/>
      <c r="AH66" s="859"/>
      <c r="AI66" s="859"/>
      <c r="AJ66" s="899"/>
      <c r="AK66" s="763" t="s">
        <v>416</v>
      </c>
      <c r="AL66" s="787"/>
      <c r="AM66" s="787"/>
      <c r="AN66" s="787"/>
      <c r="AO66" s="788"/>
      <c r="AP66" s="763" t="s">
        <v>417</v>
      </c>
      <c r="AQ66" s="764"/>
      <c r="AR66" s="764"/>
      <c r="AS66" s="764"/>
      <c r="AT66" s="765"/>
      <c r="AU66" s="763" t="s">
        <v>418</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580</v>
      </c>
      <c r="C68" s="916"/>
      <c r="D68" s="916"/>
      <c r="E68" s="916"/>
      <c r="F68" s="916"/>
      <c r="G68" s="916"/>
      <c r="H68" s="916"/>
      <c r="I68" s="916"/>
      <c r="J68" s="916"/>
      <c r="K68" s="916"/>
      <c r="L68" s="916"/>
      <c r="M68" s="916"/>
      <c r="N68" s="916"/>
      <c r="O68" s="916"/>
      <c r="P68" s="917"/>
      <c r="Q68" s="918">
        <v>12441</v>
      </c>
      <c r="R68" s="912"/>
      <c r="S68" s="912"/>
      <c r="T68" s="912"/>
      <c r="U68" s="912"/>
      <c r="V68" s="912">
        <v>11563</v>
      </c>
      <c r="W68" s="912"/>
      <c r="X68" s="912"/>
      <c r="Y68" s="912"/>
      <c r="Z68" s="912"/>
      <c r="AA68" s="912">
        <v>878</v>
      </c>
      <c r="AB68" s="912"/>
      <c r="AC68" s="912"/>
      <c r="AD68" s="912"/>
      <c r="AE68" s="912"/>
      <c r="AF68" s="912">
        <v>878</v>
      </c>
      <c r="AG68" s="912"/>
      <c r="AH68" s="912"/>
      <c r="AI68" s="912"/>
      <c r="AJ68" s="912"/>
      <c r="AK68" s="912">
        <v>579</v>
      </c>
      <c r="AL68" s="912"/>
      <c r="AM68" s="912"/>
      <c r="AN68" s="912"/>
      <c r="AO68" s="912"/>
      <c r="AP68" s="912" t="s">
        <v>577</v>
      </c>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581</v>
      </c>
      <c r="C69" s="920"/>
      <c r="D69" s="920"/>
      <c r="E69" s="920"/>
      <c r="F69" s="920"/>
      <c r="G69" s="920"/>
      <c r="H69" s="920"/>
      <c r="I69" s="920"/>
      <c r="J69" s="920"/>
      <c r="K69" s="920"/>
      <c r="L69" s="920"/>
      <c r="M69" s="920"/>
      <c r="N69" s="920"/>
      <c r="O69" s="920"/>
      <c r="P69" s="921"/>
      <c r="Q69" s="922">
        <v>795803</v>
      </c>
      <c r="R69" s="877"/>
      <c r="S69" s="877"/>
      <c r="T69" s="877"/>
      <c r="U69" s="877"/>
      <c r="V69" s="877">
        <v>776267</v>
      </c>
      <c r="W69" s="877"/>
      <c r="X69" s="877"/>
      <c r="Y69" s="877"/>
      <c r="Z69" s="877"/>
      <c r="AA69" s="877">
        <v>19536</v>
      </c>
      <c r="AB69" s="877"/>
      <c r="AC69" s="877"/>
      <c r="AD69" s="877"/>
      <c r="AE69" s="877"/>
      <c r="AF69" s="877">
        <v>19536</v>
      </c>
      <c r="AG69" s="877"/>
      <c r="AH69" s="877"/>
      <c r="AI69" s="877"/>
      <c r="AJ69" s="877"/>
      <c r="AK69" s="877">
        <v>5510</v>
      </c>
      <c r="AL69" s="877"/>
      <c r="AM69" s="877"/>
      <c r="AN69" s="877"/>
      <c r="AO69" s="877"/>
      <c r="AP69" s="877" t="s">
        <v>577</v>
      </c>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582</v>
      </c>
      <c r="C70" s="920"/>
      <c r="D70" s="920"/>
      <c r="E70" s="920"/>
      <c r="F70" s="920"/>
      <c r="G70" s="920"/>
      <c r="H70" s="920"/>
      <c r="I70" s="920"/>
      <c r="J70" s="920"/>
      <c r="K70" s="920"/>
      <c r="L70" s="920"/>
      <c r="M70" s="920"/>
      <c r="N70" s="920"/>
      <c r="O70" s="920"/>
      <c r="P70" s="921"/>
      <c r="Q70" s="922">
        <v>17167</v>
      </c>
      <c r="R70" s="877"/>
      <c r="S70" s="877"/>
      <c r="T70" s="877"/>
      <c r="U70" s="877"/>
      <c r="V70" s="877">
        <v>17324</v>
      </c>
      <c r="W70" s="877"/>
      <c r="X70" s="877"/>
      <c r="Y70" s="877"/>
      <c r="Z70" s="877"/>
      <c r="AA70" s="877">
        <v>-157</v>
      </c>
      <c r="AB70" s="877"/>
      <c r="AC70" s="877"/>
      <c r="AD70" s="877"/>
      <c r="AE70" s="877"/>
      <c r="AF70" s="877">
        <v>-157</v>
      </c>
      <c r="AG70" s="877"/>
      <c r="AH70" s="877"/>
      <c r="AI70" s="877"/>
      <c r="AJ70" s="877"/>
      <c r="AK70" s="877">
        <v>1600</v>
      </c>
      <c r="AL70" s="877"/>
      <c r="AM70" s="877"/>
      <c r="AN70" s="877"/>
      <c r="AO70" s="877"/>
      <c r="AP70" s="877">
        <v>9500</v>
      </c>
      <c r="AQ70" s="877"/>
      <c r="AR70" s="877"/>
      <c r="AS70" s="877"/>
      <c r="AT70" s="877"/>
      <c r="AU70" s="877">
        <v>2698</v>
      </c>
      <c r="AV70" s="877"/>
      <c r="AW70" s="877"/>
      <c r="AX70" s="877"/>
      <c r="AY70" s="877"/>
      <c r="AZ70" s="923" t="s">
        <v>583</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419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428</v>
      </c>
      <c r="AB109" s="941"/>
      <c r="AC109" s="941"/>
      <c r="AD109" s="941"/>
      <c r="AE109" s="942"/>
      <c r="AF109" s="940" t="s">
        <v>305</v>
      </c>
      <c r="AG109" s="941"/>
      <c r="AH109" s="941"/>
      <c r="AI109" s="941"/>
      <c r="AJ109" s="942"/>
      <c r="AK109" s="940" t="s">
        <v>304</v>
      </c>
      <c r="AL109" s="941"/>
      <c r="AM109" s="941"/>
      <c r="AN109" s="941"/>
      <c r="AO109" s="942"/>
      <c r="AP109" s="940" t="s">
        <v>429</v>
      </c>
      <c r="AQ109" s="941"/>
      <c r="AR109" s="941"/>
      <c r="AS109" s="941"/>
      <c r="AT109" s="943"/>
      <c r="AU109" s="960" t="s">
        <v>427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428</v>
      </c>
      <c r="BR109" s="941"/>
      <c r="BS109" s="941"/>
      <c r="BT109" s="941"/>
      <c r="BU109" s="942"/>
      <c r="BV109" s="940" t="s">
        <v>305</v>
      </c>
      <c r="BW109" s="941"/>
      <c r="BX109" s="941"/>
      <c r="BY109" s="941"/>
      <c r="BZ109" s="942"/>
      <c r="CA109" s="940" t="s">
        <v>304</v>
      </c>
      <c r="CB109" s="941"/>
      <c r="CC109" s="941"/>
      <c r="CD109" s="941"/>
      <c r="CE109" s="942"/>
      <c r="CF109" s="961" t="s">
        <v>429</v>
      </c>
      <c r="CG109" s="961"/>
      <c r="CH109" s="961"/>
      <c r="CI109" s="961"/>
      <c r="CJ109" s="961"/>
      <c r="CK109" s="940" t="s">
        <v>430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428</v>
      </c>
      <c r="DH109" s="941"/>
      <c r="DI109" s="941"/>
      <c r="DJ109" s="941"/>
      <c r="DK109" s="942"/>
      <c r="DL109" s="940" t="s">
        <v>305</v>
      </c>
      <c r="DM109" s="941"/>
      <c r="DN109" s="941"/>
      <c r="DO109" s="941"/>
      <c r="DP109" s="942"/>
      <c r="DQ109" s="940" t="s">
        <v>304</v>
      </c>
      <c r="DR109" s="941"/>
      <c r="DS109" s="941"/>
      <c r="DT109" s="941"/>
      <c r="DU109" s="942"/>
      <c r="DV109" s="940" t="s">
        <v>429</v>
      </c>
      <c r="DW109" s="941"/>
      <c r="DX109" s="941"/>
      <c r="DY109" s="941"/>
      <c r="DZ109" s="943"/>
    </row>
    <row r="110" spans="1:131" s="247" customFormat="1" ht="26.25" customHeight="1" x14ac:dyDescent="0.15">
      <c r="A110" s="944" t="s">
        <v>431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3110524</v>
      </c>
      <c r="AB110" s="948"/>
      <c r="AC110" s="948"/>
      <c r="AD110" s="948"/>
      <c r="AE110" s="949"/>
      <c r="AF110" s="950">
        <v>3055777</v>
      </c>
      <c r="AG110" s="948"/>
      <c r="AH110" s="948"/>
      <c r="AI110" s="948"/>
      <c r="AJ110" s="949"/>
      <c r="AK110" s="950">
        <v>2996473</v>
      </c>
      <c r="AL110" s="948"/>
      <c r="AM110" s="948"/>
      <c r="AN110" s="948"/>
      <c r="AO110" s="949"/>
      <c r="AP110" s="951">
        <v>19.2</v>
      </c>
      <c r="AQ110" s="952"/>
      <c r="AR110" s="952"/>
      <c r="AS110" s="952"/>
      <c r="AT110" s="953"/>
      <c r="AU110" s="954" t="s">
        <v>73</v>
      </c>
      <c r="AV110" s="955"/>
      <c r="AW110" s="955"/>
      <c r="AX110" s="955"/>
      <c r="AY110" s="955"/>
      <c r="AZ110" s="996" t="s">
        <v>432</v>
      </c>
      <c r="BA110" s="945"/>
      <c r="BB110" s="945"/>
      <c r="BC110" s="945"/>
      <c r="BD110" s="945"/>
      <c r="BE110" s="945"/>
      <c r="BF110" s="945"/>
      <c r="BG110" s="945"/>
      <c r="BH110" s="945"/>
      <c r="BI110" s="945"/>
      <c r="BJ110" s="945"/>
      <c r="BK110" s="945"/>
      <c r="BL110" s="945"/>
      <c r="BM110" s="945"/>
      <c r="BN110" s="945"/>
      <c r="BO110" s="945"/>
      <c r="BP110" s="946"/>
      <c r="BQ110" s="982">
        <v>38951885</v>
      </c>
      <c r="BR110" s="983"/>
      <c r="BS110" s="983"/>
      <c r="BT110" s="983"/>
      <c r="BU110" s="983"/>
      <c r="BV110" s="983">
        <v>38760126</v>
      </c>
      <c r="BW110" s="983"/>
      <c r="BX110" s="983"/>
      <c r="BY110" s="983"/>
      <c r="BZ110" s="983"/>
      <c r="CA110" s="983">
        <v>38264566</v>
      </c>
      <c r="CB110" s="983"/>
      <c r="CC110" s="983"/>
      <c r="CD110" s="983"/>
      <c r="CE110" s="983"/>
      <c r="CF110" s="997">
        <v>245.7</v>
      </c>
      <c r="CG110" s="998"/>
      <c r="CH110" s="998"/>
      <c r="CI110" s="998"/>
      <c r="CJ110" s="998"/>
      <c r="CK110" s="999" t="s">
        <v>433</v>
      </c>
      <c r="CL110" s="1000"/>
      <c r="CM110" s="979" t="s">
        <v>434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127</v>
      </c>
      <c r="DH110" s="983"/>
      <c r="DI110" s="983"/>
      <c r="DJ110" s="983"/>
      <c r="DK110" s="983"/>
      <c r="DL110" s="983" t="s">
        <v>127</v>
      </c>
      <c r="DM110" s="983"/>
      <c r="DN110" s="983"/>
      <c r="DO110" s="983"/>
      <c r="DP110" s="983"/>
      <c r="DQ110" s="983" t="s">
        <v>435</v>
      </c>
      <c r="DR110" s="983"/>
      <c r="DS110" s="983"/>
      <c r="DT110" s="983"/>
      <c r="DU110" s="983"/>
      <c r="DV110" s="984" t="s">
        <v>127</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127</v>
      </c>
      <c r="AB111" s="990"/>
      <c r="AC111" s="990"/>
      <c r="AD111" s="990"/>
      <c r="AE111" s="991"/>
      <c r="AF111" s="992" t="s">
        <v>127</v>
      </c>
      <c r="AG111" s="990"/>
      <c r="AH111" s="990"/>
      <c r="AI111" s="990"/>
      <c r="AJ111" s="991"/>
      <c r="AK111" s="992" t="s">
        <v>435</v>
      </c>
      <c r="AL111" s="990"/>
      <c r="AM111" s="990"/>
      <c r="AN111" s="990"/>
      <c r="AO111" s="991"/>
      <c r="AP111" s="993" t="s">
        <v>127</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v>81270</v>
      </c>
      <c r="BR111" s="976"/>
      <c r="BS111" s="976"/>
      <c r="BT111" s="976"/>
      <c r="BU111" s="976"/>
      <c r="BV111" s="976">
        <v>12843</v>
      </c>
      <c r="BW111" s="976"/>
      <c r="BX111" s="976"/>
      <c r="BY111" s="976"/>
      <c r="BZ111" s="976"/>
      <c r="CA111" s="976" t="s">
        <v>127</v>
      </c>
      <c r="CB111" s="976"/>
      <c r="CC111" s="976"/>
      <c r="CD111" s="976"/>
      <c r="CE111" s="976"/>
      <c r="CF111" s="970" t="s">
        <v>127</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127</v>
      </c>
      <c r="DH111" s="976"/>
      <c r="DI111" s="976"/>
      <c r="DJ111" s="976"/>
      <c r="DK111" s="976"/>
      <c r="DL111" s="976" t="s">
        <v>127</v>
      </c>
      <c r="DM111" s="976"/>
      <c r="DN111" s="976"/>
      <c r="DO111" s="976"/>
      <c r="DP111" s="976"/>
      <c r="DQ111" s="976" t="s">
        <v>127</v>
      </c>
      <c r="DR111" s="976"/>
      <c r="DS111" s="976"/>
      <c r="DT111" s="976"/>
      <c r="DU111" s="976"/>
      <c r="DV111" s="977" t="s">
        <v>127</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127</v>
      </c>
      <c r="AB112" s="1015"/>
      <c r="AC112" s="1015"/>
      <c r="AD112" s="1015"/>
      <c r="AE112" s="1016"/>
      <c r="AF112" s="1017" t="s">
        <v>127</v>
      </c>
      <c r="AG112" s="1015"/>
      <c r="AH112" s="1015"/>
      <c r="AI112" s="1015"/>
      <c r="AJ112" s="1016"/>
      <c r="AK112" s="1017" t="s">
        <v>127</v>
      </c>
      <c r="AL112" s="1015"/>
      <c r="AM112" s="1015"/>
      <c r="AN112" s="1015"/>
      <c r="AO112" s="1016"/>
      <c r="AP112" s="1018" t="s">
        <v>127</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13612516</v>
      </c>
      <c r="BR112" s="976"/>
      <c r="BS112" s="976"/>
      <c r="BT112" s="976"/>
      <c r="BU112" s="976"/>
      <c r="BV112" s="976">
        <v>13230050</v>
      </c>
      <c r="BW112" s="976"/>
      <c r="BX112" s="976"/>
      <c r="BY112" s="976"/>
      <c r="BZ112" s="976"/>
      <c r="CA112" s="976">
        <v>12676496</v>
      </c>
      <c r="CB112" s="976"/>
      <c r="CC112" s="976"/>
      <c r="CD112" s="976"/>
      <c r="CE112" s="976"/>
      <c r="CF112" s="970">
        <v>81.400000000000006</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127</v>
      </c>
      <c r="DH112" s="976"/>
      <c r="DI112" s="976"/>
      <c r="DJ112" s="976"/>
      <c r="DK112" s="976"/>
      <c r="DL112" s="976" t="s">
        <v>435</v>
      </c>
      <c r="DM112" s="976"/>
      <c r="DN112" s="976"/>
      <c r="DO112" s="976"/>
      <c r="DP112" s="976"/>
      <c r="DQ112" s="976" t="s">
        <v>127</v>
      </c>
      <c r="DR112" s="976"/>
      <c r="DS112" s="976"/>
      <c r="DT112" s="976"/>
      <c r="DU112" s="976"/>
      <c r="DV112" s="977" t="s">
        <v>127</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934821</v>
      </c>
      <c r="AB113" s="990"/>
      <c r="AC113" s="990"/>
      <c r="AD113" s="990"/>
      <c r="AE113" s="991"/>
      <c r="AF113" s="992">
        <v>937974</v>
      </c>
      <c r="AG113" s="990"/>
      <c r="AH113" s="990"/>
      <c r="AI113" s="990"/>
      <c r="AJ113" s="991"/>
      <c r="AK113" s="992">
        <v>934583</v>
      </c>
      <c r="AL113" s="990"/>
      <c r="AM113" s="990"/>
      <c r="AN113" s="990"/>
      <c r="AO113" s="991"/>
      <c r="AP113" s="993">
        <v>6</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v>2710552</v>
      </c>
      <c r="BR113" s="976"/>
      <c r="BS113" s="976"/>
      <c r="BT113" s="976"/>
      <c r="BU113" s="976"/>
      <c r="BV113" s="976">
        <v>2788101</v>
      </c>
      <c r="BW113" s="976"/>
      <c r="BX113" s="976"/>
      <c r="BY113" s="976"/>
      <c r="BZ113" s="976"/>
      <c r="CA113" s="976">
        <v>2698479</v>
      </c>
      <c r="CB113" s="976"/>
      <c r="CC113" s="976"/>
      <c r="CD113" s="976"/>
      <c r="CE113" s="976"/>
      <c r="CF113" s="970">
        <v>17.3</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127</v>
      </c>
      <c r="DH113" s="1015"/>
      <c r="DI113" s="1015"/>
      <c r="DJ113" s="1015"/>
      <c r="DK113" s="1016"/>
      <c r="DL113" s="1017" t="s">
        <v>127</v>
      </c>
      <c r="DM113" s="1015"/>
      <c r="DN113" s="1015"/>
      <c r="DO113" s="1015"/>
      <c r="DP113" s="1016"/>
      <c r="DQ113" s="1017" t="s">
        <v>127</v>
      </c>
      <c r="DR113" s="1015"/>
      <c r="DS113" s="1015"/>
      <c r="DT113" s="1015"/>
      <c r="DU113" s="1016"/>
      <c r="DV113" s="1018" t="s">
        <v>127</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302544</v>
      </c>
      <c r="AB114" s="1015"/>
      <c r="AC114" s="1015"/>
      <c r="AD114" s="1015"/>
      <c r="AE114" s="1016"/>
      <c r="AF114" s="1017">
        <v>279173</v>
      </c>
      <c r="AG114" s="1015"/>
      <c r="AH114" s="1015"/>
      <c r="AI114" s="1015"/>
      <c r="AJ114" s="1016"/>
      <c r="AK114" s="1017">
        <v>258623</v>
      </c>
      <c r="AL114" s="1015"/>
      <c r="AM114" s="1015"/>
      <c r="AN114" s="1015"/>
      <c r="AO114" s="1016"/>
      <c r="AP114" s="1018">
        <v>1.7</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5345591</v>
      </c>
      <c r="BR114" s="976"/>
      <c r="BS114" s="976"/>
      <c r="BT114" s="976"/>
      <c r="BU114" s="976"/>
      <c r="BV114" s="976">
        <v>4983101</v>
      </c>
      <c r="BW114" s="976"/>
      <c r="BX114" s="976"/>
      <c r="BY114" s="976"/>
      <c r="BZ114" s="976"/>
      <c r="CA114" s="976">
        <v>4950319</v>
      </c>
      <c r="CB114" s="976"/>
      <c r="CC114" s="976"/>
      <c r="CD114" s="976"/>
      <c r="CE114" s="976"/>
      <c r="CF114" s="970">
        <v>31.8</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127</v>
      </c>
      <c r="DH114" s="1015"/>
      <c r="DI114" s="1015"/>
      <c r="DJ114" s="1015"/>
      <c r="DK114" s="1016"/>
      <c r="DL114" s="1017" t="s">
        <v>127</v>
      </c>
      <c r="DM114" s="1015"/>
      <c r="DN114" s="1015"/>
      <c r="DO114" s="1015"/>
      <c r="DP114" s="1016"/>
      <c r="DQ114" s="1017" t="s">
        <v>127</v>
      </c>
      <c r="DR114" s="1015"/>
      <c r="DS114" s="1015"/>
      <c r="DT114" s="1015"/>
      <c r="DU114" s="1016"/>
      <c r="DV114" s="1018" t="s">
        <v>127</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8390</v>
      </c>
      <c r="AB115" s="990"/>
      <c r="AC115" s="990"/>
      <c r="AD115" s="990"/>
      <c r="AE115" s="991"/>
      <c r="AF115" s="992">
        <v>17346</v>
      </c>
      <c r="AG115" s="990"/>
      <c r="AH115" s="990"/>
      <c r="AI115" s="990"/>
      <c r="AJ115" s="991"/>
      <c r="AK115" s="992">
        <v>22625</v>
      </c>
      <c r="AL115" s="990"/>
      <c r="AM115" s="990"/>
      <c r="AN115" s="990"/>
      <c r="AO115" s="991"/>
      <c r="AP115" s="993">
        <v>0.1</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v>1456356</v>
      </c>
      <c r="BR115" s="976"/>
      <c r="BS115" s="976"/>
      <c r="BT115" s="976"/>
      <c r="BU115" s="976"/>
      <c r="BV115" s="976">
        <v>1477619</v>
      </c>
      <c r="BW115" s="976"/>
      <c r="BX115" s="976"/>
      <c r="BY115" s="976"/>
      <c r="BZ115" s="976"/>
      <c r="CA115" s="976">
        <v>1405228</v>
      </c>
      <c r="CB115" s="976"/>
      <c r="CC115" s="976"/>
      <c r="CD115" s="976"/>
      <c r="CE115" s="976"/>
      <c r="CF115" s="970">
        <v>9</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81270</v>
      </c>
      <c r="DH115" s="1015"/>
      <c r="DI115" s="1015"/>
      <c r="DJ115" s="1015"/>
      <c r="DK115" s="1016"/>
      <c r="DL115" s="1017">
        <v>12843</v>
      </c>
      <c r="DM115" s="1015"/>
      <c r="DN115" s="1015"/>
      <c r="DO115" s="1015"/>
      <c r="DP115" s="1016"/>
      <c r="DQ115" s="1017" t="s">
        <v>127</v>
      </c>
      <c r="DR115" s="1015"/>
      <c r="DS115" s="1015"/>
      <c r="DT115" s="1015"/>
      <c r="DU115" s="1016"/>
      <c r="DV115" s="1018" t="s">
        <v>127</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115</v>
      </c>
      <c r="AB116" s="1015"/>
      <c r="AC116" s="1015"/>
      <c r="AD116" s="1015"/>
      <c r="AE116" s="1016"/>
      <c r="AF116" s="1017">
        <v>6</v>
      </c>
      <c r="AG116" s="1015"/>
      <c r="AH116" s="1015"/>
      <c r="AI116" s="1015"/>
      <c r="AJ116" s="1016"/>
      <c r="AK116" s="1017" t="s">
        <v>127</v>
      </c>
      <c r="AL116" s="1015"/>
      <c r="AM116" s="1015"/>
      <c r="AN116" s="1015"/>
      <c r="AO116" s="1016"/>
      <c r="AP116" s="1018" t="s">
        <v>127</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127</v>
      </c>
      <c r="BR116" s="976"/>
      <c r="BS116" s="976"/>
      <c r="BT116" s="976"/>
      <c r="BU116" s="976"/>
      <c r="BV116" s="976" t="s">
        <v>127</v>
      </c>
      <c r="BW116" s="976"/>
      <c r="BX116" s="976"/>
      <c r="BY116" s="976"/>
      <c r="BZ116" s="976"/>
      <c r="CA116" s="976" t="s">
        <v>127</v>
      </c>
      <c r="CB116" s="976"/>
      <c r="CC116" s="976"/>
      <c r="CD116" s="976"/>
      <c r="CE116" s="976"/>
      <c r="CF116" s="970" t="s">
        <v>127</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435</v>
      </c>
      <c r="DH116" s="1015"/>
      <c r="DI116" s="1015"/>
      <c r="DJ116" s="1015"/>
      <c r="DK116" s="1016"/>
      <c r="DL116" s="1017" t="s">
        <v>127</v>
      </c>
      <c r="DM116" s="1015"/>
      <c r="DN116" s="1015"/>
      <c r="DO116" s="1015"/>
      <c r="DP116" s="1016"/>
      <c r="DQ116" s="1017" t="s">
        <v>127</v>
      </c>
      <c r="DR116" s="1015"/>
      <c r="DS116" s="1015"/>
      <c r="DT116" s="1015"/>
      <c r="DU116" s="1016"/>
      <c r="DV116" s="1018" t="s">
        <v>127</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4356394</v>
      </c>
      <c r="AB117" s="1033"/>
      <c r="AC117" s="1033"/>
      <c r="AD117" s="1033"/>
      <c r="AE117" s="1034"/>
      <c r="AF117" s="1035">
        <v>4290276</v>
      </c>
      <c r="AG117" s="1033"/>
      <c r="AH117" s="1033"/>
      <c r="AI117" s="1033"/>
      <c r="AJ117" s="1034"/>
      <c r="AK117" s="1035">
        <v>4212304</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127</v>
      </c>
      <c r="BR117" s="976"/>
      <c r="BS117" s="976"/>
      <c r="BT117" s="976"/>
      <c r="BU117" s="976"/>
      <c r="BV117" s="976" t="s">
        <v>127</v>
      </c>
      <c r="BW117" s="976"/>
      <c r="BX117" s="976"/>
      <c r="BY117" s="976"/>
      <c r="BZ117" s="976"/>
      <c r="CA117" s="976" t="s">
        <v>127</v>
      </c>
      <c r="CB117" s="976"/>
      <c r="CC117" s="976"/>
      <c r="CD117" s="976"/>
      <c r="CE117" s="976"/>
      <c r="CF117" s="970" t="s">
        <v>457</v>
      </c>
      <c r="CG117" s="971"/>
      <c r="CH117" s="971"/>
      <c r="CI117" s="971"/>
      <c r="CJ117" s="971"/>
      <c r="CK117" s="1001"/>
      <c r="CL117" s="1002"/>
      <c r="CM117" s="972" t="s">
        <v>458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127</v>
      </c>
      <c r="DH117" s="1015"/>
      <c r="DI117" s="1015"/>
      <c r="DJ117" s="1015"/>
      <c r="DK117" s="1016"/>
      <c r="DL117" s="1017" t="s">
        <v>127</v>
      </c>
      <c r="DM117" s="1015"/>
      <c r="DN117" s="1015"/>
      <c r="DO117" s="1015"/>
      <c r="DP117" s="1016"/>
      <c r="DQ117" s="1017" t="s">
        <v>127</v>
      </c>
      <c r="DR117" s="1015"/>
      <c r="DS117" s="1015"/>
      <c r="DT117" s="1015"/>
      <c r="DU117" s="1016"/>
      <c r="DV117" s="1018" t="s">
        <v>435</v>
      </c>
      <c r="DW117" s="1019"/>
      <c r="DX117" s="1019"/>
      <c r="DY117" s="1019"/>
      <c r="DZ117" s="1020"/>
    </row>
    <row r="118" spans="1:130" s="247" customFormat="1" ht="26.25" customHeight="1" x14ac:dyDescent="0.15">
      <c r="A118" s="960" t="s">
        <v>430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428</v>
      </c>
      <c r="AB118" s="941"/>
      <c r="AC118" s="941"/>
      <c r="AD118" s="941"/>
      <c r="AE118" s="942"/>
      <c r="AF118" s="940" t="s">
        <v>305</v>
      </c>
      <c r="AG118" s="941"/>
      <c r="AH118" s="941"/>
      <c r="AI118" s="941"/>
      <c r="AJ118" s="942"/>
      <c r="AK118" s="940" t="s">
        <v>304</v>
      </c>
      <c r="AL118" s="941"/>
      <c r="AM118" s="941"/>
      <c r="AN118" s="941"/>
      <c r="AO118" s="942"/>
      <c r="AP118" s="1027" t="s">
        <v>429</v>
      </c>
      <c r="AQ118" s="1028"/>
      <c r="AR118" s="1028"/>
      <c r="AS118" s="1028"/>
      <c r="AT118" s="1029"/>
      <c r="AU118" s="956"/>
      <c r="AV118" s="957"/>
      <c r="AW118" s="957"/>
      <c r="AX118" s="957"/>
      <c r="AY118" s="957"/>
      <c r="AZ118" s="1030" t="s">
        <v>459</v>
      </c>
      <c r="BA118" s="1021"/>
      <c r="BB118" s="1021"/>
      <c r="BC118" s="1021"/>
      <c r="BD118" s="1021"/>
      <c r="BE118" s="1021"/>
      <c r="BF118" s="1021"/>
      <c r="BG118" s="1021"/>
      <c r="BH118" s="1021"/>
      <c r="BI118" s="1021"/>
      <c r="BJ118" s="1021"/>
      <c r="BK118" s="1021"/>
      <c r="BL118" s="1021"/>
      <c r="BM118" s="1021"/>
      <c r="BN118" s="1021"/>
      <c r="BO118" s="1021"/>
      <c r="BP118" s="1022"/>
      <c r="BQ118" s="1053" t="s">
        <v>127</v>
      </c>
      <c r="BR118" s="1054"/>
      <c r="BS118" s="1054"/>
      <c r="BT118" s="1054"/>
      <c r="BU118" s="1054"/>
      <c r="BV118" s="1054" t="s">
        <v>127</v>
      </c>
      <c r="BW118" s="1054"/>
      <c r="BX118" s="1054"/>
      <c r="BY118" s="1054"/>
      <c r="BZ118" s="1054"/>
      <c r="CA118" s="1054" t="s">
        <v>127</v>
      </c>
      <c r="CB118" s="1054"/>
      <c r="CC118" s="1054"/>
      <c r="CD118" s="1054"/>
      <c r="CE118" s="1054"/>
      <c r="CF118" s="970" t="s">
        <v>127</v>
      </c>
      <c r="CG118" s="971"/>
      <c r="CH118" s="971"/>
      <c r="CI118" s="971"/>
      <c r="CJ118" s="971"/>
      <c r="CK118" s="1001"/>
      <c r="CL118" s="1002"/>
      <c r="CM118" s="972" t="s">
        <v>460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127</v>
      </c>
      <c r="DH118" s="1015"/>
      <c r="DI118" s="1015"/>
      <c r="DJ118" s="1015"/>
      <c r="DK118" s="1016"/>
      <c r="DL118" s="1017" t="s">
        <v>127</v>
      </c>
      <c r="DM118" s="1015"/>
      <c r="DN118" s="1015"/>
      <c r="DO118" s="1015"/>
      <c r="DP118" s="1016"/>
      <c r="DQ118" s="1017" t="s">
        <v>435</v>
      </c>
      <c r="DR118" s="1015"/>
      <c r="DS118" s="1015"/>
      <c r="DT118" s="1015"/>
      <c r="DU118" s="1016"/>
      <c r="DV118" s="1018" t="s">
        <v>435</v>
      </c>
      <c r="DW118" s="1019"/>
      <c r="DX118" s="1019"/>
      <c r="DY118" s="1019"/>
      <c r="DZ118" s="1020"/>
    </row>
    <row r="119" spans="1:130" s="247" customFormat="1" ht="26.25" customHeight="1" x14ac:dyDescent="0.15">
      <c r="A119" s="1114" t="s">
        <v>433</v>
      </c>
      <c r="B119" s="1000"/>
      <c r="C119" s="979" t="s">
        <v>434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127</v>
      </c>
      <c r="AB119" s="948"/>
      <c r="AC119" s="948"/>
      <c r="AD119" s="948"/>
      <c r="AE119" s="949"/>
      <c r="AF119" s="950" t="s">
        <v>127</v>
      </c>
      <c r="AG119" s="948"/>
      <c r="AH119" s="948"/>
      <c r="AI119" s="948"/>
      <c r="AJ119" s="949"/>
      <c r="AK119" s="950" t="s">
        <v>127</v>
      </c>
      <c r="AL119" s="948"/>
      <c r="AM119" s="948"/>
      <c r="AN119" s="948"/>
      <c r="AO119" s="949"/>
      <c r="AP119" s="951" t="s">
        <v>127</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461</v>
      </c>
      <c r="BP119" s="1062"/>
      <c r="BQ119" s="1053">
        <v>62158170</v>
      </c>
      <c r="BR119" s="1054"/>
      <c r="BS119" s="1054"/>
      <c r="BT119" s="1054"/>
      <c r="BU119" s="1054"/>
      <c r="BV119" s="1054">
        <v>61251840</v>
      </c>
      <c r="BW119" s="1054"/>
      <c r="BX119" s="1054"/>
      <c r="BY119" s="1054"/>
      <c r="BZ119" s="1054"/>
      <c r="CA119" s="1054">
        <v>59995088</v>
      </c>
      <c r="CB119" s="1054"/>
      <c r="CC119" s="1054"/>
      <c r="CD119" s="1054"/>
      <c r="CE119" s="1054"/>
      <c r="CF119" s="1055"/>
      <c r="CG119" s="1056"/>
      <c r="CH119" s="1056"/>
      <c r="CI119" s="1056"/>
      <c r="CJ119" s="1057"/>
      <c r="CK119" s="1003"/>
      <c r="CL119" s="1004"/>
      <c r="CM119" s="1058" t="s">
        <v>462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127</v>
      </c>
      <c r="DH119" s="1040"/>
      <c r="DI119" s="1040"/>
      <c r="DJ119" s="1040"/>
      <c r="DK119" s="1041"/>
      <c r="DL119" s="1039" t="s">
        <v>127</v>
      </c>
      <c r="DM119" s="1040"/>
      <c r="DN119" s="1040"/>
      <c r="DO119" s="1040"/>
      <c r="DP119" s="1041"/>
      <c r="DQ119" s="1039" t="s">
        <v>127</v>
      </c>
      <c r="DR119" s="1040"/>
      <c r="DS119" s="1040"/>
      <c r="DT119" s="1040"/>
      <c r="DU119" s="1041"/>
      <c r="DV119" s="1042" t="s">
        <v>127</v>
      </c>
      <c r="DW119" s="1043"/>
      <c r="DX119" s="1043"/>
      <c r="DY119" s="1043"/>
      <c r="DZ119" s="1044"/>
    </row>
    <row r="120" spans="1:130" s="247" customFormat="1" ht="26.25" customHeight="1" x14ac:dyDescent="0.15">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127</v>
      </c>
      <c r="AB120" s="1015"/>
      <c r="AC120" s="1015"/>
      <c r="AD120" s="1015"/>
      <c r="AE120" s="1016"/>
      <c r="AF120" s="1017" t="s">
        <v>127</v>
      </c>
      <c r="AG120" s="1015"/>
      <c r="AH120" s="1015"/>
      <c r="AI120" s="1015"/>
      <c r="AJ120" s="1016"/>
      <c r="AK120" s="1017" t="s">
        <v>127</v>
      </c>
      <c r="AL120" s="1015"/>
      <c r="AM120" s="1015"/>
      <c r="AN120" s="1015"/>
      <c r="AO120" s="1016"/>
      <c r="AP120" s="1018" t="s">
        <v>127</v>
      </c>
      <c r="AQ120" s="1019"/>
      <c r="AR120" s="1019"/>
      <c r="AS120" s="1019"/>
      <c r="AT120" s="1020"/>
      <c r="AU120" s="1045" t="s">
        <v>463</v>
      </c>
      <c r="AV120" s="1046"/>
      <c r="AW120" s="1046"/>
      <c r="AX120" s="1046"/>
      <c r="AY120" s="1047"/>
      <c r="AZ120" s="996" t="s">
        <v>464</v>
      </c>
      <c r="BA120" s="945"/>
      <c r="BB120" s="945"/>
      <c r="BC120" s="945"/>
      <c r="BD120" s="945"/>
      <c r="BE120" s="945"/>
      <c r="BF120" s="945"/>
      <c r="BG120" s="945"/>
      <c r="BH120" s="945"/>
      <c r="BI120" s="945"/>
      <c r="BJ120" s="945"/>
      <c r="BK120" s="945"/>
      <c r="BL120" s="945"/>
      <c r="BM120" s="945"/>
      <c r="BN120" s="945"/>
      <c r="BO120" s="945"/>
      <c r="BP120" s="946"/>
      <c r="BQ120" s="982">
        <v>7118905</v>
      </c>
      <c r="BR120" s="983"/>
      <c r="BS120" s="983"/>
      <c r="BT120" s="983"/>
      <c r="BU120" s="983"/>
      <c r="BV120" s="983">
        <v>7285023</v>
      </c>
      <c r="BW120" s="983"/>
      <c r="BX120" s="983"/>
      <c r="BY120" s="983"/>
      <c r="BZ120" s="983"/>
      <c r="CA120" s="983">
        <v>7052944</v>
      </c>
      <c r="CB120" s="983"/>
      <c r="CC120" s="983"/>
      <c r="CD120" s="983"/>
      <c r="CE120" s="983"/>
      <c r="CF120" s="997">
        <v>45.3</v>
      </c>
      <c r="CG120" s="998"/>
      <c r="CH120" s="998"/>
      <c r="CI120" s="998"/>
      <c r="CJ120" s="998"/>
      <c r="CK120" s="1063" t="s">
        <v>465</v>
      </c>
      <c r="CL120" s="1064"/>
      <c r="CM120" s="1064"/>
      <c r="CN120" s="1064"/>
      <c r="CO120" s="1065"/>
      <c r="CP120" s="1071" t="s">
        <v>466</v>
      </c>
      <c r="CQ120" s="1072"/>
      <c r="CR120" s="1072"/>
      <c r="CS120" s="1072"/>
      <c r="CT120" s="1072"/>
      <c r="CU120" s="1072"/>
      <c r="CV120" s="1072"/>
      <c r="CW120" s="1072"/>
      <c r="CX120" s="1072"/>
      <c r="CY120" s="1072"/>
      <c r="CZ120" s="1072"/>
      <c r="DA120" s="1072"/>
      <c r="DB120" s="1072"/>
      <c r="DC120" s="1072"/>
      <c r="DD120" s="1072"/>
      <c r="DE120" s="1072"/>
      <c r="DF120" s="1073"/>
      <c r="DG120" s="982">
        <v>13261516</v>
      </c>
      <c r="DH120" s="983"/>
      <c r="DI120" s="983"/>
      <c r="DJ120" s="983"/>
      <c r="DK120" s="983"/>
      <c r="DL120" s="983">
        <v>12931050</v>
      </c>
      <c r="DM120" s="983"/>
      <c r="DN120" s="983"/>
      <c r="DO120" s="983"/>
      <c r="DP120" s="983"/>
      <c r="DQ120" s="983">
        <v>12429496</v>
      </c>
      <c r="DR120" s="983"/>
      <c r="DS120" s="983"/>
      <c r="DT120" s="983"/>
      <c r="DU120" s="983"/>
      <c r="DV120" s="984">
        <v>79.8</v>
      </c>
      <c r="DW120" s="984"/>
      <c r="DX120" s="984"/>
      <c r="DY120" s="984"/>
      <c r="DZ120" s="985"/>
    </row>
    <row r="121" spans="1:130" s="247" customFormat="1" ht="26.25" customHeight="1" x14ac:dyDescent="0.15">
      <c r="A121" s="1115"/>
      <c r="B121" s="1002"/>
      <c r="C121" s="1023" t="s">
        <v>467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7590</v>
      </c>
      <c r="AB121" s="1015"/>
      <c r="AC121" s="1015"/>
      <c r="AD121" s="1015"/>
      <c r="AE121" s="1016"/>
      <c r="AF121" s="1017" t="s">
        <v>127</v>
      </c>
      <c r="AG121" s="1015"/>
      <c r="AH121" s="1015"/>
      <c r="AI121" s="1015"/>
      <c r="AJ121" s="1016"/>
      <c r="AK121" s="1017" t="s">
        <v>127</v>
      </c>
      <c r="AL121" s="1015"/>
      <c r="AM121" s="1015"/>
      <c r="AN121" s="1015"/>
      <c r="AO121" s="1016"/>
      <c r="AP121" s="1018" t="s">
        <v>127</v>
      </c>
      <c r="AQ121" s="1019"/>
      <c r="AR121" s="1019"/>
      <c r="AS121" s="1019"/>
      <c r="AT121" s="1020"/>
      <c r="AU121" s="1048"/>
      <c r="AV121" s="1049"/>
      <c r="AW121" s="1049"/>
      <c r="AX121" s="1049"/>
      <c r="AY121" s="1050"/>
      <c r="AZ121" s="1005" t="s">
        <v>468</v>
      </c>
      <c r="BA121" s="1006"/>
      <c r="BB121" s="1006"/>
      <c r="BC121" s="1006"/>
      <c r="BD121" s="1006"/>
      <c r="BE121" s="1006"/>
      <c r="BF121" s="1006"/>
      <c r="BG121" s="1006"/>
      <c r="BH121" s="1006"/>
      <c r="BI121" s="1006"/>
      <c r="BJ121" s="1006"/>
      <c r="BK121" s="1006"/>
      <c r="BL121" s="1006"/>
      <c r="BM121" s="1006"/>
      <c r="BN121" s="1006"/>
      <c r="BO121" s="1006"/>
      <c r="BP121" s="1007"/>
      <c r="BQ121" s="975">
        <v>7589435</v>
      </c>
      <c r="BR121" s="976"/>
      <c r="BS121" s="976"/>
      <c r="BT121" s="976"/>
      <c r="BU121" s="976"/>
      <c r="BV121" s="976">
        <v>7735299</v>
      </c>
      <c r="BW121" s="976"/>
      <c r="BX121" s="976"/>
      <c r="BY121" s="976"/>
      <c r="BZ121" s="976"/>
      <c r="CA121" s="976">
        <v>7389542</v>
      </c>
      <c r="CB121" s="976"/>
      <c r="CC121" s="976"/>
      <c r="CD121" s="976"/>
      <c r="CE121" s="976"/>
      <c r="CF121" s="970">
        <v>47.4</v>
      </c>
      <c r="CG121" s="971"/>
      <c r="CH121" s="971"/>
      <c r="CI121" s="971"/>
      <c r="CJ121" s="971"/>
      <c r="CK121" s="1066"/>
      <c r="CL121" s="1067"/>
      <c r="CM121" s="1067"/>
      <c r="CN121" s="1067"/>
      <c r="CO121" s="1068"/>
      <c r="CP121" s="1076" t="s">
        <v>469</v>
      </c>
      <c r="CQ121" s="1077"/>
      <c r="CR121" s="1077"/>
      <c r="CS121" s="1077"/>
      <c r="CT121" s="1077"/>
      <c r="CU121" s="1077"/>
      <c r="CV121" s="1077"/>
      <c r="CW121" s="1077"/>
      <c r="CX121" s="1077"/>
      <c r="CY121" s="1077"/>
      <c r="CZ121" s="1077"/>
      <c r="DA121" s="1077"/>
      <c r="DB121" s="1077"/>
      <c r="DC121" s="1077"/>
      <c r="DD121" s="1077"/>
      <c r="DE121" s="1077"/>
      <c r="DF121" s="1078"/>
      <c r="DG121" s="975">
        <v>351000</v>
      </c>
      <c r="DH121" s="976"/>
      <c r="DI121" s="976"/>
      <c r="DJ121" s="976"/>
      <c r="DK121" s="976"/>
      <c r="DL121" s="976">
        <v>299000</v>
      </c>
      <c r="DM121" s="976"/>
      <c r="DN121" s="976"/>
      <c r="DO121" s="976"/>
      <c r="DP121" s="976"/>
      <c r="DQ121" s="976">
        <v>247000</v>
      </c>
      <c r="DR121" s="976"/>
      <c r="DS121" s="976"/>
      <c r="DT121" s="976"/>
      <c r="DU121" s="976"/>
      <c r="DV121" s="977">
        <v>1.6</v>
      </c>
      <c r="DW121" s="977"/>
      <c r="DX121" s="977"/>
      <c r="DY121" s="977"/>
      <c r="DZ121" s="978"/>
    </row>
    <row r="122" spans="1:130" s="247" customFormat="1" ht="26.25" customHeight="1" x14ac:dyDescent="0.15">
      <c r="A122" s="1115"/>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127</v>
      </c>
      <c r="AB122" s="1015"/>
      <c r="AC122" s="1015"/>
      <c r="AD122" s="1015"/>
      <c r="AE122" s="1016"/>
      <c r="AF122" s="1017" t="s">
        <v>457</v>
      </c>
      <c r="AG122" s="1015"/>
      <c r="AH122" s="1015"/>
      <c r="AI122" s="1015"/>
      <c r="AJ122" s="1016"/>
      <c r="AK122" s="1017" t="s">
        <v>127</v>
      </c>
      <c r="AL122" s="1015"/>
      <c r="AM122" s="1015"/>
      <c r="AN122" s="1015"/>
      <c r="AO122" s="1016"/>
      <c r="AP122" s="1018" t="s">
        <v>127</v>
      </c>
      <c r="AQ122" s="1019"/>
      <c r="AR122" s="1019"/>
      <c r="AS122" s="1019"/>
      <c r="AT122" s="1020"/>
      <c r="AU122" s="1048"/>
      <c r="AV122" s="1049"/>
      <c r="AW122" s="1049"/>
      <c r="AX122" s="1049"/>
      <c r="AY122" s="1050"/>
      <c r="AZ122" s="1030" t="s">
        <v>470</v>
      </c>
      <c r="BA122" s="1021"/>
      <c r="BB122" s="1021"/>
      <c r="BC122" s="1021"/>
      <c r="BD122" s="1021"/>
      <c r="BE122" s="1021"/>
      <c r="BF122" s="1021"/>
      <c r="BG122" s="1021"/>
      <c r="BH122" s="1021"/>
      <c r="BI122" s="1021"/>
      <c r="BJ122" s="1021"/>
      <c r="BK122" s="1021"/>
      <c r="BL122" s="1021"/>
      <c r="BM122" s="1021"/>
      <c r="BN122" s="1021"/>
      <c r="BO122" s="1021"/>
      <c r="BP122" s="1022"/>
      <c r="BQ122" s="1053">
        <v>40492174</v>
      </c>
      <c r="BR122" s="1054"/>
      <c r="BS122" s="1054"/>
      <c r="BT122" s="1054"/>
      <c r="BU122" s="1054"/>
      <c r="BV122" s="1054">
        <v>39762110</v>
      </c>
      <c r="BW122" s="1054"/>
      <c r="BX122" s="1054"/>
      <c r="BY122" s="1054"/>
      <c r="BZ122" s="1054"/>
      <c r="CA122" s="1054">
        <v>39310703</v>
      </c>
      <c r="CB122" s="1054"/>
      <c r="CC122" s="1054"/>
      <c r="CD122" s="1054"/>
      <c r="CE122" s="1054"/>
      <c r="CF122" s="1074">
        <v>252.4</v>
      </c>
      <c r="CG122" s="1075"/>
      <c r="CH122" s="1075"/>
      <c r="CI122" s="1075"/>
      <c r="CJ122" s="1075"/>
      <c r="CK122" s="1066"/>
      <c r="CL122" s="1067"/>
      <c r="CM122" s="1067"/>
      <c r="CN122" s="1067"/>
      <c r="CO122" s="1068"/>
      <c r="CP122" s="1076" t="s">
        <v>471</v>
      </c>
      <c r="CQ122" s="1077"/>
      <c r="CR122" s="1077"/>
      <c r="CS122" s="1077"/>
      <c r="CT122" s="1077"/>
      <c r="CU122" s="1077"/>
      <c r="CV122" s="1077"/>
      <c r="CW122" s="1077"/>
      <c r="CX122" s="1077"/>
      <c r="CY122" s="1077"/>
      <c r="CZ122" s="1077"/>
      <c r="DA122" s="1077"/>
      <c r="DB122" s="1077"/>
      <c r="DC122" s="1077"/>
      <c r="DD122" s="1077"/>
      <c r="DE122" s="1077"/>
      <c r="DF122" s="1078"/>
      <c r="DG122" s="975" t="s">
        <v>127</v>
      </c>
      <c r="DH122" s="976"/>
      <c r="DI122" s="976"/>
      <c r="DJ122" s="976"/>
      <c r="DK122" s="976"/>
      <c r="DL122" s="976" t="s">
        <v>127</v>
      </c>
      <c r="DM122" s="976"/>
      <c r="DN122" s="976"/>
      <c r="DO122" s="976"/>
      <c r="DP122" s="976"/>
      <c r="DQ122" s="976" t="s">
        <v>127</v>
      </c>
      <c r="DR122" s="976"/>
      <c r="DS122" s="976"/>
      <c r="DT122" s="976"/>
      <c r="DU122" s="976"/>
      <c r="DV122" s="977" t="s">
        <v>127</v>
      </c>
      <c r="DW122" s="977"/>
      <c r="DX122" s="977"/>
      <c r="DY122" s="977"/>
      <c r="DZ122" s="978"/>
    </row>
    <row r="123" spans="1:130" s="247" customFormat="1" ht="26.25" customHeight="1" x14ac:dyDescent="0.15">
      <c r="A123" s="1115"/>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127</v>
      </c>
      <c r="AB123" s="1015"/>
      <c r="AC123" s="1015"/>
      <c r="AD123" s="1015"/>
      <c r="AE123" s="1016"/>
      <c r="AF123" s="1017" t="s">
        <v>127</v>
      </c>
      <c r="AG123" s="1015"/>
      <c r="AH123" s="1015"/>
      <c r="AI123" s="1015"/>
      <c r="AJ123" s="1016"/>
      <c r="AK123" s="1017" t="s">
        <v>127</v>
      </c>
      <c r="AL123" s="1015"/>
      <c r="AM123" s="1015"/>
      <c r="AN123" s="1015"/>
      <c r="AO123" s="1016"/>
      <c r="AP123" s="1018" t="s">
        <v>127</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472</v>
      </c>
      <c r="BP123" s="1062"/>
      <c r="BQ123" s="1121">
        <v>55200514</v>
      </c>
      <c r="BR123" s="1122"/>
      <c r="BS123" s="1122"/>
      <c r="BT123" s="1122"/>
      <c r="BU123" s="1122"/>
      <c r="BV123" s="1122">
        <v>54782432</v>
      </c>
      <c r="BW123" s="1122"/>
      <c r="BX123" s="1122"/>
      <c r="BY123" s="1122"/>
      <c r="BZ123" s="1122"/>
      <c r="CA123" s="1122">
        <v>53753189</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458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127</v>
      </c>
      <c r="AB124" s="1015"/>
      <c r="AC124" s="1015"/>
      <c r="AD124" s="1015"/>
      <c r="AE124" s="1016"/>
      <c r="AF124" s="1017" t="s">
        <v>127</v>
      </c>
      <c r="AG124" s="1015"/>
      <c r="AH124" s="1015"/>
      <c r="AI124" s="1015"/>
      <c r="AJ124" s="1016"/>
      <c r="AK124" s="1017" t="s">
        <v>127</v>
      </c>
      <c r="AL124" s="1015"/>
      <c r="AM124" s="1015"/>
      <c r="AN124" s="1015"/>
      <c r="AO124" s="1016"/>
      <c r="AP124" s="1018" t="s">
        <v>127</v>
      </c>
      <c r="AQ124" s="1019"/>
      <c r="AR124" s="1019"/>
      <c r="AS124" s="1019"/>
      <c r="AT124" s="1020"/>
      <c r="AU124" s="1117" t="s">
        <v>473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45</v>
      </c>
      <c r="BR124" s="1084"/>
      <c r="BS124" s="1084"/>
      <c r="BT124" s="1084"/>
      <c r="BU124" s="1084"/>
      <c r="BV124" s="1084">
        <v>41.5</v>
      </c>
      <c r="BW124" s="1084"/>
      <c r="BX124" s="1084"/>
      <c r="BY124" s="1084"/>
      <c r="BZ124" s="1084"/>
      <c r="CA124" s="1084">
        <v>40</v>
      </c>
      <c r="CB124" s="1084"/>
      <c r="CC124" s="1084"/>
      <c r="CD124" s="1084"/>
      <c r="CE124" s="1084"/>
      <c r="CF124" s="1085"/>
      <c r="CG124" s="1086"/>
      <c r="CH124" s="1086"/>
      <c r="CI124" s="1086"/>
      <c r="CJ124" s="1087"/>
      <c r="CK124" s="1069"/>
      <c r="CL124" s="1069"/>
      <c r="CM124" s="1069"/>
      <c r="CN124" s="1069"/>
      <c r="CO124" s="1070"/>
      <c r="CP124" s="1076" t="s">
        <v>474</v>
      </c>
      <c r="CQ124" s="1077"/>
      <c r="CR124" s="1077"/>
      <c r="CS124" s="1077"/>
      <c r="CT124" s="1077"/>
      <c r="CU124" s="1077"/>
      <c r="CV124" s="1077"/>
      <c r="CW124" s="1077"/>
      <c r="CX124" s="1077"/>
      <c r="CY124" s="1077"/>
      <c r="CZ124" s="1077"/>
      <c r="DA124" s="1077"/>
      <c r="DB124" s="1077"/>
      <c r="DC124" s="1077"/>
      <c r="DD124" s="1077"/>
      <c r="DE124" s="1077"/>
      <c r="DF124" s="1078"/>
      <c r="DG124" s="1061" t="s">
        <v>127</v>
      </c>
      <c r="DH124" s="1040"/>
      <c r="DI124" s="1040"/>
      <c r="DJ124" s="1040"/>
      <c r="DK124" s="1041"/>
      <c r="DL124" s="1039" t="s">
        <v>127</v>
      </c>
      <c r="DM124" s="1040"/>
      <c r="DN124" s="1040"/>
      <c r="DO124" s="1040"/>
      <c r="DP124" s="1041"/>
      <c r="DQ124" s="1039" t="s">
        <v>127</v>
      </c>
      <c r="DR124" s="1040"/>
      <c r="DS124" s="1040"/>
      <c r="DT124" s="1040"/>
      <c r="DU124" s="1041"/>
      <c r="DV124" s="1042" t="s">
        <v>127</v>
      </c>
      <c r="DW124" s="1043"/>
      <c r="DX124" s="1043"/>
      <c r="DY124" s="1043"/>
      <c r="DZ124" s="1044"/>
    </row>
    <row r="125" spans="1:130" s="247" customFormat="1" ht="26.25" customHeight="1" x14ac:dyDescent="0.15">
      <c r="A125" s="1115"/>
      <c r="B125" s="1002"/>
      <c r="C125" s="972" t="s">
        <v>460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127</v>
      </c>
      <c r="AB125" s="1015"/>
      <c r="AC125" s="1015"/>
      <c r="AD125" s="1015"/>
      <c r="AE125" s="1016"/>
      <c r="AF125" s="1017" t="s">
        <v>127</v>
      </c>
      <c r="AG125" s="1015"/>
      <c r="AH125" s="1015"/>
      <c r="AI125" s="1015"/>
      <c r="AJ125" s="1016"/>
      <c r="AK125" s="1017" t="s">
        <v>127</v>
      </c>
      <c r="AL125" s="1015"/>
      <c r="AM125" s="1015"/>
      <c r="AN125" s="1015"/>
      <c r="AO125" s="1016"/>
      <c r="AP125" s="1018" t="s">
        <v>127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475</v>
      </c>
      <c r="CL125" s="1064"/>
      <c r="CM125" s="1064"/>
      <c r="CN125" s="1064"/>
      <c r="CO125" s="1065"/>
      <c r="CP125" s="996" t="s">
        <v>476</v>
      </c>
      <c r="CQ125" s="945"/>
      <c r="CR125" s="945"/>
      <c r="CS125" s="945"/>
      <c r="CT125" s="945"/>
      <c r="CU125" s="945"/>
      <c r="CV125" s="945"/>
      <c r="CW125" s="945"/>
      <c r="CX125" s="945"/>
      <c r="CY125" s="945"/>
      <c r="CZ125" s="945"/>
      <c r="DA125" s="945"/>
      <c r="DB125" s="945"/>
      <c r="DC125" s="945"/>
      <c r="DD125" s="945"/>
      <c r="DE125" s="945"/>
      <c r="DF125" s="946"/>
      <c r="DG125" s="982" t="s">
        <v>127</v>
      </c>
      <c r="DH125" s="983"/>
      <c r="DI125" s="983"/>
      <c r="DJ125" s="983"/>
      <c r="DK125" s="983"/>
      <c r="DL125" s="983" t="s">
        <v>127</v>
      </c>
      <c r="DM125" s="983"/>
      <c r="DN125" s="983"/>
      <c r="DO125" s="983"/>
      <c r="DP125" s="983"/>
      <c r="DQ125" s="983" t="s">
        <v>127</v>
      </c>
      <c r="DR125" s="983"/>
      <c r="DS125" s="983"/>
      <c r="DT125" s="983"/>
      <c r="DU125" s="983"/>
      <c r="DV125" s="984" t="s">
        <v>127</v>
      </c>
      <c r="DW125" s="984"/>
      <c r="DX125" s="984"/>
      <c r="DY125" s="984"/>
      <c r="DZ125" s="985"/>
    </row>
    <row r="126" spans="1:130" s="247" customFormat="1" ht="26.25" customHeight="1" thickBot="1" x14ac:dyDescent="0.2">
      <c r="A126" s="1115"/>
      <c r="B126" s="1002"/>
      <c r="C126" s="972" t="s">
        <v>462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800</v>
      </c>
      <c r="AB126" s="1015"/>
      <c r="AC126" s="1015"/>
      <c r="AD126" s="1015"/>
      <c r="AE126" s="1016"/>
      <c r="AF126" s="1017">
        <v>17346</v>
      </c>
      <c r="AG126" s="1015"/>
      <c r="AH126" s="1015"/>
      <c r="AI126" s="1015"/>
      <c r="AJ126" s="1016"/>
      <c r="AK126" s="1017">
        <v>22625</v>
      </c>
      <c r="AL126" s="1015"/>
      <c r="AM126" s="1015"/>
      <c r="AN126" s="1015"/>
      <c r="AO126" s="1016"/>
      <c r="AP126" s="1018">
        <v>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477</v>
      </c>
      <c r="CQ126" s="1006"/>
      <c r="CR126" s="1006"/>
      <c r="CS126" s="1006"/>
      <c r="CT126" s="1006"/>
      <c r="CU126" s="1006"/>
      <c r="CV126" s="1006"/>
      <c r="CW126" s="1006"/>
      <c r="CX126" s="1006"/>
      <c r="CY126" s="1006"/>
      <c r="CZ126" s="1006"/>
      <c r="DA126" s="1006"/>
      <c r="DB126" s="1006"/>
      <c r="DC126" s="1006"/>
      <c r="DD126" s="1006"/>
      <c r="DE126" s="1006"/>
      <c r="DF126" s="1007"/>
      <c r="DG126" s="975">
        <v>1456356</v>
      </c>
      <c r="DH126" s="976"/>
      <c r="DI126" s="976"/>
      <c r="DJ126" s="976"/>
      <c r="DK126" s="976"/>
      <c r="DL126" s="976">
        <v>1477619</v>
      </c>
      <c r="DM126" s="976"/>
      <c r="DN126" s="976"/>
      <c r="DO126" s="976"/>
      <c r="DP126" s="976"/>
      <c r="DQ126" s="976">
        <v>1405228</v>
      </c>
      <c r="DR126" s="976"/>
      <c r="DS126" s="976"/>
      <c r="DT126" s="976"/>
      <c r="DU126" s="976"/>
      <c r="DV126" s="977">
        <v>9</v>
      </c>
      <c r="DW126" s="977"/>
      <c r="DX126" s="977"/>
      <c r="DY126" s="977"/>
      <c r="DZ126" s="978"/>
    </row>
    <row r="127" spans="1:130" s="247" customFormat="1" ht="26.25" customHeight="1" x14ac:dyDescent="0.15">
      <c r="A127" s="1116"/>
      <c r="B127" s="1004"/>
      <c r="C127" s="1058" t="s">
        <v>478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127</v>
      </c>
      <c r="AB127" s="1015"/>
      <c r="AC127" s="1015"/>
      <c r="AD127" s="1015"/>
      <c r="AE127" s="1016"/>
      <c r="AF127" s="1017" t="s">
        <v>127</v>
      </c>
      <c r="AG127" s="1015"/>
      <c r="AH127" s="1015"/>
      <c r="AI127" s="1015"/>
      <c r="AJ127" s="1016"/>
      <c r="AK127" s="1017" t="s">
        <v>127</v>
      </c>
      <c r="AL127" s="1015"/>
      <c r="AM127" s="1015"/>
      <c r="AN127" s="1015"/>
      <c r="AO127" s="1016"/>
      <c r="AP127" s="1018" t="s">
        <v>127</v>
      </c>
      <c r="AQ127" s="1019"/>
      <c r="AR127" s="1019"/>
      <c r="AS127" s="1019"/>
      <c r="AT127" s="1020"/>
      <c r="AU127" s="283"/>
      <c r="AV127" s="283"/>
      <c r="AW127" s="283"/>
      <c r="AX127" s="1088" t="s">
        <v>479</v>
      </c>
      <c r="AY127" s="1089"/>
      <c r="AZ127" s="1089"/>
      <c r="BA127" s="1089"/>
      <c r="BB127" s="1089"/>
      <c r="BC127" s="1089"/>
      <c r="BD127" s="1089"/>
      <c r="BE127" s="1090"/>
      <c r="BF127" s="1091" t="s">
        <v>480</v>
      </c>
      <c r="BG127" s="1089"/>
      <c r="BH127" s="1089"/>
      <c r="BI127" s="1089"/>
      <c r="BJ127" s="1089"/>
      <c r="BK127" s="1089"/>
      <c r="BL127" s="1090"/>
      <c r="BM127" s="1091" t="s">
        <v>481</v>
      </c>
      <c r="BN127" s="1089"/>
      <c r="BO127" s="1089"/>
      <c r="BP127" s="1089"/>
      <c r="BQ127" s="1089"/>
      <c r="BR127" s="1089"/>
      <c r="BS127" s="1090"/>
      <c r="BT127" s="1091" t="s">
        <v>482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483</v>
      </c>
      <c r="CQ127" s="1006"/>
      <c r="CR127" s="1006"/>
      <c r="CS127" s="1006"/>
      <c r="CT127" s="1006"/>
      <c r="CU127" s="1006"/>
      <c r="CV127" s="1006"/>
      <c r="CW127" s="1006"/>
      <c r="CX127" s="1006"/>
      <c r="CY127" s="1006"/>
      <c r="CZ127" s="1006"/>
      <c r="DA127" s="1006"/>
      <c r="DB127" s="1006"/>
      <c r="DC127" s="1006"/>
      <c r="DD127" s="1006"/>
      <c r="DE127" s="1006"/>
      <c r="DF127" s="1007"/>
      <c r="DG127" s="975" t="s">
        <v>127</v>
      </c>
      <c r="DH127" s="976"/>
      <c r="DI127" s="976"/>
      <c r="DJ127" s="976"/>
      <c r="DK127" s="976"/>
      <c r="DL127" s="976" t="s">
        <v>127</v>
      </c>
      <c r="DM127" s="976"/>
      <c r="DN127" s="976"/>
      <c r="DO127" s="976"/>
      <c r="DP127" s="976"/>
      <c r="DQ127" s="976" t="s">
        <v>127</v>
      </c>
      <c r="DR127" s="976"/>
      <c r="DS127" s="976"/>
      <c r="DT127" s="976"/>
      <c r="DU127" s="976"/>
      <c r="DV127" s="977" t="s">
        <v>435</v>
      </c>
      <c r="DW127" s="977"/>
      <c r="DX127" s="977"/>
      <c r="DY127" s="977"/>
      <c r="DZ127" s="978"/>
    </row>
    <row r="128" spans="1:130" s="247" customFormat="1" ht="26.25" customHeight="1" thickBot="1" x14ac:dyDescent="0.2">
      <c r="A128" s="1099" t="s">
        <v>484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485</v>
      </c>
      <c r="X128" s="1101"/>
      <c r="Y128" s="1101"/>
      <c r="Z128" s="1102"/>
      <c r="AA128" s="1103">
        <v>673814</v>
      </c>
      <c r="AB128" s="1104"/>
      <c r="AC128" s="1104"/>
      <c r="AD128" s="1104"/>
      <c r="AE128" s="1105"/>
      <c r="AF128" s="1106">
        <v>697172</v>
      </c>
      <c r="AG128" s="1104"/>
      <c r="AH128" s="1104"/>
      <c r="AI128" s="1104"/>
      <c r="AJ128" s="1105"/>
      <c r="AK128" s="1106">
        <v>662891</v>
      </c>
      <c r="AL128" s="1104"/>
      <c r="AM128" s="1104"/>
      <c r="AN128" s="1104"/>
      <c r="AO128" s="1105"/>
      <c r="AP128" s="1107"/>
      <c r="AQ128" s="1108"/>
      <c r="AR128" s="1108"/>
      <c r="AS128" s="1108"/>
      <c r="AT128" s="1109"/>
      <c r="AU128" s="283"/>
      <c r="AV128" s="283"/>
      <c r="AW128" s="283"/>
      <c r="AX128" s="944" t="s">
        <v>486</v>
      </c>
      <c r="AY128" s="945"/>
      <c r="AZ128" s="945"/>
      <c r="BA128" s="945"/>
      <c r="BB128" s="945"/>
      <c r="BC128" s="945"/>
      <c r="BD128" s="945"/>
      <c r="BE128" s="946"/>
      <c r="BF128" s="1110" t="s">
        <v>127</v>
      </c>
      <c r="BG128" s="1111"/>
      <c r="BH128" s="1111"/>
      <c r="BI128" s="1111"/>
      <c r="BJ128" s="1111"/>
      <c r="BK128" s="1111"/>
      <c r="BL128" s="1112"/>
      <c r="BM128" s="1110">
        <v>12.56</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487</v>
      </c>
      <c r="CQ128" s="1093"/>
      <c r="CR128" s="1093"/>
      <c r="CS128" s="1093"/>
      <c r="CT128" s="1093"/>
      <c r="CU128" s="1093"/>
      <c r="CV128" s="1093"/>
      <c r="CW128" s="1093"/>
      <c r="CX128" s="1093"/>
      <c r="CY128" s="1093"/>
      <c r="CZ128" s="1093"/>
      <c r="DA128" s="1093"/>
      <c r="DB128" s="1093"/>
      <c r="DC128" s="1093"/>
      <c r="DD128" s="1093"/>
      <c r="DE128" s="1093"/>
      <c r="DF128" s="1094"/>
      <c r="DG128" s="1095" t="s">
        <v>435</v>
      </c>
      <c r="DH128" s="1096"/>
      <c r="DI128" s="1096"/>
      <c r="DJ128" s="1096"/>
      <c r="DK128" s="1096"/>
      <c r="DL128" s="1096" t="s">
        <v>435</v>
      </c>
      <c r="DM128" s="1096"/>
      <c r="DN128" s="1096"/>
      <c r="DO128" s="1096"/>
      <c r="DP128" s="1096"/>
      <c r="DQ128" s="1096" t="s">
        <v>435</v>
      </c>
      <c r="DR128" s="1096"/>
      <c r="DS128" s="1096"/>
      <c r="DT128" s="1096"/>
      <c r="DU128" s="1096"/>
      <c r="DV128" s="1097" t="s">
        <v>127</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488</v>
      </c>
      <c r="X129" s="1130"/>
      <c r="Y129" s="1130"/>
      <c r="Z129" s="1131"/>
      <c r="AA129" s="1014">
        <v>18550833</v>
      </c>
      <c r="AB129" s="1015"/>
      <c r="AC129" s="1015"/>
      <c r="AD129" s="1015"/>
      <c r="AE129" s="1016"/>
      <c r="AF129" s="1017">
        <v>18791421</v>
      </c>
      <c r="AG129" s="1015"/>
      <c r="AH129" s="1015"/>
      <c r="AI129" s="1015"/>
      <c r="AJ129" s="1016"/>
      <c r="AK129" s="1017">
        <v>18600562</v>
      </c>
      <c r="AL129" s="1015"/>
      <c r="AM129" s="1015"/>
      <c r="AN129" s="1015"/>
      <c r="AO129" s="1016"/>
      <c r="AP129" s="1132"/>
      <c r="AQ129" s="1133"/>
      <c r="AR129" s="1133"/>
      <c r="AS129" s="1133"/>
      <c r="AT129" s="1134"/>
      <c r="AU129" s="285"/>
      <c r="AV129" s="285"/>
      <c r="AW129" s="285"/>
      <c r="AX129" s="1123" t="s">
        <v>489</v>
      </c>
      <c r="AY129" s="1006"/>
      <c r="AZ129" s="1006"/>
      <c r="BA129" s="1006"/>
      <c r="BB129" s="1006"/>
      <c r="BC129" s="1006"/>
      <c r="BD129" s="1006"/>
      <c r="BE129" s="1007"/>
      <c r="BF129" s="1124" t="s">
        <v>490</v>
      </c>
      <c r="BG129" s="1125"/>
      <c r="BH129" s="1125"/>
      <c r="BI129" s="1125"/>
      <c r="BJ129" s="1125"/>
      <c r="BK129" s="1125"/>
      <c r="BL129" s="1126"/>
      <c r="BM129" s="1124">
        <v>17.559999999999999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492</v>
      </c>
      <c r="X130" s="1130"/>
      <c r="Y130" s="1130"/>
      <c r="Z130" s="1131"/>
      <c r="AA130" s="1014">
        <v>3122826</v>
      </c>
      <c r="AB130" s="1015"/>
      <c r="AC130" s="1015"/>
      <c r="AD130" s="1015"/>
      <c r="AE130" s="1016"/>
      <c r="AF130" s="1017">
        <v>3216094</v>
      </c>
      <c r="AG130" s="1015"/>
      <c r="AH130" s="1015"/>
      <c r="AI130" s="1015"/>
      <c r="AJ130" s="1016"/>
      <c r="AK130" s="1017">
        <v>3024955</v>
      </c>
      <c r="AL130" s="1015"/>
      <c r="AM130" s="1015"/>
      <c r="AN130" s="1015"/>
      <c r="AO130" s="1016"/>
      <c r="AP130" s="1132"/>
      <c r="AQ130" s="1133"/>
      <c r="AR130" s="1133"/>
      <c r="AS130" s="1133"/>
      <c r="AT130" s="1134"/>
      <c r="AU130" s="285"/>
      <c r="AV130" s="285"/>
      <c r="AW130" s="285"/>
      <c r="AX130" s="1123" t="s">
        <v>493</v>
      </c>
      <c r="AY130" s="1006"/>
      <c r="AZ130" s="1006"/>
      <c r="BA130" s="1006"/>
      <c r="BB130" s="1006"/>
      <c r="BC130" s="1006"/>
      <c r="BD130" s="1006"/>
      <c r="BE130" s="1007"/>
      <c r="BF130" s="1160">
        <v>3.1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494</v>
      </c>
      <c r="X131" s="1168"/>
      <c r="Y131" s="1168"/>
      <c r="Z131" s="1169"/>
      <c r="AA131" s="1061">
        <v>15428007</v>
      </c>
      <c r="AB131" s="1040"/>
      <c r="AC131" s="1040"/>
      <c r="AD131" s="1040"/>
      <c r="AE131" s="1041"/>
      <c r="AF131" s="1039">
        <v>15575327</v>
      </c>
      <c r="AG131" s="1040"/>
      <c r="AH131" s="1040"/>
      <c r="AI131" s="1040"/>
      <c r="AJ131" s="1041"/>
      <c r="AK131" s="1039">
        <v>15575607</v>
      </c>
      <c r="AL131" s="1040"/>
      <c r="AM131" s="1040"/>
      <c r="AN131" s="1040"/>
      <c r="AO131" s="1041"/>
      <c r="AP131" s="1170"/>
      <c r="AQ131" s="1171"/>
      <c r="AR131" s="1171"/>
      <c r="AS131" s="1171"/>
      <c r="AT131" s="1172"/>
      <c r="AU131" s="285"/>
      <c r="AV131" s="285"/>
      <c r="AW131" s="285"/>
      <c r="AX131" s="1142" t="s">
        <v>495</v>
      </c>
      <c r="AY131" s="1093"/>
      <c r="AZ131" s="1093"/>
      <c r="BA131" s="1093"/>
      <c r="BB131" s="1093"/>
      <c r="BC131" s="1093"/>
      <c r="BD131" s="1093"/>
      <c r="BE131" s="1094"/>
      <c r="BF131" s="1143">
        <v>40</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497</v>
      </c>
      <c r="W132" s="1153"/>
      <c r="X132" s="1153"/>
      <c r="Y132" s="1153"/>
      <c r="Z132" s="1154"/>
      <c r="AA132" s="1155">
        <v>3.6281679160000002</v>
      </c>
      <c r="AB132" s="1156"/>
      <c r="AC132" s="1156"/>
      <c r="AD132" s="1156"/>
      <c r="AE132" s="1157"/>
      <c r="AF132" s="1158">
        <v>2.4205591320000002</v>
      </c>
      <c r="AG132" s="1156"/>
      <c r="AH132" s="1156"/>
      <c r="AI132" s="1156"/>
      <c r="AJ132" s="1157"/>
      <c r="AK132" s="1158">
        <v>3.3671743840000001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498</v>
      </c>
      <c r="W133" s="1136"/>
      <c r="X133" s="1136"/>
      <c r="Y133" s="1136"/>
      <c r="Z133" s="1137"/>
      <c r="AA133" s="1138">
        <v>3.8</v>
      </c>
      <c r="AB133" s="1139"/>
      <c r="AC133" s="1139"/>
      <c r="AD133" s="1139"/>
      <c r="AE133" s="1140"/>
      <c r="AF133" s="1138">
        <v>3.3</v>
      </c>
      <c r="AG133" s="1139"/>
      <c r="AH133" s="1139"/>
      <c r="AI133" s="1139"/>
      <c r="AJ133" s="1140"/>
      <c r="AK133" s="1138">
        <v>3.1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Kv4wfRWVRv+XrOIAjjceECTxniH8936KdAUJugU9F5jyezfU0kurQ4F/TDOrspvM44kIrg0JYvSJu/kDIiB2Q==" saltValue="iuoSBKq2KztbrqpIWo4l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9fbCq2ckV+fwx61uoJHP4XltgUYd2i1CMwRuRLncUKlGvIW+xj//akzuvbR/boaGgn2Etg+pmlGaaS1xx3gCQ==" saltValue="bT1X6oqrbFr1skBC6HFm+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8YQFDrxFZAcNCxXBm6+O9AQOY+ZqpTxFP3Pr8fzu9fhgJFu8dHaDMeASaCktkA9+UKfp+L0BojAqtRFroMUBA==" saltValue="EsbbS07i3U4HHCi17jxYd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507</v>
      </c>
      <c r="AL9" s="1179"/>
      <c r="AM9" s="1179"/>
      <c r="AN9" s="1180"/>
      <c r="AO9" s="313">
        <v>4545531</v>
      </c>
      <c r="AP9" s="313">
        <v>58851</v>
      </c>
      <c r="AQ9" s="314">
        <v>63299</v>
      </c>
      <c r="AR9" s="315">
        <v>-7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508</v>
      </c>
      <c r="AL10" s="1179"/>
      <c r="AM10" s="1179"/>
      <c r="AN10" s="1180"/>
      <c r="AO10" s="316">
        <v>1029158</v>
      </c>
      <c r="AP10" s="316">
        <v>13325</v>
      </c>
      <c r="AQ10" s="317">
        <v>6012</v>
      </c>
      <c r="AR10" s="318">
        <v>121.6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509</v>
      </c>
      <c r="AL11" s="1179"/>
      <c r="AM11" s="1179"/>
      <c r="AN11" s="1180"/>
      <c r="AO11" s="316">
        <v>12</v>
      </c>
      <c r="AP11" s="316">
        <v>0</v>
      </c>
      <c r="AQ11" s="317">
        <v>6006</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510</v>
      </c>
      <c r="AL12" s="1179"/>
      <c r="AM12" s="1179"/>
      <c r="AN12" s="1180"/>
      <c r="AO12" s="316">
        <v>19768</v>
      </c>
      <c r="AP12" s="316">
        <v>256</v>
      </c>
      <c r="AQ12" s="317">
        <v>1513</v>
      </c>
      <c r="AR12" s="318">
        <v>-83.1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511</v>
      </c>
      <c r="AL13" s="1179"/>
      <c r="AM13" s="1179"/>
      <c r="AN13" s="1180"/>
      <c r="AO13" s="316" t="s">
        <v>512</v>
      </c>
      <c r="AP13" s="316" t="s">
        <v>512</v>
      </c>
      <c r="AQ13" s="317">
        <v>6</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513</v>
      </c>
      <c r="AL14" s="1179"/>
      <c r="AM14" s="1179"/>
      <c r="AN14" s="1180"/>
      <c r="AO14" s="316">
        <v>68249</v>
      </c>
      <c r="AP14" s="316">
        <v>884</v>
      </c>
      <c r="AQ14" s="317">
        <v>2299</v>
      </c>
      <c r="AR14" s="318">
        <v>-61.5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514</v>
      </c>
      <c r="AL15" s="1179"/>
      <c r="AM15" s="1179"/>
      <c r="AN15" s="1180"/>
      <c r="AO15" s="316">
        <v>120171</v>
      </c>
      <c r="AP15" s="316">
        <v>1556</v>
      </c>
      <c r="AQ15" s="317">
        <v>1728</v>
      </c>
      <c r="AR15" s="318">
        <v>-10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515</v>
      </c>
      <c r="AL16" s="1182"/>
      <c r="AM16" s="1182"/>
      <c r="AN16" s="1183"/>
      <c r="AO16" s="316">
        <v>-436926</v>
      </c>
      <c r="AP16" s="316">
        <v>-5657</v>
      </c>
      <c r="AQ16" s="317">
        <v>-4986</v>
      </c>
      <c r="AR16" s="318">
        <v>13.5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5345963</v>
      </c>
      <c r="AP17" s="316">
        <v>69214</v>
      </c>
      <c r="AQ17" s="317">
        <v>75877</v>
      </c>
      <c r="AR17" s="318">
        <v>-8.8000000000000007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520</v>
      </c>
      <c r="AL21" s="1174"/>
      <c r="AM21" s="1174"/>
      <c r="AN21" s="1175"/>
      <c r="AO21" s="328">
        <v>6.55</v>
      </c>
      <c r="AP21" s="329">
        <v>7.41</v>
      </c>
      <c r="AQ21" s="330">
        <v>-0.86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521</v>
      </c>
      <c r="AL22" s="1174"/>
      <c r="AM22" s="1174"/>
      <c r="AN22" s="1175"/>
      <c r="AO22" s="333">
        <v>100</v>
      </c>
      <c r="AP22" s="334">
        <v>98.4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525</v>
      </c>
      <c r="AL32" s="1190"/>
      <c r="AM32" s="1190"/>
      <c r="AN32" s="1191"/>
      <c r="AO32" s="343">
        <v>2996473</v>
      </c>
      <c r="AP32" s="343">
        <v>38795</v>
      </c>
      <c r="AQ32" s="344">
        <v>39476</v>
      </c>
      <c r="AR32" s="345">
        <v>-1.7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526</v>
      </c>
      <c r="AL33" s="1190"/>
      <c r="AM33" s="1190"/>
      <c r="AN33" s="1191"/>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527</v>
      </c>
      <c r="AL34" s="1190"/>
      <c r="AM34" s="1190"/>
      <c r="AN34" s="1191"/>
      <c r="AO34" s="343" t="s">
        <v>512</v>
      </c>
      <c r="AP34" s="343" t="s">
        <v>512</v>
      </c>
      <c r="AQ34" s="344">
        <v>57</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528</v>
      </c>
      <c r="AL35" s="1190"/>
      <c r="AM35" s="1190"/>
      <c r="AN35" s="1191"/>
      <c r="AO35" s="343">
        <v>934583</v>
      </c>
      <c r="AP35" s="343">
        <v>12100</v>
      </c>
      <c r="AQ35" s="344">
        <v>13586</v>
      </c>
      <c r="AR35" s="345">
        <v>-10.9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529</v>
      </c>
      <c r="AL36" s="1190"/>
      <c r="AM36" s="1190"/>
      <c r="AN36" s="1191"/>
      <c r="AO36" s="343">
        <v>258623</v>
      </c>
      <c r="AP36" s="343">
        <v>3348</v>
      </c>
      <c r="AQ36" s="344">
        <v>1761</v>
      </c>
      <c r="AR36" s="345">
        <v>90.1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530</v>
      </c>
      <c r="AL37" s="1190"/>
      <c r="AM37" s="1190"/>
      <c r="AN37" s="1191"/>
      <c r="AO37" s="343">
        <v>22625</v>
      </c>
      <c r="AP37" s="343">
        <v>293</v>
      </c>
      <c r="AQ37" s="344">
        <v>609</v>
      </c>
      <c r="AR37" s="345">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531</v>
      </c>
      <c r="AL38" s="1193"/>
      <c r="AM38" s="1193"/>
      <c r="AN38" s="1194"/>
      <c r="AO38" s="346" t="s">
        <v>512</v>
      </c>
      <c r="AP38" s="346" t="s">
        <v>512</v>
      </c>
      <c r="AQ38" s="347">
        <v>1</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532</v>
      </c>
      <c r="AL39" s="1193"/>
      <c r="AM39" s="1193"/>
      <c r="AN39" s="1194"/>
      <c r="AO39" s="343">
        <v>-662891</v>
      </c>
      <c r="AP39" s="343">
        <v>-8582</v>
      </c>
      <c r="AQ39" s="344">
        <v>-5546</v>
      </c>
      <c r="AR39" s="345">
        <v>54.7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533</v>
      </c>
      <c r="AL40" s="1190"/>
      <c r="AM40" s="1190"/>
      <c r="AN40" s="1191"/>
      <c r="AO40" s="343">
        <v>-3024955</v>
      </c>
      <c r="AP40" s="343">
        <v>-39164</v>
      </c>
      <c r="AQ40" s="344">
        <v>-36890</v>
      </c>
      <c r="AR40" s="345">
        <v>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524458</v>
      </c>
      <c r="AP41" s="343">
        <v>6790</v>
      </c>
      <c r="AQ41" s="344">
        <v>13053</v>
      </c>
      <c r="AR41" s="345">
        <v>-48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502</v>
      </c>
      <c r="AN49" s="1186" t="s">
        <v>537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3034621</v>
      </c>
      <c r="AN51" s="365">
        <v>38276</v>
      </c>
      <c r="AO51" s="366">
        <v>-19.600000000000001</v>
      </c>
      <c r="AP51" s="367">
        <v>54227</v>
      </c>
      <c r="AQ51" s="368">
        <v>-18.2</v>
      </c>
      <c r="AR51" s="369">
        <v>-1.4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1487608</v>
      </c>
      <c r="AN52" s="373">
        <v>18764</v>
      </c>
      <c r="AO52" s="374">
        <v>-19.2</v>
      </c>
      <c r="AP52" s="375">
        <v>29694</v>
      </c>
      <c r="AQ52" s="376">
        <v>-6.7</v>
      </c>
      <c r="AR52" s="377">
        <v>-12.5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3228896</v>
      </c>
      <c r="AN53" s="365">
        <v>40974</v>
      </c>
      <c r="AO53" s="366">
        <v>7</v>
      </c>
      <c r="AP53" s="367">
        <v>57295</v>
      </c>
      <c r="AQ53" s="368">
        <v>5.7</v>
      </c>
      <c r="AR53" s="369">
        <v>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2017372</v>
      </c>
      <c r="AN54" s="373">
        <v>25600</v>
      </c>
      <c r="AO54" s="374">
        <v>36.4</v>
      </c>
      <c r="AP54" s="375">
        <v>32771</v>
      </c>
      <c r="AQ54" s="376">
        <v>10.4</v>
      </c>
      <c r="AR54" s="377">
        <v>26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4121303</v>
      </c>
      <c r="AN55" s="365">
        <v>52558</v>
      </c>
      <c r="AO55" s="366">
        <v>28.3</v>
      </c>
      <c r="AP55" s="367">
        <v>54110</v>
      </c>
      <c r="AQ55" s="368">
        <v>-5.6</v>
      </c>
      <c r="AR55" s="369">
        <v>33.9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2439002</v>
      </c>
      <c r="AN56" s="373">
        <v>31104</v>
      </c>
      <c r="AO56" s="374">
        <v>21.5</v>
      </c>
      <c r="AP56" s="375">
        <v>30620</v>
      </c>
      <c r="AQ56" s="376">
        <v>-6.6</v>
      </c>
      <c r="AR56" s="377">
        <v>28.1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1938069</v>
      </c>
      <c r="AN57" s="365">
        <v>24888</v>
      </c>
      <c r="AO57" s="366">
        <v>-52.6</v>
      </c>
      <c r="AP57" s="367">
        <v>54684</v>
      </c>
      <c r="AQ57" s="368">
        <v>1.1000000000000001</v>
      </c>
      <c r="AR57" s="369">
        <v>-53.7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1339732</v>
      </c>
      <c r="AN58" s="373">
        <v>17204</v>
      </c>
      <c r="AO58" s="374">
        <v>-44.7</v>
      </c>
      <c r="AP58" s="375">
        <v>32829</v>
      </c>
      <c r="AQ58" s="376">
        <v>7.2</v>
      </c>
      <c r="AR58" s="377">
        <v>-51.9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1749965</v>
      </c>
      <c r="AN59" s="365">
        <v>22657</v>
      </c>
      <c r="AO59" s="366">
        <v>-9</v>
      </c>
      <c r="AP59" s="367">
        <v>62383</v>
      </c>
      <c r="AQ59" s="368">
        <v>14.1</v>
      </c>
      <c r="AR59" s="369">
        <v>-23.1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1287224</v>
      </c>
      <c r="AN60" s="373">
        <v>16666</v>
      </c>
      <c r="AO60" s="374">
        <v>-3.1</v>
      </c>
      <c r="AP60" s="375">
        <v>35325</v>
      </c>
      <c r="AQ60" s="376">
        <v>7.6</v>
      </c>
      <c r="AR60" s="377">
        <v>-10.7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2814571</v>
      </c>
      <c r="AN61" s="380">
        <v>35871</v>
      </c>
      <c r="AO61" s="381">
        <v>-9.1999999999999993</v>
      </c>
      <c r="AP61" s="382">
        <v>56540</v>
      </c>
      <c r="AQ61" s="383">
        <v>-0.6</v>
      </c>
      <c r="AR61" s="369">
        <v>-8.6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1714188</v>
      </c>
      <c r="AN62" s="373">
        <v>21868</v>
      </c>
      <c r="AO62" s="374">
        <v>-1.8</v>
      </c>
      <c r="AP62" s="375">
        <v>32248</v>
      </c>
      <c r="AQ62" s="376">
        <v>2.4</v>
      </c>
      <c r="AR62" s="377">
        <v>-4.2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N5m6JUb7HGxkJ1+ABJm3ezqFO0vpMSq1uKDrTzCliEVEeFDH8WEaleOfwB89tPatDlfL7sA2A7hQpfIBm7GYA==" saltValue="gNDbc7Yonx7Cddbvwjvb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pCXeI3WQ8BA3aydBbgz74PX/ba+Dm/Ckc91wn1vCRWE+A9Ue9bZYXEgHUqDeeSRGkSqZfXgO1+d3pao23psSvw==" saltValue="obUyDm3wydRtUGgwUgMxt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xc/IKPdFhh6usfp/N9MT5TjinOCJVeXxMHqIf4JQhXp/eI/b8VuaAG4s6zEXYdJNGVViSFEf0TdeugdIZ8C1Mg==" saltValue="WeTtvuBC2u+wWSE9jMFRx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13.57</v>
      </c>
      <c r="G47" s="12">
        <v>14.14</v>
      </c>
      <c r="H47" s="12">
        <v>14.49</v>
      </c>
      <c r="I47" s="12">
        <v>14.6</v>
      </c>
      <c r="J47" s="13">
        <v>14.37</v>
      </c>
    </row>
    <row r="48" spans="2:10" ht="57.75" customHeight="1" x14ac:dyDescent="0.15">
      <c r="B48" s="14"/>
      <c r="C48" s="1200" t="s">
        <v>4</v>
      </c>
      <c r="D48" s="1200"/>
      <c r="E48" s="1201"/>
      <c r="F48" s="15">
        <v>0.76</v>
      </c>
      <c r="G48" s="16">
        <v>0.46</v>
      </c>
      <c r="H48" s="16">
        <v>0.55000000000000004</v>
      </c>
      <c r="I48" s="16">
        <v>0.28999999999999998</v>
      </c>
      <c r="J48" s="17">
        <v>0.13</v>
      </c>
    </row>
    <row r="49" spans="2:10" ht="57.75" customHeight="1" thickBot="1" x14ac:dyDescent="0.2">
      <c r="B49" s="18"/>
      <c r="C49" s="1202" t="s">
        <v>5</v>
      </c>
      <c r="D49" s="1202"/>
      <c r="E49" s="1203"/>
      <c r="F49" s="19">
        <v>0.34</v>
      </c>
      <c r="G49" s="20">
        <v>0.08</v>
      </c>
      <c r="H49" s="20">
        <v>0.35</v>
      </c>
      <c r="I49" s="20">
        <v>0.04</v>
      </c>
      <c r="J49" s="21" t="s">
        <v>558</v>
      </c>
    </row>
    <row r="50" spans="2:10" ht="13.5" customHeight="1" x14ac:dyDescent="0.15"/>
  </sheetData>
  <sheetProtection algorithmName="SHA-512" hashValue="RTWwEXjRNaeUFSZNYvL3WUoWwEwiwVnP6iQJ9Rmcht7sWksoQfd/NzjhtR35atVoS87oL+ny9xMAmTv+36kCDg==" saltValue="icWWDwSTXsdHGWBVd1jRU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2021-03-09T02:37:14Z</cp:lastPrinted>
  <dcterms:created xsi:type="dcterms:W3CDTF">2021-02-05T03:28:19Z</dcterms:created>
  <dcterms:modified xsi:type="dcterms:W3CDTF">2021-10-07T10:08:44Z</dcterms:modified>
  <cp:category/>
</cp:coreProperties>
</file>