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rv01\共有a\総務部\財政課\1_財政Ｇ\3_予算調整\2022年度\01 財政一般\01 県調査等\02 7月～9月\20220906【0920〆】令和２年度財政状況資料集の作成について（２回目）\"/>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BW40" i="10"/>
  <c r="BE40" i="10"/>
  <c r="AM40" i="10"/>
  <c r="U40" i="10"/>
  <c r="C40" i="10"/>
  <c r="BW39" i="10"/>
  <c r="BE39" i="10"/>
  <c r="AM39" i="10"/>
  <c r="U39" i="10"/>
  <c r="C39" i="10"/>
  <c r="BW38" i="10"/>
  <c r="BE38" i="10"/>
  <c r="AM38" i="10"/>
  <c r="U38" i="10"/>
  <c r="C38" i="10"/>
  <c r="BW37" i="10"/>
  <c r="BE37" i="10"/>
  <c r="AM37" i="10"/>
  <c r="U37" i="10"/>
  <c r="C37" i="10"/>
  <c r="BE36" i="10"/>
  <c r="AM36" i="10"/>
  <c r="U36" i="10"/>
  <c r="C36" i="10"/>
  <c r="CO35" i="10"/>
  <c r="CO36" i="10" s="1"/>
  <c r="CO37" i="10" s="1"/>
  <c r="CO38" i="10" s="1"/>
  <c r="CO39" i="10" s="1"/>
  <c r="CO40" i="10" s="1"/>
  <c r="BE35" i="10"/>
  <c r="AM35" i="10"/>
  <c r="U35" i="10"/>
  <c r="C35" i="10"/>
  <c r="CO34" i="10"/>
  <c r="BW34" i="10"/>
  <c r="BW35" i="10" s="1"/>
  <c r="BW36"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<sst xmlns="http://schemas.openxmlformats.org/spreadsheetml/2006/main" count="1083" uniqueCount="626">
  <si>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</si>
  <si>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</si>
  <si>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</si>
  <si>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</si>
  <si>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</si>
  <si>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</si>
  <si>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</si>
  <si>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</si>
  <si>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</si>
  <si>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</si>
  <si>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</si>
  <si>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</si>
  <si>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</si>
  <si>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</si>
  <si>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</si>
  <si>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</si>
  <si>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</si>
  <si>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</si>
  <si>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</si>
  <si>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</si>
  <si>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</si>
  <si>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</si>
  <si>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</si>
  <si>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</si>
  <si>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</si>
  <si>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</si>
  <si>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</si>
  <si>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</si>
  <si>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</si>
  <si>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</si>
  <si>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</si>
  <si>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</si>
  <si>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</si>
  <si>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</si>
  <si>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</si>
  <si>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</si>
  <si>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</si>
  <si>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</si>
  <si>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</si>
  <si>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</si>
  <si>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</si>
  <si>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</si>
  <si>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</si>
  <si>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</si>
  <si>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</si>
  <si>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</si>
  <si>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</si>
  <si>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</si>
  <si>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</si>
  <si>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</si>
  <si>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</si>
  <si>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</si>
  <si>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</si>
  <si>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</si>
  <si>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</si>
  <si>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</si>
  <si>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</si>
  <si>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</si>
  <si>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</si>
  <si>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</si>
  <si>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</si>
  <si>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</si>
  <si>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</si>
  <si>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</si>
  <si>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</si>
  <si>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</si>
  <si>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</si>
  <si>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</si>
  <si>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</si>
  <si>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</si>
  <si>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</si>
  <si>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</si>
  <si>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</si>
  <si>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</si>
  <si>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</si>
  <si>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</si>
  <si>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</si>
  <si>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</si>
  <si>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</si>
  <si>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</si>
  <si>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</si>
  <si>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</si>
  <si>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</si>
  <si>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</si>
  <si>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</si>
  <si>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Ⅱ－２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</si>
  <si>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</si>
  <si>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</si>
  <si>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</si>
  <si>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</si>
  <si>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</si>
  <si>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</si>
  <si>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</si>
  <si>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</si>
  <si>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</si>
  <si>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</si>
  <si>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</si>
  <si>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</si>
  <si>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三木市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</si>
  <si>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</si>
  <si>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</si>
  <si>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</si>
  <si>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</si>
  <si>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</si>
  <si>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</si>
  <si>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</si>
  <si>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</si>
  <si>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</si>
  <si>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</si>
  <si>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</si>
  <si>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</si>
  <si>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</si>
  <si>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</si>
  <si>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</si>
  <si>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</si>
  <si>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</si>
  <si>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</si>
  <si>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</si>
  <si>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</si>
  <si>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</si>
  <si>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</si>
  <si>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</si>
  <si>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</si>
  <si>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</si>
  <si>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</si>
  <si>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</si>
  <si>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</si>
  <si>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</si>
  <si>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</si>
  <si>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</si>
  <si>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</si>
  <si>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</si>
  <si>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</si>
  <si>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</si>
  <si>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</si>
  <si>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</si>
  <si>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</si>
  <si>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</si>
  <si>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</si>
  <si>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</si>
  <si>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</si>
  <si>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</si>
  <si>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</si>
  <si>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</si>
  <si>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</si>
  <si>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</si>
  <si>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</si>
  <si>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</si>
  <si>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</si>
  <si>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</si>
  <si>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</si>
  <si>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</si>
  <si>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</si>
  <si>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</si>
  <si>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</si>
  <si>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</si>
  <si>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</si>
  <si>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</si>
  <si>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</si>
  <si>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</si>
  <si>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</si>
  <si>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</si>
  <si>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</si>
  <si>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</si>
  <si>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</si>
  <si>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</si>
  <si>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</si>
  <si>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</si>
  <si>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</si>
  <si>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</si>
  <si>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</si>
  <si>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</si>
  <si>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</si>
  <si>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</si>
  <si>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</si>
  <si>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</si>
  <si>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</si>
  <si>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</si>
  <si>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</si>
  <si>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</si>
  <si>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</si>
  <si>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</si>
  <si>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</si>
  <si>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</si>
  <si>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</si>
  <si>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</si>
  <si>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</si>
  <si>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</si>
  <si>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</si>
  <si>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</si>
  <si>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</si>
  <si>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</si>
  <si>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</si>
  <si>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</si>
  <si>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</si>
  <si>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</si>
  <si>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</si>
  <si>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</si>
  <si>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</si>
  <si>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</si>
  <si>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</si>
  <si>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</si>
  <si>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</si>
  <si>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</si>
  <si>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</si>
  <si>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</si>
  <si>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</si>
  <si>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</si>
  <si>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</si>
  <si>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</si>
  <si>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</si>
  <si>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</si>
  <si>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兵庫県三木市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</si>
  <si>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</si>
  <si>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</si>
  <si>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</si>
  <si>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</si>
  <si>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</si>
  <si>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</si>
  <si>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</si>
  <si>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</si>
  <si>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</si>
  <si>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</si>
  <si>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</si>
  <si>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</si>
  <si>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</si>
  <si>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</si>
  <si>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</si>
  <si>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</si>
  <si>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</si>
  <si>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</si>
  <si>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</si>
  <si>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</si>
  <si>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</si>
  <si>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</si>
  <si>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</si>
  <si>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</si>
  <si>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</si>
  <si>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</si>
  <si>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</si>
  <si>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</si>
  <si>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</si>
  <si>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</si>
  <si>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</si>
  <si>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</si>
  <si>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</si>
  <si>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</si>
  <si>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</si>
  <si>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</si>
  <si>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</si>
  <si>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</si>
  <si>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</si>
  <si>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</si>
  <si>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</si>
  <si>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</si>
  <si>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</si>
  <si>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</si>
  <si>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</si>
  <si>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</si>
  <si>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</si>
  <si>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</si>
  <si>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</si>
  <si>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</si>
  <si>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</si>
  <si>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</si>
  <si>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</si>
  <si>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</si>
  <si>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</si>
  <si>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</si>
  <si>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</si>
  <si>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</si>
  <si>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</si>
  <si>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</si>
  <si>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</si>
  <si>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</si>
  <si>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</si>
  <si>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</si>
  <si>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</si>
  <si>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</si>
  <si>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</si>
  <si>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</si>
  <si>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</si>
  <si>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</si>
  <si>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</si>
  <si>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</si>
  <si>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</si>
  <si>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</si>
  <si>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</si>
  <si>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</si>
  <si>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</si>
  <si>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</si>
  <si>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</si>
  <si>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</si>
  <si>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</si>
  <si>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</si>
  <si>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</si>
  <si>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</si>
  <si>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</si>
  <si>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</si>
  <si>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</si>
  <si>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</si>
  <si>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</si>
  <si>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</si>
  <si>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</si>
  <si>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</si>
  <si>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</si>
  <si>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</si>
  <si>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</si>
  <si>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</si>
  <si>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</si>
  <si>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</si>
  <si>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</si>
  <si>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</si>
  <si>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</si>
  <si>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</si>
  <si>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</si>
  <si>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</si>
  <si>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</si>
  <si>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</si>
  <si>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</si>
  <si>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</si>
  <si>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</si>
  <si>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</si>
  <si>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</si>
  <si>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</si>
  <si>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</si>
  <si>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</si>
  <si>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</si>
  <si>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</si>
  <si>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</si>
  <si>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</si>
  <si>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</si>
  <si>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</si>
  <si>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</si>
  <si>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</si>
  <si>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</si>
  <si>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</si>
  <si>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</si>
  <si>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</si>
  <si>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</si>
  <si>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</si>
  <si>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</si>
  <si>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</si>
  <si>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</si>
  <si>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</si>
  <si>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</si>
  <si>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</si>
  <si>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</si>
  <si>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</si>
  <si>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</si>
  <si>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</si>
  <si>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</si>
  <si>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</si>
  <si>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</si>
  <si>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</si>
  <si>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</si>
  <si>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</si>
  <si>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</si>
  <si>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</si>
  <si>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</si>
  <si>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</si>
  <si>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</si>
  <si>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</si>
  <si>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</si>
  <si>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</si>
  <si>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</si>
  <si>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</si>
  <si>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</si>
  <si>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兵庫県三木市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</si>
  <si>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</si>
  <si>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</si>
  <si>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</si>
  <si>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</si>
  <si>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</si>
  <si>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</si>
  <si>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</si>
  <si>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</si>
  <si>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</si>
  <si>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</si>
  <si>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</si>
  <si>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</si>
  <si>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</si>
  <si>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</si>
  <si>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</si>
  <si>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</si>
  <si>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</si>
  <si>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</si>
  <si>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</si>
  <si>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</si>
  <si>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</si>
  <si>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</si>
  <si>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</si>
  <si>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</si>
  <si>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</si>
  <si>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</si>
  <si>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</si>
  <si>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</si>
  <si>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</si>
  <si>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</si>
  <si>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</si>
  <si>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</si>
  <si>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</si>
  <si>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</si>
  <si>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</si>
  <si>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</si>
  <si>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</si>
  <si>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後期高齢者医療事業特別会計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</si>
  <si>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</si>
  <si>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</si>
  <si>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</si>
  <si>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</si>
  <si>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</si>
  <si>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</si>
  <si>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</si>
  <si>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</si>
  <si>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</si>
  <si>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</si>
  <si>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</si>
  <si>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</si>
  <si>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</si>
  <si>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</si>
  <si>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</si>
  <si>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</si>
  <si>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</si>
  <si>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</si>
  <si>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</si>
  <si>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</si>
  <si>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</si>
  <si>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</si>
  <si>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</si>
  <si>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</si>
  <si>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</si>
  <si>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</si>
  <si>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</si>
  <si>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</si>
  <si>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</si>
  <si>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</si>
  <si>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</si>
  <si>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</si>
  <si>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</si>
  <si>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</si>
  <si>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</si>
  <si>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</si>
  <si>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</si>
  <si>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</si>
  <si>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</si>
  <si>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</si>
  <si>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</si>
  <si>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</si>
  <si>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</si>
  <si>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</si>
  <si>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</si>
  <si>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</si>
  <si>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</si>
  <si>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</si>
  <si>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</si>
  <si>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</si>
  <si>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</si>
  <si>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</si>
  <si>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</si>
  <si>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</si>
  <si>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</si>
  <si>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</si>
  <si>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</si>
  <si>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</si>
  <si>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</si>
  <si>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</si>
  <si>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</si>
  <si>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</si>
  <si>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</si>
  <si>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</si>
  <si>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</si>
  <si>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</si>
  <si>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</si>
  <si>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</si>
  <si>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</si>
  <si>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</si>
  <si>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</si>
  <si>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</si>
  <si>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</si>
  <si>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</si>
  <si>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</si>
  <si>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</si>
  <si>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</si>
  <si>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</si>
  <si>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</si>
  <si>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</si>
  <si>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</si>
  <si>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</si>
  <si>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</si>
  <si>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</si>
  <si>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</si>
  <si>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</si>
  <si>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</si>
  <si>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</si>
  <si>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</si>
  <si>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</si>
  <si>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</si>
  <si>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</si>
  <si>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</si>
  <si>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</si>
  <si>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</si>
  <si>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</si>
  <si>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</si>
  <si>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</si>
  <si>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</si>
  <si>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</si>
  <si>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</si>
  <si>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</si>
  <si>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</si>
  <si>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</si>
  <si>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</si>
  <si>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</si>
  <si>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</si>
  <si>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</si>
  <si>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</si>
  <si>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</si>
  <si>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</si>
  <si>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</si>
  <si>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</si>
  <si>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</si>
  <si>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</si>
  <si>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</si>
  <si>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</si>
  <si>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</si>
  <si>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</si>
  <si>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</si>
  <si>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</si>
  <si>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</si>
  <si>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</si>
  <si>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</si>
  <si>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</si>
  <si>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</si>
  <si>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</si>
  <si>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</si>
  <si>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</si>
  <si>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</si>
  <si>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</si>
  <si>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</si>
  <si>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</si>
  <si>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</si>
  <si>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</si>
  <si>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</si>
  <si>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</si>
  <si>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</si>
  <si>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</si>
  <si>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</si>
  <si>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</si>
  <si>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</si>
  <si>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</si>
  <si>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</si>
  <si>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</si>
  <si>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</si>
  <si>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</si>
  <si>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</si>
  <si>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</si>
  <si>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</si>
  <si>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</si>
  <si>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</si>
  <si>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</si>
  <si>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</si>
  <si>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</si>
  <si>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</si>
  <si>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</si>
  <si>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0.54</t>
  </si>
  <si>
    <t>▲ 0.88</t>
  </si>
  <si>
    <t>国民健康保険特別会計</t>
  </si>
  <si>
    <t>▲ 0.09</t>
  </si>
  <si>
    <t>▲ 1.06</t>
  </si>
  <si>
    <t>▲ 1.50</t>
  </si>
  <si>
    <t>水道事業会計</t>
  </si>
  <si>
    <t>下水道事業会計</t>
  </si>
  <si>
    <t>介護保険特別会計</t>
  </si>
  <si>
    <t>一般会計</t>
  </si>
  <si>
    <t>後期高齢者医療事業特別会計</t>
  </si>
  <si>
    <t>学校給食事業特別会計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</si>
  <si>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</si>
  <si>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</si>
  <si>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</si>
  <si>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</si>
  <si>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</si>
  <si>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</si>
  <si>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</si>
  <si>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</si>
  <si>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</si>
  <si>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</si>
  <si>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t>
    <phoneticPr fontId="2"/>
  </si>
  <si>
    <t>-</t>
    <phoneticPr fontId="2"/>
  </si>
  <si>
    <t>-</t>
    <phoneticPr fontId="2"/>
  </si>
  <si>
    <t>兵庫県市町村職員退職手当組合</t>
    <rPh sb="0" eb="3">
      <t>ヒョウゴケン</t>
    </rPh>
    <rPh sb="3" eb="6">
      <t>シチョウソン</t>
    </rPh>
    <rPh sb="6" eb="8">
      <t>ショクイン</t>
    </rPh>
    <rPh sb="8" eb="10">
      <t>タイショク</t>
    </rPh>
    <rPh sb="10" eb="12">
      <t>テアテ</t>
    </rPh>
    <rPh sb="12" eb="14">
      <t>クミアイ</t>
    </rPh>
    <phoneticPr fontId="2"/>
  </si>
  <si>
    <t>兵庫県後期高齢者医療広域連合</t>
    <rPh sb="0" eb="3">
      <t>ヒョウゴケン</t>
    </rPh>
    <rPh sb="3" eb="5">
      <t>コウキ</t>
    </rPh>
    <rPh sb="5" eb="8">
      <t>コウレイシャ</t>
    </rPh>
    <rPh sb="8" eb="10">
      <t>イリョウ</t>
    </rPh>
    <rPh sb="10" eb="12">
      <t>コウイキ</t>
    </rPh>
    <rPh sb="12" eb="14">
      <t>レンゴウ</t>
    </rPh>
    <phoneticPr fontId="2"/>
  </si>
  <si>
    <t>北播磨総合医療センター企業団</t>
    <rPh sb="0" eb="1">
      <t>キタ</t>
    </rPh>
    <rPh sb="1" eb="3">
      <t>ハリマ</t>
    </rPh>
    <rPh sb="3" eb="5">
      <t>ソウゴウ</t>
    </rPh>
    <rPh sb="5" eb="7">
      <t>イリョウ</t>
    </rPh>
    <rPh sb="11" eb="13">
      <t>キギョウ</t>
    </rPh>
    <rPh sb="13" eb="14">
      <t>ダン</t>
    </rPh>
    <phoneticPr fontId="2"/>
  </si>
  <si>
    <t>法適用企業</t>
    <rPh sb="0" eb="1">
      <t>ホウ</t>
    </rPh>
    <rPh sb="1" eb="3">
      <t>テキヨウ</t>
    </rPh>
    <rPh sb="3" eb="5">
      <t>キギョウ</t>
    </rPh>
    <phoneticPr fontId="2"/>
  </si>
  <si>
    <t>（公財）三木市文化振興財団</t>
    <rPh sb="1" eb="2">
      <t>コウ</t>
    </rPh>
    <rPh sb="2" eb="3">
      <t>ザイ</t>
    </rPh>
    <rPh sb="4" eb="7">
      <t>ミキシ</t>
    </rPh>
    <rPh sb="7" eb="9">
      <t>ブンカ</t>
    </rPh>
    <rPh sb="9" eb="13">
      <t>シンコウザイダン</t>
    </rPh>
    <phoneticPr fontId="2"/>
  </si>
  <si>
    <t>（公財）三木市スポーツ振興基金</t>
    <rPh sb="1" eb="2">
      <t>コウ</t>
    </rPh>
    <rPh sb="2" eb="3">
      <t>ザイ</t>
    </rPh>
    <rPh sb="4" eb="7">
      <t>ミキシ</t>
    </rPh>
    <rPh sb="11" eb="13">
      <t>シンコウ</t>
    </rPh>
    <rPh sb="13" eb="15">
      <t>キキン</t>
    </rPh>
    <phoneticPr fontId="2"/>
  </si>
  <si>
    <t>（公財）三木山人と馬とのふれあいの森協会</t>
    <rPh sb="1" eb="2">
      <t>コウ</t>
    </rPh>
    <rPh sb="2" eb="3">
      <t>ザイ</t>
    </rPh>
    <rPh sb="4" eb="6">
      <t>ミキ</t>
    </rPh>
    <rPh sb="6" eb="7">
      <t>ヤマ</t>
    </rPh>
    <rPh sb="7" eb="8">
      <t>ヒト</t>
    </rPh>
    <rPh sb="9" eb="10">
      <t>ウマ</t>
    </rPh>
    <rPh sb="17" eb="18">
      <t>モリ</t>
    </rPh>
    <rPh sb="18" eb="20">
      <t>キョウカイ</t>
    </rPh>
    <phoneticPr fontId="2"/>
  </si>
  <si>
    <t>みきやま（株）</t>
    <rPh sb="5" eb="6">
      <t>カブ</t>
    </rPh>
    <phoneticPr fontId="2"/>
  </si>
  <si>
    <t>（株）エフエム三木</t>
    <rPh sb="1" eb="2">
      <t>カブ</t>
    </rPh>
    <rPh sb="7" eb="9">
      <t>ミキ</t>
    </rPh>
    <phoneticPr fontId="2"/>
  </si>
  <si>
    <t>○</t>
    <phoneticPr fontId="2"/>
  </si>
  <si>
    <t>三木市土地開発公社</t>
    <rPh sb="0" eb="3">
      <t>ミキシ</t>
    </rPh>
    <rPh sb="3" eb="9">
      <t>トチカイハツコウシャ</t>
    </rPh>
    <phoneticPr fontId="2"/>
  </si>
  <si>
    <t>（株）吉川まちづくり公社</t>
    <rPh sb="1" eb="2">
      <t>カブ</t>
    </rPh>
    <rPh sb="3" eb="5">
      <t>ヨカワ</t>
    </rPh>
    <rPh sb="10" eb="12">
      <t>コウシャ</t>
    </rPh>
    <phoneticPr fontId="2"/>
  </si>
  <si>
    <t>-</t>
    <phoneticPr fontId="2"/>
  </si>
  <si>
    <t>-</t>
    <phoneticPr fontId="2"/>
  </si>
  <si>
    <t>-</t>
    <phoneticPr fontId="2"/>
  </si>
  <si>
    <t>公共施設整備基金</t>
    <rPh sb="0" eb="4">
      <t>コウキョウシセツ</t>
    </rPh>
    <rPh sb="4" eb="6">
      <t>セイビ</t>
    </rPh>
    <rPh sb="6" eb="8">
      <t>キキン</t>
    </rPh>
    <phoneticPr fontId="5"/>
  </si>
  <si>
    <t>こころのふるさと三木応援基金</t>
    <rPh sb="8" eb="10">
      <t>ミキ</t>
    </rPh>
    <rPh sb="10" eb="12">
      <t>オウエン</t>
    </rPh>
    <rPh sb="12" eb="14">
      <t>キキン</t>
    </rPh>
    <phoneticPr fontId="5"/>
  </si>
  <si>
    <t>社会福祉基金</t>
    <rPh sb="0" eb="2">
      <t>シャカイ</t>
    </rPh>
    <rPh sb="2" eb="4">
      <t>フクシ</t>
    </rPh>
    <rPh sb="4" eb="6">
      <t>キキン</t>
    </rPh>
    <phoneticPr fontId="5"/>
  </si>
  <si>
    <t>市民文化振興基金</t>
    <rPh sb="0" eb="2">
      <t>シミン</t>
    </rPh>
    <rPh sb="2" eb="4">
      <t>ブンカ</t>
    </rPh>
    <rPh sb="4" eb="6">
      <t>シンコウ</t>
    </rPh>
    <rPh sb="6" eb="8">
      <t>キキン</t>
    </rPh>
    <phoneticPr fontId="5"/>
  </si>
  <si>
    <t>ガーデンシティみき創生基金</t>
    <rPh sb="9" eb="11">
      <t>ソウセイ</t>
    </rPh>
    <rPh sb="11" eb="13">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</si>
  <si>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</si>
  <si>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</si>
  <si>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</si>
  <si>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将来負担比率は、下水道事業会計の地方債現在高が減少したことや標準財政規模の拡大等により前年度と比較して0.4％改善している。
　また、有形固定資産減価償却率は、施設の老朽化にともない増加の一途を辿っていることから、公共施設の再配置計画を策定し、計画的に施設の統廃合を進めていく必要がある。</t>
    <rPh sb="31" eb="33">
      <t>ヒョウジュン</t>
    </rPh>
    <rPh sb="33" eb="35">
      <t>ザイセイ</t>
    </rPh>
    <rPh sb="35" eb="37">
      <t>キボ</t>
    </rPh>
    <rPh sb="38" eb="40">
      <t>カクダイ</t>
    </rPh>
    <rPh sb="48" eb="50">
      <t>ヒカク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</si>
  <si>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</si>
  <si>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</si>
  <si>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</si>
  <si>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</si>
  <si>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</si>
  <si>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</si>
  <si>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</si>
  <si>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</si>
  <si>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将来負担比率は、地方債の現在高が減少していること等により前年度と比較して0.4％改善している。
　実質公債費比率は横ばいで推移しているが、合併特例債の償還がピークを迎えており、今後総合体育館建設のために発行した地方債の元金償還も加わるため、引き続き慎重な財政運営に努める必要がある。</t>
    <rPh sb="33" eb="35">
      <t>ヒカク</t>
    </rPh>
    <rPh sb="89" eb="91">
      <t>コンゴ</t>
    </rPh>
    <rPh sb="110" eb="112">
      <t>ガンキン</t>
    </rPh>
    <phoneticPr fontId="5"/>
  </si>
  <si>
    <t>将来負担比率</t>
    <phoneticPr fontId="5"/>
  </si>
  <si>
    <t>実質公債費比率</t>
    <phoneticPr fontId="5"/>
  </si>
  <si>
    <t>類似団体内平均値</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</si>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</sst>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57295</c:v>
                </c:pt>
                <c:pt idx="1">
                  <c:v>54110</c:v>
                </c:pt>
                <c:pt idx="2">
                  <c:v>54684</c:v>
                </c:pt>
                <c:pt idx="3">
                  <c:v>62383</c:v>
                </c:pt>
                <c:pt idx="4">
                  <c:v>63812</c:v>
                </c:pt>
              </c:numCache>
            </c:numRef>
          </c:val>
          <c:smooth val="0"/>
          <c:extLst>
            <c:ext xmlns:c16="http://schemas.microsoft.com/office/drawing/2014/chart" uri="{C3380CC4-5D6E-409C-BE32-E72D297353CC}">
              <c16:uniqueId val="{00000000-8F5A-4351-93A4-1F146364164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40974</c:v>
                </c:pt>
                <c:pt idx="1">
                  <c:v>52558</c:v>
                </c:pt>
                <c:pt idx="2">
                  <c:v>24888</c:v>
                </c:pt>
                <c:pt idx="3">
                  <c:v>22657</c:v>
                </c:pt>
                <c:pt idx="4">
                  <c:v>34483</c:v>
                </c:pt>
              </c:numCache>
            </c:numRef>
          </c:val>
          <c:smooth val="0"/>
          <c:extLst>
            <c:ext xmlns:c16="http://schemas.microsoft.com/office/drawing/2014/chart" uri="{C3380CC4-5D6E-409C-BE32-E72D297353CC}">
              <c16:uniqueId val="{00000001-8F5A-4351-93A4-1F146364164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0.46</c:v>
                </c:pt>
                <c:pt idx="1">
                  <c:v>0.55000000000000004</c:v>
                </c:pt>
                <c:pt idx="2">
                  <c:v>0.28999999999999998</c:v>
                </c:pt>
                <c:pt idx="3">
                  <c:v>0.13</c:v>
                </c:pt>
                <c:pt idx="4">
                  <c:v>0.49</c:v>
                </c:pt>
              </c:numCache>
            </c:numRef>
          </c:val>
          <c:extLst>
            <c:ext xmlns:c16="http://schemas.microsoft.com/office/drawing/2014/chart" uri="{C3380CC4-5D6E-409C-BE32-E72D297353CC}">
              <c16:uniqueId val="{00000000-D5ED-4AE0-8C94-64328CA2255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14.14</c:v>
                </c:pt>
                <c:pt idx="1">
                  <c:v>14.49</c:v>
                </c:pt>
                <c:pt idx="2">
                  <c:v>14.6</c:v>
                </c:pt>
                <c:pt idx="3">
                  <c:v>14.37</c:v>
                </c:pt>
                <c:pt idx="4">
                  <c:v>12.85</c:v>
                </c:pt>
              </c:numCache>
            </c:numRef>
          </c:val>
          <c:extLst>
            <c:ext xmlns:c16="http://schemas.microsoft.com/office/drawing/2014/chart" uri="{C3380CC4-5D6E-409C-BE32-E72D297353CC}">
              <c16:uniqueId val="{00000001-D5ED-4AE0-8C94-64328CA2255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0.08</c:v>
                </c:pt>
                <c:pt idx="1">
                  <c:v>0.35</c:v>
                </c:pt>
                <c:pt idx="2">
                  <c:v>0.04</c:v>
                </c:pt>
                <c:pt idx="3">
                  <c:v>-0.54</c:v>
                </c:pt>
                <c:pt idx="4">
                  <c:v>-0.88</c:v>
                </c:pt>
              </c:numCache>
            </c:numRef>
          </c:val>
          <c:smooth val="0"/>
          <c:extLst>
            <c:ext xmlns:c16="http://schemas.microsoft.com/office/drawing/2014/chart" uri="{C3380CC4-5D6E-409C-BE32-E72D297353CC}">
              <c16:uniqueId val="{00000002-D5ED-4AE0-8C94-64328CA2255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0.32</c:v>
                </c:pt>
                <c:pt idx="2">
                  <c:v>#N/A</c:v>
                </c:pt>
                <c:pt idx="3">
                  <c:v>0.32</c:v>
                </c:pt>
                <c:pt idx="4">
                  <c:v>#N/A</c:v>
                </c:pt>
                <c:pt idx="5">
                  <c:v>0.27</c:v>
                </c:pt>
                <c:pt idx="6">
                  <c:v>#N/A</c:v>
                </c:pt>
                <c:pt idx="7">
                  <c:v>0.27</c:v>
                </c:pt>
                <c:pt idx="8">
                  <c:v>0</c:v>
                </c:pt>
                <c:pt idx="9">
                  <c:v>0</c:v>
                </c:pt>
              </c:numCache>
            </c:numRef>
          </c:val>
          <c:extLst>
            <c:ext xmlns:c16="http://schemas.microsoft.com/office/drawing/2014/chart" uri="{C3380CC4-5D6E-409C-BE32-E72D297353CC}">
              <c16:uniqueId val="{00000000-F087-450C-AFBE-22D493D7A3E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087-450C-AFBE-22D493D7A3E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087-450C-AFBE-22D493D7A3E4}"/>
            </c:ext>
          </c:extLst>
        </c:ser>
        <c:ser>
          <c:idx val="3"/>
          <c:order val="3"/>
          <c:tx>
            <c:strRef>
              <c:f>データシート!$A$30</c:f>
              <c:strCache>
                <c:ptCount val="1"/>
                <c:pt idx="0">
                  <c:v>学校給食事業特別会計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3-F087-450C-AFBE-22D493D7A3E4}"/>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0.14000000000000001</c:v>
                </c:pt>
                <c:pt idx="2">
                  <c:v>#N/A</c:v>
                </c:pt>
                <c:pt idx="3">
                  <c:v>0.18</c:v>
                </c:pt>
                <c:pt idx="4">
                  <c:v>#N/A</c:v>
                </c:pt>
                <c:pt idx="5">
                  <c:v>0.15</c:v>
                </c:pt>
                <c:pt idx="6">
                  <c:v>#N/A</c:v>
                </c:pt>
                <c:pt idx="7">
                  <c:v>0.14000000000000001</c:v>
                </c:pt>
                <c:pt idx="8">
                  <c:v>#N/A</c:v>
                </c:pt>
                <c:pt idx="9">
                  <c:v>0.16</c:v>
                </c:pt>
              </c:numCache>
            </c:numRef>
          </c:val>
          <c:extLst>
            <c:ext xmlns:c16="http://schemas.microsoft.com/office/drawing/2014/chart" uri="{C3380CC4-5D6E-409C-BE32-E72D297353CC}">
              <c16:uniqueId val="{00000004-F087-450C-AFBE-22D493D7A3E4}"/>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0.45</c:v>
                </c:pt>
                <c:pt idx="2">
                  <c:v>#N/A</c:v>
                </c:pt>
                <c:pt idx="3">
                  <c:v>0.54</c:v>
                </c:pt>
                <c:pt idx="4">
                  <c:v>#N/A</c:v>
                </c:pt>
                <c:pt idx="5">
                  <c:v>0.27</c:v>
                </c:pt>
                <c:pt idx="6">
                  <c:v>#N/A</c:v>
                </c:pt>
                <c:pt idx="7">
                  <c:v>0.12</c:v>
                </c:pt>
                <c:pt idx="8">
                  <c:v>#N/A</c:v>
                </c:pt>
                <c:pt idx="9">
                  <c:v>0.47</c:v>
                </c:pt>
              </c:numCache>
            </c:numRef>
          </c:val>
          <c:extLst>
            <c:ext xmlns:c16="http://schemas.microsoft.com/office/drawing/2014/chart" uri="{C3380CC4-5D6E-409C-BE32-E72D297353CC}">
              <c16:uniqueId val="{00000005-F087-450C-AFBE-22D493D7A3E4}"/>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1.47</c:v>
                </c:pt>
                <c:pt idx="2">
                  <c:v>#N/A</c:v>
                </c:pt>
                <c:pt idx="3">
                  <c:v>1.71</c:v>
                </c:pt>
                <c:pt idx="4">
                  <c:v>#N/A</c:v>
                </c:pt>
                <c:pt idx="5">
                  <c:v>1.54</c:v>
                </c:pt>
                <c:pt idx="6">
                  <c:v>#N/A</c:v>
                </c:pt>
                <c:pt idx="7">
                  <c:v>0.89</c:v>
                </c:pt>
                <c:pt idx="8">
                  <c:v>#N/A</c:v>
                </c:pt>
                <c:pt idx="9">
                  <c:v>0.64</c:v>
                </c:pt>
              </c:numCache>
            </c:numRef>
          </c:val>
          <c:extLst>
            <c:ext xmlns:c16="http://schemas.microsoft.com/office/drawing/2014/chart" uri="{C3380CC4-5D6E-409C-BE32-E72D297353CC}">
              <c16:uniqueId val="{00000006-F087-450C-AFBE-22D493D7A3E4}"/>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6.69</c:v>
                </c:pt>
                <c:pt idx="2">
                  <c:v>#N/A</c:v>
                </c:pt>
                <c:pt idx="3">
                  <c:v>7.46</c:v>
                </c:pt>
                <c:pt idx="4">
                  <c:v>#N/A</c:v>
                </c:pt>
                <c:pt idx="5">
                  <c:v>7.31</c:v>
                </c:pt>
                <c:pt idx="6">
                  <c:v>#N/A</c:v>
                </c:pt>
                <c:pt idx="7">
                  <c:v>7.24</c:v>
                </c:pt>
                <c:pt idx="8">
                  <c:v>#N/A</c:v>
                </c:pt>
                <c:pt idx="9">
                  <c:v>6.67</c:v>
                </c:pt>
              </c:numCache>
            </c:numRef>
          </c:val>
          <c:extLst>
            <c:ext xmlns:c16="http://schemas.microsoft.com/office/drawing/2014/chart" uri="{C3380CC4-5D6E-409C-BE32-E72D297353CC}">
              <c16:uniqueId val="{00000007-F087-450C-AFBE-22D493D7A3E4}"/>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9.8000000000000007</c:v>
                </c:pt>
                <c:pt idx="2">
                  <c:v>#N/A</c:v>
                </c:pt>
                <c:pt idx="3">
                  <c:v>11.55</c:v>
                </c:pt>
                <c:pt idx="4">
                  <c:v>#N/A</c:v>
                </c:pt>
                <c:pt idx="5">
                  <c:v>12.41</c:v>
                </c:pt>
                <c:pt idx="6">
                  <c:v>#N/A</c:v>
                </c:pt>
                <c:pt idx="7">
                  <c:v>13.85</c:v>
                </c:pt>
                <c:pt idx="8">
                  <c:v>#N/A</c:v>
                </c:pt>
                <c:pt idx="9">
                  <c:v>12.79</c:v>
                </c:pt>
              </c:numCache>
            </c:numRef>
          </c:val>
          <c:extLst>
            <c:ext xmlns:c16="http://schemas.microsoft.com/office/drawing/2014/chart" uri="{C3380CC4-5D6E-409C-BE32-E72D297353CC}">
              <c16:uniqueId val="{00000008-F087-450C-AFBE-22D493D7A3E4}"/>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0.02</c:v>
                </c:pt>
                <c:pt idx="2">
                  <c:v>#N/A</c:v>
                </c:pt>
                <c:pt idx="3">
                  <c:v>0.56999999999999995</c:v>
                </c:pt>
                <c:pt idx="4">
                  <c:v>0.09</c:v>
                </c:pt>
                <c:pt idx="5">
                  <c:v>#N/A</c:v>
                </c:pt>
                <c:pt idx="6">
                  <c:v>1.06</c:v>
                </c:pt>
                <c:pt idx="7">
                  <c:v>#N/A</c:v>
                </c:pt>
                <c:pt idx="8">
                  <c:v>1.5</c:v>
                </c:pt>
                <c:pt idx="9">
                  <c:v>#N/A</c:v>
                </c:pt>
              </c:numCache>
            </c:numRef>
          </c:val>
          <c:extLst>
            <c:ext xmlns:c16="http://schemas.microsoft.com/office/drawing/2014/chart" uri="{C3380CC4-5D6E-409C-BE32-E72D297353CC}">
              <c16:uniqueId val="{00000009-F087-450C-AFBE-22D493D7A3E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3834</c:v>
                </c:pt>
                <c:pt idx="5">
                  <c:v>3797</c:v>
                </c:pt>
                <c:pt idx="8">
                  <c:v>3913</c:v>
                </c:pt>
                <c:pt idx="11">
                  <c:v>3688</c:v>
                </c:pt>
                <c:pt idx="14">
                  <c:v>3714</c:v>
                </c:pt>
              </c:numCache>
            </c:numRef>
          </c:val>
          <c:extLst>
            <c:ext xmlns:c16="http://schemas.microsoft.com/office/drawing/2014/chart" uri="{C3380CC4-5D6E-409C-BE32-E72D297353CC}">
              <c16:uniqueId val="{00000000-81F2-4BF5-8C55-142E6859BE4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81F2-4BF5-8C55-142E6859BE4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10</c:v>
                </c:pt>
                <c:pt idx="3">
                  <c:v>8</c:v>
                </c:pt>
                <c:pt idx="6">
                  <c:v>17</c:v>
                </c:pt>
                <c:pt idx="9">
                  <c:v>23</c:v>
                </c:pt>
                <c:pt idx="12">
                  <c:v>10</c:v>
                </c:pt>
              </c:numCache>
            </c:numRef>
          </c:val>
          <c:extLst>
            <c:ext xmlns:c16="http://schemas.microsoft.com/office/drawing/2014/chart" uri="{C3380CC4-5D6E-409C-BE32-E72D297353CC}">
              <c16:uniqueId val="{00000002-81F2-4BF5-8C55-142E6859BE4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273</c:v>
                </c:pt>
                <c:pt idx="3">
                  <c:v>303</c:v>
                </c:pt>
                <c:pt idx="6">
                  <c:v>279</c:v>
                </c:pt>
                <c:pt idx="9">
                  <c:v>259</c:v>
                </c:pt>
                <c:pt idx="12">
                  <c:v>252</c:v>
                </c:pt>
              </c:numCache>
            </c:numRef>
          </c:val>
          <c:extLst>
            <c:ext xmlns:c16="http://schemas.microsoft.com/office/drawing/2014/chart" uri="{C3380CC4-5D6E-409C-BE32-E72D297353CC}">
              <c16:uniqueId val="{00000003-81F2-4BF5-8C55-142E6859BE4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938</c:v>
                </c:pt>
                <c:pt idx="3">
                  <c:v>935</c:v>
                </c:pt>
                <c:pt idx="6">
                  <c:v>938</c:v>
                </c:pt>
                <c:pt idx="9">
                  <c:v>935</c:v>
                </c:pt>
                <c:pt idx="12">
                  <c:v>923</c:v>
                </c:pt>
              </c:numCache>
            </c:numRef>
          </c:val>
          <c:extLst>
            <c:ext xmlns:c16="http://schemas.microsoft.com/office/drawing/2014/chart" uri="{C3380CC4-5D6E-409C-BE32-E72D297353CC}">
              <c16:uniqueId val="{00000004-81F2-4BF5-8C55-142E6859BE4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1F2-4BF5-8C55-142E6859BE4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1F2-4BF5-8C55-142E6859BE4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3216</c:v>
                </c:pt>
                <c:pt idx="3">
                  <c:v>3111</c:v>
                </c:pt>
                <c:pt idx="6">
                  <c:v>3056</c:v>
                </c:pt>
                <c:pt idx="9">
                  <c:v>2996</c:v>
                </c:pt>
                <c:pt idx="12">
                  <c:v>3287</c:v>
                </c:pt>
              </c:numCache>
            </c:numRef>
          </c:val>
          <c:extLst>
            <c:ext xmlns:c16="http://schemas.microsoft.com/office/drawing/2014/chart" uri="{C3380CC4-5D6E-409C-BE32-E72D297353CC}">
              <c16:uniqueId val="{00000007-81F2-4BF5-8C55-142E6859BE4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604</c:v>
                </c:pt>
                <c:pt idx="2">
                  <c:v>#N/A</c:v>
                </c:pt>
                <c:pt idx="3">
                  <c:v>#N/A</c:v>
                </c:pt>
                <c:pt idx="4">
                  <c:v>560</c:v>
                </c:pt>
                <c:pt idx="5">
                  <c:v>#N/A</c:v>
                </c:pt>
                <c:pt idx="6">
                  <c:v>#N/A</c:v>
                </c:pt>
                <c:pt idx="7">
                  <c:v>377</c:v>
                </c:pt>
                <c:pt idx="8">
                  <c:v>#N/A</c:v>
                </c:pt>
                <c:pt idx="9">
                  <c:v>#N/A</c:v>
                </c:pt>
                <c:pt idx="10">
                  <c:v>525</c:v>
                </c:pt>
                <c:pt idx="11">
                  <c:v>#N/A</c:v>
                </c:pt>
                <c:pt idx="12">
                  <c:v>#N/A</c:v>
                </c:pt>
                <c:pt idx="13">
                  <c:v>758</c:v>
                </c:pt>
                <c:pt idx="14">
                  <c:v>#N/A</c:v>
                </c:pt>
              </c:numCache>
            </c:numRef>
          </c:val>
          <c:smooth val="0"/>
          <c:extLst>
            <c:ext xmlns:c16="http://schemas.microsoft.com/office/drawing/2014/chart" uri="{C3380CC4-5D6E-409C-BE32-E72D297353CC}">
              <c16:uniqueId val="{00000008-81F2-4BF5-8C55-142E6859BE4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40351</c:v>
                </c:pt>
                <c:pt idx="5">
                  <c:v>40492</c:v>
                </c:pt>
                <c:pt idx="8">
                  <c:v>39762</c:v>
                </c:pt>
                <c:pt idx="11">
                  <c:v>39311</c:v>
                </c:pt>
                <c:pt idx="14">
                  <c:v>38979</c:v>
                </c:pt>
              </c:numCache>
            </c:numRef>
          </c:val>
          <c:extLst>
            <c:ext xmlns:c16="http://schemas.microsoft.com/office/drawing/2014/chart" uri="{C3380CC4-5D6E-409C-BE32-E72D297353CC}">
              <c16:uniqueId val="{00000000-56CF-4807-9478-E6B51271118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6965</c:v>
                </c:pt>
                <c:pt idx="5">
                  <c:v>7589</c:v>
                </c:pt>
                <c:pt idx="8">
                  <c:v>7735</c:v>
                </c:pt>
                <c:pt idx="11">
                  <c:v>7390</c:v>
                </c:pt>
                <c:pt idx="14">
                  <c:v>7156</c:v>
                </c:pt>
              </c:numCache>
            </c:numRef>
          </c:val>
          <c:extLst>
            <c:ext xmlns:c16="http://schemas.microsoft.com/office/drawing/2014/chart" uri="{C3380CC4-5D6E-409C-BE32-E72D297353CC}">
              <c16:uniqueId val="{00000001-56CF-4807-9478-E6B51271118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6866</c:v>
                </c:pt>
                <c:pt idx="5">
                  <c:v>7119</c:v>
                </c:pt>
                <c:pt idx="8">
                  <c:v>7285</c:v>
                </c:pt>
                <c:pt idx="11">
                  <c:v>7053</c:v>
                </c:pt>
                <c:pt idx="14">
                  <c:v>6613</c:v>
                </c:pt>
              </c:numCache>
            </c:numRef>
          </c:val>
          <c:extLst>
            <c:ext xmlns:c16="http://schemas.microsoft.com/office/drawing/2014/chart" uri="{C3380CC4-5D6E-409C-BE32-E72D297353CC}">
              <c16:uniqueId val="{00000002-56CF-4807-9478-E6B51271118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6CF-4807-9478-E6B51271118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6CF-4807-9478-E6B51271118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1660</c:v>
                </c:pt>
                <c:pt idx="3">
                  <c:v>1456</c:v>
                </c:pt>
                <c:pt idx="6">
                  <c:v>1478</c:v>
                </c:pt>
                <c:pt idx="9">
                  <c:v>1405</c:v>
                </c:pt>
                <c:pt idx="12">
                  <c:v>1284</c:v>
                </c:pt>
              </c:numCache>
            </c:numRef>
          </c:val>
          <c:extLst>
            <c:ext xmlns:c16="http://schemas.microsoft.com/office/drawing/2014/chart" uri="{C3380CC4-5D6E-409C-BE32-E72D297353CC}">
              <c16:uniqueId val="{00000005-56CF-4807-9478-E6B51271118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5135</c:v>
                </c:pt>
                <c:pt idx="3">
                  <c:v>5346</c:v>
                </c:pt>
                <c:pt idx="6">
                  <c:v>4983</c:v>
                </c:pt>
                <c:pt idx="9">
                  <c:v>4950</c:v>
                </c:pt>
                <c:pt idx="12">
                  <c:v>4493</c:v>
                </c:pt>
              </c:numCache>
            </c:numRef>
          </c:val>
          <c:extLst>
            <c:ext xmlns:c16="http://schemas.microsoft.com/office/drawing/2014/chart" uri="{C3380CC4-5D6E-409C-BE32-E72D297353CC}">
              <c16:uniqueId val="{00000006-56CF-4807-9478-E6B51271118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2849</c:v>
                </c:pt>
                <c:pt idx="3">
                  <c:v>2711</c:v>
                </c:pt>
                <c:pt idx="6">
                  <c:v>2788</c:v>
                </c:pt>
                <c:pt idx="9">
                  <c:v>2698</c:v>
                </c:pt>
                <c:pt idx="12">
                  <c:v>3222</c:v>
                </c:pt>
              </c:numCache>
            </c:numRef>
          </c:val>
          <c:extLst>
            <c:ext xmlns:c16="http://schemas.microsoft.com/office/drawing/2014/chart" uri="{C3380CC4-5D6E-409C-BE32-E72D297353CC}">
              <c16:uniqueId val="{00000007-56CF-4807-9478-E6B51271118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13601</c:v>
                </c:pt>
                <c:pt idx="3">
                  <c:v>13613</c:v>
                </c:pt>
                <c:pt idx="6">
                  <c:v>13230</c:v>
                </c:pt>
                <c:pt idx="9">
                  <c:v>12676</c:v>
                </c:pt>
                <c:pt idx="12">
                  <c:v>11898</c:v>
                </c:pt>
              </c:numCache>
            </c:numRef>
          </c:val>
          <c:extLst>
            <c:ext xmlns:c16="http://schemas.microsoft.com/office/drawing/2014/chart" uri="{C3380CC4-5D6E-409C-BE32-E72D297353CC}">
              <c16:uniqueId val="{00000008-56CF-4807-9478-E6B51271118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194</c:v>
                </c:pt>
                <c:pt idx="3">
                  <c:v>81</c:v>
                </c:pt>
                <c:pt idx="6">
                  <c:v>13</c:v>
                </c:pt>
                <c:pt idx="9">
                  <c:v>0</c:v>
                </c:pt>
                <c:pt idx="12">
                  <c:v>0</c:v>
                </c:pt>
              </c:numCache>
            </c:numRef>
          </c:val>
          <c:extLst>
            <c:ext xmlns:c16="http://schemas.microsoft.com/office/drawing/2014/chart" uri="{C3380CC4-5D6E-409C-BE32-E72D297353CC}">
              <c16:uniqueId val="{00000009-56CF-4807-9478-E6B51271118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37710</c:v>
                </c:pt>
                <c:pt idx="3">
                  <c:v>38952</c:v>
                </c:pt>
                <c:pt idx="6">
                  <c:v>38760</c:v>
                </c:pt>
                <c:pt idx="9">
                  <c:v>38265</c:v>
                </c:pt>
                <c:pt idx="12">
                  <c:v>38145</c:v>
                </c:pt>
              </c:numCache>
            </c:numRef>
          </c:val>
          <c:extLst>
            <c:ext xmlns:c16="http://schemas.microsoft.com/office/drawing/2014/chart" uri="{C3380CC4-5D6E-409C-BE32-E72D297353CC}">
              <c16:uniqueId val="{0000000A-56CF-4807-9478-E6B51271118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6966</c:v>
                </c:pt>
                <c:pt idx="2">
                  <c:v>#N/A</c:v>
                </c:pt>
                <c:pt idx="3">
                  <c:v>#N/A</c:v>
                </c:pt>
                <c:pt idx="4">
                  <c:v>6958</c:v>
                </c:pt>
                <c:pt idx="5">
                  <c:v>#N/A</c:v>
                </c:pt>
                <c:pt idx="6">
                  <c:v>#N/A</c:v>
                </c:pt>
                <c:pt idx="7">
                  <c:v>6469</c:v>
                </c:pt>
                <c:pt idx="8">
                  <c:v>#N/A</c:v>
                </c:pt>
                <c:pt idx="9">
                  <c:v>#N/A</c:v>
                </c:pt>
                <c:pt idx="10">
                  <c:v>6242</c:v>
                </c:pt>
                <c:pt idx="11">
                  <c:v>#N/A</c:v>
                </c:pt>
                <c:pt idx="12">
                  <c:v>#N/A</c:v>
                </c:pt>
                <c:pt idx="13">
                  <c:v>6293</c:v>
                </c:pt>
                <c:pt idx="14">
                  <c:v>#N/A</c:v>
                </c:pt>
              </c:numCache>
            </c:numRef>
          </c:val>
          <c:smooth val="0"/>
          <c:extLst>
            <c:ext xmlns:c16="http://schemas.microsoft.com/office/drawing/2014/chart" uri="{C3380CC4-5D6E-409C-BE32-E72D297353CC}">
              <c16:uniqueId val="{0000000B-56CF-4807-9478-E6B51271118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2743</c:v>
                </c:pt>
                <c:pt idx="1">
                  <c:v>2672</c:v>
                </c:pt>
                <c:pt idx="2">
                  <c:v>2436</c:v>
                </c:pt>
              </c:numCache>
            </c:numRef>
          </c:val>
          <c:extLst>
            <c:ext xmlns:c16="http://schemas.microsoft.com/office/drawing/2014/chart" uri="{C3380CC4-5D6E-409C-BE32-E72D297353CC}">
              <c16:uniqueId val="{00000000-EB26-4537-9B61-5E19C34BDE2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2159</c:v>
                </c:pt>
                <c:pt idx="1">
                  <c:v>1963</c:v>
                </c:pt>
                <c:pt idx="2">
                  <c:v>1766</c:v>
                </c:pt>
              </c:numCache>
            </c:numRef>
          </c:val>
          <c:extLst>
            <c:ext xmlns:c16="http://schemas.microsoft.com/office/drawing/2014/chart" uri="{C3380CC4-5D6E-409C-BE32-E72D297353CC}">
              <c16:uniqueId val="{00000001-EB26-4537-9B61-5E19C34BDE2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1507</c:v>
                </c:pt>
                <c:pt idx="1">
                  <c:v>1344</c:v>
                </c:pt>
                <c:pt idx="2">
                  <c:v>1172</c:v>
                </c:pt>
              </c:numCache>
            </c:numRef>
          </c:val>
          <c:extLst>
            <c:ext xmlns:c16="http://schemas.microsoft.com/office/drawing/2014/chart" uri="{C3380CC4-5D6E-409C-BE32-E72D297353CC}">
              <c16:uniqueId val="{00000002-EB26-4537-9B61-5E19C34BDE2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{E0026514-F107-47F8-9C66-4BD6C8473E00}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AC99-49B4-80C4-ABA069AEF11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{48D18C1C-D205-4D24-9D96-5DC8B0E935F8}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C99-49B4-80C4-ABA069AEF11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{8FF2C19B-E517-4053-941B-4C9C825A1A11}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C99-49B4-80C4-ABA069AEF11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{6C2F0588-0E04-43A8-B131-F3628629C326}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C99-49B4-80C4-ABA069AEF11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{BB4AD0AA-0C53-4114-8BD4-E3909882D844}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C99-49B4-80C4-ABA069AEF117}"/>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{B4229749-B66C-484C-B10A-BF9495B8B052}</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AC99-49B4-80C4-ABA069AEF117}"/>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{55F81239-2245-4765-8EAA-0A97B2B367C9}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AC99-49B4-80C4-ABA069AEF117}"/>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{DAB6E235-C1A4-4B00-8A8F-E507B6C4E170}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AC99-49B4-80C4-ABA069AEF117}"/>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{07C389AF-9F03-47F4-B893-16A8704DBB29}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AC99-49B4-80C4-ABA069AEF11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58.3</c:v>
                </c:pt>
                <c:pt idx="8">
                  <c:v>58.6</c:v>
                </c:pt>
                <c:pt idx="16">
                  <c:v>60</c:v>
                </c:pt>
                <c:pt idx="24">
                  <c:v>61.6</c:v>
                </c:pt>
                <c:pt idx="32">
                  <c:v>63</c:v>
                </c:pt>
              </c:numCache>
            </c:numRef>
          </c:xVal>
          <c:yVal>
            <c:numRef>
              <c:f>公会計指標分析・財政指標組合せ分析表!$BP$51:$DC$51</c:f>
              <c:numCache>
                <c:formatCode>#,##0.0;"▲ "#,##0.0</c:formatCode>
                <c:ptCount val="40"/>
                <c:pt idx="0">
                  <c:v>44.7</c:v>
                </c:pt>
                <c:pt idx="8">
                  <c:v>45</c:v>
                </c:pt>
                <c:pt idx="16">
                  <c:v>41.5</c:v>
                </c:pt>
                <c:pt idx="24">
                  <c:v>40</c:v>
                </c:pt>
                <c:pt idx="32">
                  <c:v>39.6</c:v>
                </c:pt>
              </c:numCache>
            </c:numRef>
          </c:yVal>
          <c:smooth val="0"/>
          <c:extLst>
            <c:ext xmlns:c16="http://schemas.microsoft.com/office/drawing/2014/chart" uri="{C3380CC4-5D6E-409C-BE32-E72D297353CC}">
              <c16:uniqueId val="{00000009-AC99-49B4-80C4-ABA069AEF11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{F0421E8E-1748-436F-8455-C6F9D59F5D59}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AC99-49B4-80C4-ABA069AEF11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{E4316B73-C3A7-4138-A8DE-E8ABE4685DFD}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C99-49B4-80C4-ABA069AEF11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{6DE9DBC8-E067-4EFA-BCBC-141567FC9AC3}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C99-49B4-80C4-ABA069AEF11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{696F01CA-1B57-471C-9D4D-3AFC4258390B}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C99-49B4-80C4-ABA069AEF11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{FB44603F-422D-42B3-A784-22F5DC5B15DE}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C99-49B4-80C4-ABA069AEF117}"/>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{CC98F705-3FDB-43C5-9E5E-53376ABD44E8}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AC99-49B4-80C4-ABA069AEF117}"/>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{F0CFE690-1ECF-438E-9596-35870DAD5C4E}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AC99-49B4-80C4-ABA069AEF117}"/>
                </c:ext>
              </c:extLst>
            </c:dLbl>
            <c:dLbl>
              <c:idx val="24"/>
              <c:layout>
                <c:manualLayout>
                  <c:x val="-4.0177641846568912E-2"/>
                  <c:y val="-5.0311342058512933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{920F0D12-89AB-4F07-A921-C818C974B3A2}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AC99-49B4-80C4-ABA069AEF117}"/>
                </c:ext>
              </c:extLst>
            </c:dLbl>
            <c:dLbl>
              <c:idx val="32"/>
              <c:layout>
                <c:manualLayout>
                  <c:x val="-2.3853859453899409E-2"/>
                  <c:y val="-7.9166742153217451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{127BE281-9297-45EB-9FE9-D3E46EA318DF}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AC99-49B4-80C4-ABA069AEF11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57.2</c:v>
                </c:pt>
                <c:pt idx="8">
                  <c:v>58.5</c:v>
                </c:pt>
                <c:pt idx="16">
                  <c:v>59.8</c:v>
                </c:pt>
                <c:pt idx="24">
                  <c:v>61.1</c:v>
                </c:pt>
                <c:pt idx="32">
                  <c:v>61</c:v>
                </c:pt>
              </c:numCache>
            </c:numRef>
          </c:xVal>
          <c:yVal>
            <c:numRef>
              <c:f>公会計指標分析・財政指標組合せ分析表!$BP$55:$DC$55</c:f>
              <c:numCache>
                <c:formatCode>#,##0.0;"▲ "#,##0.0</c:formatCode>
                <c:ptCount val="40"/>
                <c:pt idx="0">
                  <c:v>33.1</c:v>
                </c:pt>
                <c:pt idx="8">
                  <c:v>31.3</c:v>
                </c:pt>
                <c:pt idx="16">
                  <c:v>25.3</c:v>
                </c:pt>
                <c:pt idx="24">
                  <c:v>25.5</c:v>
                </c:pt>
                <c:pt idx="32">
                  <c:v>25.1</c:v>
                </c:pt>
              </c:numCache>
            </c:numRef>
          </c:yVal>
          <c:smooth val="0"/>
          <c:extLst>
            <c:ext xmlns:c16="http://schemas.microsoft.com/office/drawing/2014/chart" uri="{C3380CC4-5D6E-409C-BE32-E72D297353CC}">
              <c16:uniqueId val="{00000013-AC99-49B4-80C4-ABA069AEF117}"/>
            </c:ext>
          </c:extLst>
        </c:ser>
        <c:dLbls>
          <c:showLegendKey val="0"/>
          <c:showVal val="1"/>
          <c:showCatName val="0"/>
          <c:showSerName val="0"/>
          <c:showPercent val="0"/>
          <c:showBubbleSize val="0"/>
        </c:dLbls>
        <c:axId val="46179840"/>
        <c:axId val="46181760"/>
      </c:scatterChart>
      <c:valAx>
        <c:axId val="46179840"/>
        <c:scaling>
          <c:orientation val="maxMin"/>
          <c:max val="64"/>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{35468A18-E775-41C4-BA24-6E26DEC7344A}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5395-4FCD-810C-34DC5E92984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{4D51AB08-E906-4AD0-9959-87A78702D3EC}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395-4FCD-810C-34DC5E92984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{E51EE952-06B4-49BF-8BC5-7A44C22C25EC}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395-4FCD-810C-34DC5E92984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{2CD77A41-4518-4879-8D36-C7248D558B28}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395-4FCD-810C-34DC5E92984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{274718BB-B6AC-4EB9-BCF5-3AA231A6DAEC}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395-4FCD-810C-34DC5E929849}"/>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{08052173-BF47-4D1D-B8EC-B5149C3384F4}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5395-4FCD-810C-34DC5E929849}"/>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{2EDDAB98-31AC-4F7C-BB44-AA83FF1CCC5B}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5395-4FCD-810C-34DC5E929849}"/>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{5AADFBB8-43E3-47F6-A591-C6E6C80D23BB}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5395-4FCD-810C-34DC5E929849}"/>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{09D11EB2-9D94-42BC-9AF6-D660CBD68259}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5395-4FCD-810C-34DC5E92984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4.9000000000000004</c:v>
                </c:pt>
                <c:pt idx="8">
                  <c:v>3.8</c:v>
                </c:pt>
                <c:pt idx="16">
                  <c:v>3.3</c:v>
                </c:pt>
                <c:pt idx="24">
                  <c:v>3.1</c:v>
                </c:pt>
                <c:pt idx="32">
                  <c:v>3.5</c:v>
                </c:pt>
              </c:numCache>
            </c:numRef>
          </c:xVal>
          <c:yVal>
            <c:numRef>
              <c:f>公会計指標分析・財政指標組合せ分析表!$BP$73:$DC$73</c:f>
              <c:numCache>
                <c:formatCode>#,##0.0;"▲ "#,##0.0</c:formatCode>
                <c:ptCount val="40"/>
                <c:pt idx="0">
                  <c:v>44.7</c:v>
                </c:pt>
                <c:pt idx="8">
                  <c:v>45</c:v>
                </c:pt>
                <c:pt idx="16">
                  <c:v>41.5</c:v>
                </c:pt>
                <c:pt idx="24">
                  <c:v>40</c:v>
                </c:pt>
                <c:pt idx="32">
                  <c:v>39.6</c:v>
                </c:pt>
              </c:numCache>
            </c:numRef>
          </c:yVal>
          <c:smooth val="0"/>
          <c:extLst>
            <c:ext xmlns:c16="http://schemas.microsoft.com/office/drawing/2014/chart" uri="{C3380CC4-5D6E-409C-BE32-E72D297353CC}">
              <c16:uniqueId val="{00000009-5395-4FCD-810C-34DC5E92984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{B6EC22BD-D6A3-44B6-AEF5-9B98586B5114}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5395-4FCD-810C-34DC5E92984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{A6991789-9BDC-4C19-AB1D-86F64999494B}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395-4FCD-810C-34DC5E92984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{14333836-8212-4C41-B366-8FFF20758A8E}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395-4FCD-810C-34DC5E92984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{4B1616A9-B346-45B8-9A9A-98FA4A98CEAC}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395-4FCD-810C-34DC5E92984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{71FDAC5E-6D86-4A5B-BDE1-E919B5054B04}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395-4FCD-810C-34DC5E929849}"/>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{5AE39A39-D59A-4EF1-B1F6-00F7BA06E88B}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5395-4FCD-810C-34DC5E929849}"/>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{F465347A-2847-40DF-8753-6F6545A75241}</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5395-4FCD-810C-34DC5E929849}"/>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{D18A2E99-EB47-4F26-A565-AF21E2FDA302}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5395-4FCD-810C-34DC5E929849}"/>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{69108997-DA48-4D1B-8A85-B9703C1CCDA6}</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5395-4FCD-810C-34DC5E92984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7.5</c:v>
                </c:pt>
                <c:pt idx="8">
                  <c:v>7.2</c:v>
                </c:pt>
                <c:pt idx="16">
                  <c:v>6.9</c:v>
                </c:pt>
                <c:pt idx="24">
                  <c:v>6.6</c:v>
                </c:pt>
                <c:pt idx="32">
                  <c:v>6.4</c:v>
                </c:pt>
              </c:numCache>
            </c:numRef>
          </c:xVal>
          <c:yVal>
            <c:numRef>
              <c:f>公会計指標分析・財政指標組合せ分析表!$BP$77:$DC$77</c:f>
              <c:numCache>
                <c:formatCode>#,##0.0;"▲ "#,##0.0</c:formatCode>
                <c:ptCount val="40"/>
                <c:pt idx="0">
                  <c:v>33.1</c:v>
                </c:pt>
                <c:pt idx="8">
                  <c:v>31.3</c:v>
                </c:pt>
                <c:pt idx="16">
                  <c:v>25.3</c:v>
                </c:pt>
                <c:pt idx="24">
                  <c:v>25.5</c:v>
                </c:pt>
                <c:pt idx="32">
                  <c:v>25.1</c:v>
                </c:pt>
              </c:numCache>
            </c:numRef>
          </c:yVal>
          <c:smooth val="0"/>
          <c:extLst>
            <c:ext xmlns:c16="http://schemas.microsoft.com/office/drawing/2014/chart" uri="{C3380CC4-5D6E-409C-BE32-E72D297353CC}">
              <c16:uniqueId val="{00000013-5395-4FCD-810C-34DC5E929849}"/>
            </c:ext>
          </c:extLst>
        </c:ser>
        <c:dLbls>
          <c:showLegendKey val="0"/>
          <c:showVal val="1"/>
          <c:showCatName val="0"/>
          <c:showSerName val="0"/>
          <c:showPercent val="0"/>
          <c:showBubbleSize val="0"/>
        </c:dLbls>
        <c:axId val="84219776"/>
        <c:axId val="84234240"/>
      </c:scatterChart>
      <c:valAx>
        <c:axId val="84219776"/>
        <c:scaling>
          <c:orientation val="maxMin"/>
          <c:max val="8"/>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兵庫県三木市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76,565
74,609
176.51
41,287,480
41,009,945
92,182
18,951,801
38,144,513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39.6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年度以降同率で推移している。</a:t>
          </a:r>
        </a:p>
        <a:p>
          <a:r>
            <a:rPr kumimoji="1" lang="ja-JP" altLang="en-US" sz="1300">
              <a:latin typeface="ＭＳ Ｐゴシック" panose="020B0600070205080204" pitchFamily="50" charset="-128"/>
              <a:ea typeface="ＭＳ Ｐゴシック" panose="020B0600070205080204" pitchFamily="50" charset="-128"/>
            </a:rPr>
            <a:t>　これは固定資産税等の市税の増収により基準財政収入額が増加する一方、高齢化の進展等による社会保障費、合併特例債などの償還費が増加し、基準財政需要額も同様に増加しているためである。</a:t>
          </a:r>
        </a:p>
        <a:p>
          <a:r>
            <a:rPr kumimoji="1" lang="ja-JP" altLang="en-US" sz="1300">
              <a:latin typeface="ＭＳ Ｐゴシック" panose="020B0600070205080204" pitchFamily="50" charset="-128"/>
              <a:ea typeface="ＭＳ Ｐゴシック" panose="020B0600070205080204" pitchFamily="50" charset="-128"/>
            </a:rPr>
            <a:t>　今後は、ふるさと納税や三木市創生計画に基づく地域振興による定住・交流人口増加策の推進により、歳入の増加につなげるとともに、令和３年度から財政健全化の取組に着手しており、事業の見直しなどにより歳出を抑制する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44</xdr:row>
      <xdr:rowOff>124883</xdr:rowOff>
    </xdr:to>
    <xdr:cxnSp macro="">
      <xdr:nvCxnSpPr>
        <xdr:cNvPr id="64" name="直線コネクタ 63"/>
        <xdr:cNvCxnSpPr/>
      </xdr:nvCxnSpPr>
      <xdr:spPr>
        <a:xfrm flipV="1">
          <a:off x="4953000" y="6314722"/>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96960</xdr:rowOff>
    </xdr:from>
    <xdr:ext cx="762000" cy="259045"/>
    <xdr:sp macro="" textlink="">
      <xdr:nvSpPr>
        <xdr:cNvPr id="65"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124883</xdr:rowOff>
    </xdr:from>
    <xdr:to>
      <xdr:col>24</xdr:col>
      <xdr:colOff>12700</xdr:colOff>
      <xdr:row>44</xdr:row>
      <xdr:rowOff>124883</xdr:rowOff>
    </xdr:to>
    <xdr:cxnSp macro="">
      <xdr:nvCxnSpPr>
        <xdr:cNvPr id="66" name="直線コネクタ 65"/>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52211</xdr:rowOff>
    </xdr:from>
    <xdr:to>
      <xdr:col>23</xdr:col>
      <xdr:colOff>133350</xdr:colOff>
      <xdr:row>42</xdr:row>
      <xdr:rowOff>52211</xdr:rowOff>
    </xdr:to>
    <xdr:cxnSp macro="">
      <xdr:nvCxnSpPr>
        <xdr:cNvPr id="69" name="直線コネクタ 68"/>
        <xdr:cNvCxnSpPr/>
      </xdr:nvCxnSpPr>
      <xdr:spPr>
        <a:xfrm>
          <a:off x="4114800" y="72531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122360</xdr:rowOff>
    </xdr:from>
    <xdr:ext cx="762000" cy="259045"/>
    <xdr:sp macro="" textlink="">
      <xdr:nvSpPr>
        <xdr:cNvPr id="70" name="財政力平均値テキスト"/>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52211</xdr:rowOff>
    </xdr:from>
    <xdr:to>
      <xdr:col>19</xdr:col>
      <xdr:colOff>133350</xdr:colOff>
      <xdr:row>42</xdr:row>
      <xdr:rowOff>52211</xdr:rowOff>
    </xdr:to>
    <xdr:cxnSp macro="">
      <xdr:nvCxnSpPr>
        <xdr:cNvPr id="72" name="直線コネクタ 71"/>
        <xdr:cNvCxnSpPr/>
      </xdr:nvCxnSpPr>
      <xdr:spPr>
        <a:xfrm>
          <a:off x="3225800" y="72531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72972</xdr:rowOff>
    </xdr:from>
    <xdr:ext cx="736600" cy="259045"/>
    <xdr:sp macro="" textlink="">
      <xdr:nvSpPr>
        <xdr:cNvPr id="74" name="テキスト ボックス 73"/>
        <xdr:cNvSpPr txBox="1"/>
      </xdr:nvSpPr>
      <xdr:spPr>
        <a:xfrm>
          <a:off x="3733800" y="693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52211</xdr:rowOff>
    </xdr:from>
    <xdr:to>
      <xdr:col>15</xdr:col>
      <xdr:colOff>82550</xdr:colOff>
      <xdr:row>42</xdr:row>
      <xdr:rowOff>52211</xdr:rowOff>
    </xdr:to>
    <xdr:cxnSp macro="">
      <xdr:nvCxnSpPr>
        <xdr:cNvPr id="75" name="直線コネクタ 74"/>
        <xdr:cNvCxnSpPr/>
      </xdr:nvCxnSpPr>
      <xdr:spPr>
        <a:xfrm>
          <a:off x="2336800" y="72531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59566</xdr:rowOff>
    </xdr:from>
    <xdr:ext cx="762000" cy="259045"/>
    <xdr:sp macro="" textlink="">
      <xdr:nvSpPr>
        <xdr:cNvPr id="77" name="テキスト ボックス 76"/>
        <xdr:cNvSpPr txBox="1"/>
      </xdr:nvSpPr>
      <xdr:spPr>
        <a:xfrm>
          <a:off x="2844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52211</xdr:rowOff>
    </xdr:from>
    <xdr:to>
      <xdr:col>11</xdr:col>
      <xdr:colOff>31750</xdr:colOff>
      <xdr:row>42</xdr:row>
      <xdr:rowOff>52211</xdr:rowOff>
    </xdr:to>
    <xdr:cxnSp macro="">
      <xdr:nvCxnSpPr>
        <xdr:cNvPr id="78" name="直線コネクタ 77"/>
        <xdr:cNvCxnSpPr/>
      </xdr:nvCxnSpPr>
      <xdr:spPr>
        <a:xfrm>
          <a:off x="1447800" y="72531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59566</xdr:rowOff>
    </xdr:from>
    <xdr:ext cx="762000" cy="259045"/>
    <xdr:sp macro="" textlink="">
      <xdr:nvSpPr>
        <xdr:cNvPr id="80" name="テキスト ボックス 79"/>
        <xdr:cNvSpPr txBox="1"/>
      </xdr:nvSpPr>
      <xdr:spPr>
        <a:xfrm>
          <a:off x="1955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82" name="テキスト ボックス 81"/>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88" name="楕円 87"/>
        <xdr:cNvSpPr/>
      </xdr:nvSpPr>
      <xdr:spPr>
        <a:xfrm>
          <a:off x="49022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144938</xdr:rowOff>
    </xdr:from>
    <xdr:ext cx="762000" cy="259045"/>
    <xdr:sp macro="" textlink="">
      <xdr:nvSpPr>
        <xdr:cNvPr id="89" name="財政力該当値テキスト"/>
        <xdr:cNvSpPr txBox="1"/>
      </xdr:nvSpPr>
      <xdr:spPr>
        <a:xfrm>
          <a:off x="5041900" y="7174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1411</xdr:rowOff>
    </xdr:from>
    <xdr:to>
      <xdr:col>19</xdr:col>
      <xdr:colOff>184150</xdr:colOff>
      <xdr:row>42</xdr:row>
      <xdr:rowOff>103011</xdr:rowOff>
    </xdr:to>
    <xdr:sp macro="" textlink="">
      <xdr:nvSpPr>
        <xdr:cNvPr id="90" name="楕円 89"/>
        <xdr:cNvSpPr/>
      </xdr:nvSpPr>
      <xdr:spPr>
        <a:xfrm>
          <a:off x="4064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87788</xdr:rowOff>
    </xdr:from>
    <xdr:ext cx="736600" cy="259045"/>
    <xdr:sp macro="" textlink="">
      <xdr:nvSpPr>
        <xdr:cNvPr id="91" name="テキスト ボックス 90"/>
        <xdr:cNvSpPr txBox="1"/>
      </xdr:nvSpPr>
      <xdr:spPr>
        <a:xfrm>
          <a:off x="3733800" y="7288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1411</xdr:rowOff>
    </xdr:from>
    <xdr:to>
      <xdr:col>15</xdr:col>
      <xdr:colOff>133350</xdr:colOff>
      <xdr:row>42</xdr:row>
      <xdr:rowOff>103011</xdr:rowOff>
    </xdr:to>
    <xdr:sp macro="" textlink="">
      <xdr:nvSpPr>
        <xdr:cNvPr id="92" name="楕円 91"/>
        <xdr:cNvSpPr/>
      </xdr:nvSpPr>
      <xdr:spPr>
        <a:xfrm>
          <a:off x="3175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87788</xdr:rowOff>
    </xdr:from>
    <xdr:ext cx="762000" cy="259045"/>
    <xdr:sp macro="" textlink="">
      <xdr:nvSpPr>
        <xdr:cNvPr id="93" name="テキスト ボックス 92"/>
        <xdr:cNvSpPr txBox="1"/>
      </xdr:nvSpPr>
      <xdr:spPr>
        <a:xfrm>
          <a:off x="2844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1411</xdr:rowOff>
    </xdr:from>
    <xdr:to>
      <xdr:col>11</xdr:col>
      <xdr:colOff>82550</xdr:colOff>
      <xdr:row>42</xdr:row>
      <xdr:rowOff>103011</xdr:rowOff>
    </xdr:to>
    <xdr:sp macro="" textlink="">
      <xdr:nvSpPr>
        <xdr:cNvPr id="94" name="楕円 93"/>
        <xdr:cNvSpPr/>
      </xdr:nvSpPr>
      <xdr:spPr>
        <a:xfrm>
          <a:off x="2286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87788</xdr:rowOff>
    </xdr:from>
    <xdr:ext cx="762000" cy="259045"/>
    <xdr:sp macro="" textlink="">
      <xdr:nvSpPr>
        <xdr:cNvPr id="95" name="テキスト ボックス 94"/>
        <xdr:cNvSpPr txBox="1"/>
      </xdr:nvSpPr>
      <xdr:spPr>
        <a:xfrm>
          <a:off x="1955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1411</xdr:rowOff>
    </xdr:from>
    <xdr:to>
      <xdr:col>7</xdr:col>
      <xdr:colOff>31750</xdr:colOff>
      <xdr:row>42</xdr:row>
      <xdr:rowOff>103011</xdr:rowOff>
    </xdr:to>
    <xdr:sp macro="" textlink="">
      <xdr:nvSpPr>
        <xdr:cNvPr id="96" name="楕円 95"/>
        <xdr:cNvSpPr/>
      </xdr:nvSpPr>
      <xdr:spPr>
        <a:xfrm>
          <a:off x="1397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87788</xdr:rowOff>
    </xdr:from>
    <xdr:ext cx="762000" cy="259045"/>
    <xdr:sp macro="" textlink="">
      <xdr:nvSpPr>
        <xdr:cNvPr id="97" name="テキスト ボックス 96"/>
        <xdr:cNvSpPr txBox="1"/>
      </xdr:nvSpPr>
      <xdr:spPr>
        <a:xfrm>
          <a:off x="1066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％を上回って以降、年々数値が増加し今年度はさらに</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％増加している。これは、合併特例債の償還がピークを迎えていることによる公債費の増に加え、職員の増員による人件費の上昇が主な要因である。また、新型コロナウイルス感染症の影響により市税収入が</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億円下がったことも影響している。</a:t>
          </a:r>
        </a:p>
        <a:p>
          <a:r>
            <a:rPr kumimoji="1" lang="ja-JP" altLang="en-US" sz="1300">
              <a:latin typeface="ＭＳ Ｐゴシック" panose="020B0600070205080204" pitchFamily="50" charset="-128"/>
              <a:ea typeface="ＭＳ Ｐゴシック" panose="020B0600070205080204" pitchFamily="50" charset="-128"/>
            </a:rPr>
            <a:t>　今後も高齢化の進展などにより社会保障費など経常経費の増加が見込まれることから、事業の見直しにより歳出の削減に努め、弾力性のある財政運営に努める。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166688</xdr:rowOff>
    </xdr:from>
    <xdr:to>
      <xdr:col>23</xdr:col>
      <xdr:colOff>133350</xdr:colOff>
      <xdr:row>67</xdr:row>
      <xdr:rowOff>7620</xdr:rowOff>
    </xdr:to>
    <xdr:cxnSp macro="">
      <xdr:nvCxnSpPr>
        <xdr:cNvPr id="123" name="直線コネクタ 122"/>
        <xdr:cNvCxnSpPr/>
      </xdr:nvCxnSpPr>
      <xdr:spPr>
        <a:xfrm flipV="1">
          <a:off x="4953000" y="10282238"/>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4" name="財政構造の弾力性最小値テキスト"/>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5" name="直線コネクタ 124"/>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81615</xdr:rowOff>
    </xdr:from>
    <xdr:ext cx="762000" cy="259045"/>
    <xdr:sp macro="" textlink="">
      <xdr:nvSpPr>
        <xdr:cNvPr id="126" name="財政構造の弾力性最大値テキスト"/>
        <xdr:cNvSpPr txBox="1"/>
      </xdr:nvSpPr>
      <xdr:spPr>
        <a:xfrm>
          <a:off x="5041900" y="10025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166688</xdr:rowOff>
    </xdr:from>
    <xdr:to>
      <xdr:col>24</xdr:col>
      <xdr:colOff>12700</xdr:colOff>
      <xdr:row>59</xdr:row>
      <xdr:rowOff>166688</xdr:rowOff>
    </xdr:to>
    <xdr:cxnSp macro="">
      <xdr:nvCxnSpPr>
        <xdr:cNvPr id="127" name="直線コネクタ 126"/>
        <xdr:cNvCxnSpPr/>
      </xdr:nvCxnSpPr>
      <xdr:spPr>
        <a:xfrm>
          <a:off x="4864100" y="1028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75565</xdr:rowOff>
    </xdr:from>
    <xdr:to>
      <xdr:col>23</xdr:col>
      <xdr:colOff>133350</xdr:colOff>
      <xdr:row>64</xdr:row>
      <xdr:rowOff>105728</xdr:rowOff>
    </xdr:to>
    <xdr:cxnSp macro="">
      <xdr:nvCxnSpPr>
        <xdr:cNvPr id="128" name="直線コネクタ 127"/>
        <xdr:cNvCxnSpPr/>
      </xdr:nvCxnSpPr>
      <xdr:spPr>
        <a:xfrm>
          <a:off x="4114800" y="11048365"/>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67962</xdr:rowOff>
    </xdr:from>
    <xdr:ext cx="762000" cy="259045"/>
    <xdr:sp macro="" textlink="">
      <xdr:nvSpPr>
        <xdr:cNvPr id="129" name="財政構造の弾力性平均値テキスト"/>
        <xdr:cNvSpPr txBox="1"/>
      </xdr:nvSpPr>
      <xdr:spPr>
        <a:xfrm>
          <a:off x="5041900" y="10697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51435</xdr:rowOff>
    </xdr:from>
    <xdr:to>
      <xdr:col>23</xdr:col>
      <xdr:colOff>184150</xdr:colOff>
      <xdr:row>63</xdr:row>
      <xdr:rowOff>153035</xdr:rowOff>
    </xdr:to>
    <xdr:sp macro="" textlink="">
      <xdr:nvSpPr>
        <xdr:cNvPr id="130" name="フローチャート: 判断 129"/>
        <xdr:cNvSpPr/>
      </xdr:nvSpPr>
      <xdr:spPr>
        <a:xfrm>
          <a:off x="49022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114300</xdr:rowOff>
    </xdr:from>
    <xdr:to>
      <xdr:col>19</xdr:col>
      <xdr:colOff>133350</xdr:colOff>
      <xdr:row>64</xdr:row>
      <xdr:rowOff>75565</xdr:rowOff>
    </xdr:to>
    <xdr:cxnSp macro="">
      <xdr:nvCxnSpPr>
        <xdr:cNvPr id="131" name="直線コネクタ 130"/>
        <xdr:cNvCxnSpPr/>
      </xdr:nvCxnSpPr>
      <xdr:spPr>
        <a:xfrm>
          <a:off x="3225800" y="10915650"/>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2" name="フローチャート: 判断 131"/>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3" name="テキスト ボックス 132"/>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66040</xdr:rowOff>
    </xdr:from>
    <xdr:to>
      <xdr:col>15</xdr:col>
      <xdr:colOff>82550</xdr:colOff>
      <xdr:row>63</xdr:row>
      <xdr:rowOff>114300</xdr:rowOff>
    </xdr:to>
    <xdr:cxnSp macro="">
      <xdr:nvCxnSpPr>
        <xdr:cNvPr id="134" name="直線コネクタ 133"/>
        <xdr:cNvCxnSpPr/>
      </xdr:nvCxnSpPr>
      <xdr:spPr>
        <a:xfrm>
          <a:off x="2336800" y="1086739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27305</xdr:rowOff>
    </xdr:from>
    <xdr:to>
      <xdr:col>15</xdr:col>
      <xdr:colOff>133350</xdr:colOff>
      <xdr:row>63</xdr:row>
      <xdr:rowOff>128905</xdr:rowOff>
    </xdr:to>
    <xdr:sp macro="" textlink="">
      <xdr:nvSpPr>
        <xdr:cNvPr id="135" name="フローチャート: 判断 134"/>
        <xdr:cNvSpPr/>
      </xdr:nvSpPr>
      <xdr:spPr>
        <a:xfrm>
          <a:off x="3175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139082</xdr:rowOff>
    </xdr:from>
    <xdr:ext cx="762000" cy="259045"/>
    <xdr:sp macro="" textlink="">
      <xdr:nvSpPr>
        <xdr:cNvPr id="136" name="テキスト ボックス 135"/>
        <xdr:cNvSpPr txBox="1"/>
      </xdr:nvSpPr>
      <xdr:spPr>
        <a:xfrm>
          <a:off x="2844800" y="1059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35878</xdr:rowOff>
    </xdr:from>
    <xdr:to>
      <xdr:col>11</xdr:col>
      <xdr:colOff>31750</xdr:colOff>
      <xdr:row>63</xdr:row>
      <xdr:rowOff>66040</xdr:rowOff>
    </xdr:to>
    <xdr:cxnSp macro="">
      <xdr:nvCxnSpPr>
        <xdr:cNvPr id="137" name="直線コネクタ 136"/>
        <xdr:cNvCxnSpPr/>
      </xdr:nvCxnSpPr>
      <xdr:spPr>
        <a:xfrm>
          <a:off x="1447800" y="10837228"/>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39370</xdr:rowOff>
    </xdr:from>
    <xdr:to>
      <xdr:col>11</xdr:col>
      <xdr:colOff>82550</xdr:colOff>
      <xdr:row>63</xdr:row>
      <xdr:rowOff>140970</xdr:rowOff>
    </xdr:to>
    <xdr:sp macro="" textlink="">
      <xdr:nvSpPr>
        <xdr:cNvPr id="138" name="フローチャート: 判断 137"/>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125747</xdr:rowOff>
    </xdr:from>
    <xdr:ext cx="762000" cy="259045"/>
    <xdr:sp macro="" textlink="">
      <xdr:nvSpPr>
        <xdr:cNvPr id="139" name="テキスト ボックス 138"/>
        <xdr:cNvSpPr txBox="1"/>
      </xdr:nvSpPr>
      <xdr:spPr>
        <a:xfrm>
          <a:off x="1955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0" name="フローチャート: 判断 139"/>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101617</xdr:rowOff>
    </xdr:from>
    <xdr:ext cx="762000" cy="259045"/>
    <xdr:sp macro="" textlink="">
      <xdr:nvSpPr>
        <xdr:cNvPr id="141" name="テキスト ボックス 140"/>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54928</xdr:rowOff>
    </xdr:from>
    <xdr:to>
      <xdr:col>23</xdr:col>
      <xdr:colOff>184150</xdr:colOff>
      <xdr:row>64</xdr:row>
      <xdr:rowOff>156528</xdr:rowOff>
    </xdr:to>
    <xdr:sp macro="" textlink="">
      <xdr:nvSpPr>
        <xdr:cNvPr id="147" name="楕円 146"/>
        <xdr:cNvSpPr/>
      </xdr:nvSpPr>
      <xdr:spPr>
        <a:xfrm>
          <a:off x="4902200" y="1102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27005</xdr:rowOff>
    </xdr:from>
    <xdr:ext cx="762000" cy="259045"/>
    <xdr:sp macro="" textlink="">
      <xdr:nvSpPr>
        <xdr:cNvPr id="148" name="財政構造の弾力性該当値テキスト"/>
        <xdr:cNvSpPr txBox="1"/>
      </xdr:nvSpPr>
      <xdr:spPr>
        <a:xfrm>
          <a:off x="5041900" y="1099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24765</xdr:rowOff>
    </xdr:from>
    <xdr:to>
      <xdr:col>19</xdr:col>
      <xdr:colOff>184150</xdr:colOff>
      <xdr:row>64</xdr:row>
      <xdr:rowOff>126365</xdr:rowOff>
    </xdr:to>
    <xdr:sp macro="" textlink="">
      <xdr:nvSpPr>
        <xdr:cNvPr id="149" name="楕円 148"/>
        <xdr:cNvSpPr/>
      </xdr:nvSpPr>
      <xdr:spPr>
        <a:xfrm>
          <a:off x="4064000" y="1099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111142</xdr:rowOff>
    </xdr:from>
    <xdr:ext cx="736600" cy="259045"/>
    <xdr:sp macro="" textlink="">
      <xdr:nvSpPr>
        <xdr:cNvPr id="150" name="テキスト ボックス 149"/>
        <xdr:cNvSpPr txBox="1"/>
      </xdr:nvSpPr>
      <xdr:spPr>
        <a:xfrm>
          <a:off x="3733800" y="11083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63500</xdr:rowOff>
    </xdr:from>
    <xdr:to>
      <xdr:col>15</xdr:col>
      <xdr:colOff>133350</xdr:colOff>
      <xdr:row>63</xdr:row>
      <xdr:rowOff>165100</xdr:rowOff>
    </xdr:to>
    <xdr:sp macro="" textlink="">
      <xdr:nvSpPr>
        <xdr:cNvPr id="151" name="楕円 150"/>
        <xdr:cNvSpPr/>
      </xdr:nvSpPr>
      <xdr:spPr>
        <a:xfrm>
          <a:off x="3175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149877</xdr:rowOff>
    </xdr:from>
    <xdr:ext cx="762000" cy="259045"/>
    <xdr:sp macro="" textlink="">
      <xdr:nvSpPr>
        <xdr:cNvPr id="152" name="テキスト ボックス 151"/>
        <xdr:cNvSpPr txBox="1"/>
      </xdr:nvSpPr>
      <xdr:spPr>
        <a:xfrm>
          <a:off x="2844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15240</xdr:rowOff>
    </xdr:from>
    <xdr:to>
      <xdr:col>11</xdr:col>
      <xdr:colOff>82550</xdr:colOff>
      <xdr:row>63</xdr:row>
      <xdr:rowOff>116840</xdr:rowOff>
    </xdr:to>
    <xdr:sp macro="" textlink="">
      <xdr:nvSpPr>
        <xdr:cNvPr id="153" name="楕円 152"/>
        <xdr:cNvSpPr/>
      </xdr:nvSpPr>
      <xdr:spPr>
        <a:xfrm>
          <a:off x="2286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127017</xdr:rowOff>
    </xdr:from>
    <xdr:ext cx="762000" cy="259045"/>
    <xdr:sp macro="" textlink="">
      <xdr:nvSpPr>
        <xdr:cNvPr id="154" name="テキスト ボックス 153"/>
        <xdr:cNvSpPr txBox="1"/>
      </xdr:nvSpPr>
      <xdr:spPr>
        <a:xfrm>
          <a:off x="1955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156528</xdr:rowOff>
    </xdr:from>
    <xdr:to>
      <xdr:col>7</xdr:col>
      <xdr:colOff>31750</xdr:colOff>
      <xdr:row>63</xdr:row>
      <xdr:rowOff>86678</xdr:rowOff>
    </xdr:to>
    <xdr:sp macro="" textlink="">
      <xdr:nvSpPr>
        <xdr:cNvPr id="155" name="楕円 154"/>
        <xdr:cNvSpPr/>
      </xdr:nvSpPr>
      <xdr:spPr>
        <a:xfrm>
          <a:off x="1397000" y="1078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96855</xdr:rowOff>
    </xdr:from>
    <xdr:ext cx="762000" cy="259045"/>
    <xdr:sp macro="" textlink="">
      <xdr:nvSpPr>
        <xdr:cNvPr id="156" name="テキスト ボックス 155"/>
        <xdr:cNvSpPr txBox="1"/>
      </xdr:nvSpPr>
      <xdr:spPr>
        <a:xfrm>
          <a:off x="1066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[145,241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１人当たり人件費・物件費等は、年々増加傾向にあり、前年度と比較して</a:t>
          </a:r>
          <a:r>
            <a:rPr kumimoji="1" lang="en-US" altLang="ja-JP" sz="1300">
              <a:latin typeface="ＭＳ Ｐゴシック" panose="020B0600070205080204" pitchFamily="50" charset="-128"/>
              <a:ea typeface="ＭＳ Ｐゴシック" panose="020B0600070205080204" pitchFamily="50" charset="-128"/>
            </a:rPr>
            <a:t>12,933</a:t>
          </a:r>
          <a:r>
            <a:rPr kumimoji="1" lang="ja-JP" altLang="en-US" sz="1300">
              <a:latin typeface="ＭＳ Ｐゴシック" panose="020B0600070205080204" pitchFamily="50" charset="-128"/>
              <a:ea typeface="ＭＳ Ｐゴシック" panose="020B0600070205080204" pitchFamily="50" charset="-128"/>
            </a:rPr>
            <a:t>円多くなっている。これは、会計年度任用職員制度の導入にともない、これまで物件費として計上していた短時間の嘱託職員等の賃金が人件費に計上されることとなり、人件費が前年度よりも</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億円増加した一方、委託料や</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スクール構想によるタブレット端末導入による備品購入費の増加により物件費が</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億円の減少に留まったことが主な要因である。</a:t>
          </a:r>
        </a:p>
        <a:p>
          <a:r>
            <a:rPr kumimoji="1" lang="ja-JP" altLang="en-US" sz="1300">
              <a:latin typeface="ＭＳ Ｐゴシック" panose="020B0600070205080204" pitchFamily="50" charset="-128"/>
              <a:ea typeface="ＭＳ Ｐゴシック" panose="020B0600070205080204" pitchFamily="50" charset="-128"/>
            </a:rPr>
            <a:t>　今後は事業の見直しなどにより、経費の削減を進めるとともに、システムの導入等による業務の効率化を進めることが必要である。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71661</xdr:rowOff>
    </xdr:from>
    <xdr:to>
      <xdr:col>23</xdr:col>
      <xdr:colOff>133350</xdr:colOff>
      <xdr:row>89</xdr:row>
      <xdr:rowOff>96965</xdr:rowOff>
    </xdr:to>
    <xdr:cxnSp macro="">
      <xdr:nvCxnSpPr>
        <xdr:cNvPr id="186" name="直線コネクタ 185"/>
        <xdr:cNvCxnSpPr/>
      </xdr:nvCxnSpPr>
      <xdr:spPr>
        <a:xfrm flipV="1">
          <a:off x="4953000" y="13787661"/>
          <a:ext cx="0" cy="15683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69042</xdr:rowOff>
    </xdr:from>
    <xdr:ext cx="762000" cy="259045"/>
    <xdr:sp macro="" textlink="">
      <xdr:nvSpPr>
        <xdr:cNvPr id="187" name="人件費・物件費等の状況最小値テキスト"/>
        <xdr:cNvSpPr txBox="1"/>
      </xdr:nvSpPr>
      <xdr:spPr>
        <a:xfrm>
          <a:off x="5041900" y="1532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96965</xdr:rowOff>
    </xdr:from>
    <xdr:to>
      <xdr:col>24</xdr:col>
      <xdr:colOff>12700</xdr:colOff>
      <xdr:row>89</xdr:row>
      <xdr:rowOff>96965</xdr:rowOff>
    </xdr:to>
    <xdr:cxnSp macro="">
      <xdr:nvCxnSpPr>
        <xdr:cNvPr id="188" name="直線コネクタ 187"/>
        <xdr:cNvCxnSpPr/>
      </xdr:nvCxnSpPr>
      <xdr:spPr>
        <a:xfrm>
          <a:off x="4864100" y="1535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158038</xdr:rowOff>
    </xdr:from>
    <xdr:ext cx="762000" cy="259045"/>
    <xdr:sp macro="" textlink="">
      <xdr:nvSpPr>
        <xdr:cNvPr id="189" name="人件費・物件費等の状況最大値テキスト"/>
        <xdr:cNvSpPr txBox="1"/>
      </xdr:nvSpPr>
      <xdr:spPr>
        <a:xfrm>
          <a:off x="5041900" y="13531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71661</xdr:rowOff>
    </xdr:from>
    <xdr:to>
      <xdr:col>24</xdr:col>
      <xdr:colOff>12700</xdr:colOff>
      <xdr:row>80</xdr:row>
      <xdr:rowOff>71661</xdr:rowOff>
    </xdr:to>
    <xdr:cxnSp macro="">
      <xdr:nvCxnSpPr>
        <xdr:cNvPr id="190" name="直線コネクタ 189"/>
        <xdr:cNvCxnSpPr/>
      </xdr:nvCxnSpPr>
      <xdr:spPr>
        <a:xfrm>
          <a:off x="4864100" y="13787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1631</xdr:rowOff>
    </xdr:from>
    <xdr:to>
      <xdr:col>23</xdr:col>
      <xdr:colOff>133350</xdr:colOff>
      <xdr:row>82</xdr:row>
      <xdr:rowOff>105656</xdr:rowOff>
    </xdr:to>
    <xdr:cxnSp macro="">
      <xdr:nvCxnSpPr>
        <xdr:cNvPr id="191" name="直線コネクタ 190"/>
        <xdr:cNvCxnSpPr/>
      </xdr:nvCxnSpPr>
      <xdr:spPr>
        <a:xfrm>
          <a:off x="4114800" y="14060531"/>
          <a:ext cx="838200" cy="104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15319</xdr:rowOff>
    </xdr:from>
    <xdr:ext cx="762000" cy="259045"/>
    <xdr:sp macro="" textlink="">
      <xdr:nvSpPr>
        <xdr:cNvPr id="192" name="人件費・物件費等の状況平均値テキスト"/>
        <xdr:cNvSpPr txBox="1"/>
      </xdr:nvSpPr>
      <xdr:spPr>
        <a:xfrm>
          <a:off x="5041900" y="13902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170242</xdr:rowOff>
    </xdr:from>
    <xdr:to>
      <xdr:col>23</xdr:col>
      <xdr:colOff>184150</xdr:colOff>
      <xdr:row>82</xdr:row>
      <xdr:rowOff>100392</xdr:rowOff>
    </xdr:to>
    <xdr:sp macro="" textlink="">
      <xdr:nvSpPr>
        <xdr:cNvPr id="193" name="フローチャート: 判断 192"/>
        <xdr:cNvSpPr/>
      </xdr:nvSpPr>
      <xdr:spPr>
        <a:xfrm>
          <a:off x="49022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115249</xdr:rowOff>
    </xdr:from>
    <xdr:to>
      <xdr:col>19</xdr:col>
      <xdr:colOff>133350</xdr:colOff>
      <xdr:row>82</xdr:row>
      <xdr:rowOff>1631</xdr:rowOff>
    </xdr:to>
    <xdr:cxnSp macro="">
      <xdr:nvCxnSpPr>
        <xdr:cNvPr id="194" name="直線コネクタ 193"/>
        <xdr:cNvCxnSpPr/>
      </xdr:nvCxnSpPr>
      <xdr:spPr>
        <a:xfrm>
          <a:off x="3225800" y="14002699"/>
          <a:ext cx="889000" cy="5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91281</xdr:rowOff>
    </xdr:from>
    <xdr:to>
      <xdr:col>19</xdr:col>
      <xdr:colOff>184150</xdr:colOff>
      <xdr:row>82</xdr:row>
      <xdr:rowOff>21431</xdr:rowOff>
    </xdr:to>
    <xdr:sp macro="" textlink="">
      <xdr:nvSpPr>
        <xdr:cNvPr id="195" name="フローチャート: 判断 194"/>
        <xdr:cNvSpPr/>
      </xdr:nvSpPr>
      <xdr:spPr>
        <a:xfrm>
          <a:off x="4064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31608</xdr:rowOff>
    </xdr:from>
    <xdr:ext cx="736600" cy="259045"/>
    <xdr:sp macro="" textlink="">
      <xdr:nvSpPr>
        <xdr:cNvPr id="196" name="テキスト ボックス 195"/>
        <xdr:cNvSpPr txBox="1"/>
      </xdr:nvSpPr>
      <xdr:spPr>
        <a:xfrm>
          <a:off x="3733800" y="13747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96058</xdr:rowOff>
    </xdr:from>
    <xdr:to>
      <xdr:col>15</xdr:col>
      <xdr:colOff>82550</xdr:colOff>
      <xdr:row>81</xdr:row>
      <xdr:rowOff>115249</xdr:rowOff>
    </xdr:to>
    <xdr:cxnSp macro="">
      <xdr:nvCxnSpPr>
        <xdr:cNvPr id="197" name="直線コネクタ 196"/>
        <xdr:cNvCxnSpPr/>
      </xdr:nvCxnSpPr>
      <xdr:spPr>
        <a:xfrm>
          <a:off x="2336800" y="13983508"/>
          <a:ext cx="889000" cy="19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63139</xdr:rowOff>
    </xdr:from>
    <xdr:to>
      <xdr:col>15</xdr:col>
      <xdr:colOff>133350</xdr:colOff>
      <xdr:row>81</xdr:row>
      <xdr:rowOff>164739</xdr:rowOff>
    </xdr:to>
    <xdr:sp macro="" textlink="">
      <xdr:nvSpPr>
        <xdr:cNvPr id="198" name="フローチャート: 判断 197"/>
        <xdr:cNvSpPr/>
      </xdr:nvSpPr>
      <xdr:spPr>
        <a:xfrm>
          <a:off x="3175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3466</xdr:rowOff>
    </xdr:from>
    <xdr:ext cx="762000" cy="259045"/>
    <xdr:sp macro="" textlink="">
      <xdr:nvSpPr>
        <xdr:cNvPr id="199" name="テキスト ボックス 198"/>
        <xdr:cNvSpPr txBox="1"/>
      </xdr:nvSpPr>
      <xdr:spPr>
        <a:xfrm>
          <a:off x="2844800" y="1371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81153</xdr:rowOff>
    </xdr:from>
    <xdr:to>
      <xdr:col>11</xdr:col>
      <xdr:colOff>31750</xdr:colOff>
      <xdr:row>81</xdr:row>
      <xdr:rowOff>96058</xdr:rowOff>
    </xdr:to>
    <xdr:cxnSp macro="">
      <xdr:nvCxnSpPr>
        <xdr:cNvPr id="200" name="直線コネクタ 199"/>
        <xdr:cNvCxnSpPr/>
      </xdr:nvCxnSpPr>
      <xdr:spPr>
        <a:xfrm>
          <a:off x="1447800" y="13968603"/>
          <a:ext cx="889000" cy="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60950</xdr:rowOff>
    </xdr:from>
    <xdr:to>
      <xdr:col>11</xdr:col>
      <xdr:colOff>82550</xdr:colOff>
      <xdr:row>81</xdr:row>
      <xdr:rowOff>162550</xdr:rowOff>
    </xdr:to>
    <xdr:sp macro="" textlink="">
      <xdr:nvSpPr>
        <xdr:cNvPr id="201" name="フローチャート: 判断 200"/>
        <xdr:cNvSpPr/>
      </xdr:nvSpPr>
      <xdr:spPr>
        <a:xfrm>
          <a:off x="2286000" y="139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147327</xdr:rowOff>
    </xdr:from>
    <xdr:ext cx="762000" cy="259045"/>
    <xdr:sp macro="" textlink="">
      <xdr:nvSpPr>
        <xdr:cNvPr id="202" name="テキスト ボックス 201"/>
        <xdr:cNvSpPr txBox="1"/>
      </xdr:nvSpPr>
      <xdr:spPr>
        <a:xfrm>
          <a:off x="1955800" y="140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94965</xdr:rowOff>
    </xdr:from>
    <xdr:to>
      <xdr:col>7</xdr:col>
      <xdr:colOff>31750</xdr:colOff>
      <xdr:row>82</xdr:row>
      <xdr:rowOff>25115</xdr:rowOff>
    </xdr:to>
    <xdr:sp macro="" textlink="">
      <xdr:nvSpPr>
        <xdr:cNvPr id="203" name="フローチャート: 判断 202"/>
        <xdr:cNvSpPr/>
      </xdr:nvSpPr>
      <xdr:spPr>
        <a:xfrm>
          <a:off x="1397000" y="1398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9892</xdr:rowOff>
    </xdr:from>
    <xdr:ext cx="762000" cy="259045"/>
    <xdr:sp macro="" textlink="">
      <xdr:nvSpPr>
        <xdr:cNvPr id="204" name="テキスト ボックス 203"/>
        <xdr:cNvSpPr txBox="1"/>
      </xdr:nvSpPr>
      <xdr:spPr>
        <a:xfrm>
          <a:off x="1066800" y="1406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54856</xdr:rowOff>
    </xdr:from>
    <xdr:to>
      <xdr:col>23</xdr:col>
      <xdr:colOff>184150</xdr:colOff>
      <xdr:row>82</xdr:row>
      <xdr:rowOff>156456</xdr:rowOff>
    </xdr:to>
    <xdr:sp macro="" textlink="">
      <xdr:nvSpPr>
        <xdr:cNvPr id="210" name="楕円 209"/>
        <xdr:cNvSpPr/>
      </xdr:nvSpPr>
      <xdr:spPr>
        <a:xfrm>
          <a:off x="4902200" y="1411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26933</xdr:rowOff>
    </xdr:from>
    <xdr:ext cx="762000" cy="259045"/>
    <xdr:sp macro="" textlink="">
      <xdr:nvSpPr>
        <xdr:cNvPr id="211" name="人件費・物件費等の状況該当値テキスト"/>
        <xdr:cNvSpPr txBox="1"/>
      </xdr:nvSpPr>
      <xdr:spPr>
        <a:xfrm>
          <a:off x="5041900" y="14085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122281</xdr:rowOff>
    </xdr:from>
    <xdr:to>
      <xdr:col>19</xdr:col>
      <xdr:colOff>184150</xdr:colOff>
      <xdr:row>82</xdr:row>
      <xdr:rowOff>52431</xdr:rowOff>
    </xdr:to>
    <xdr:sp macro="" textlink="">
      <xdr:nvSpPr>
        <xdr:cNvPr id="212" name="楕円 211"/>
        <xdr:cNvSpPr/>
      </xdr:nvSpPr>
      <xdr:spPr>
        <a:xfrm>
          <a:off x="4064000" y="1400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37208</xdr:rowOff>
    </xdr:from>
    <xdr:ext cx="736600" cy="259045"/>
    <xdr:sp macro="" textlink="">
      <xdr:nvSpPr>
        <xdr:cNvPr id="213" name="テキスト ボックス 212"/>
        <xdr:cNvSpPr txBox="1"/>
      </xdr:nvSpPr>
      <xdr:spPr>
        <a:xfrm>
          <a:off x="3733800" y="14096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64449</xdr:rowOff>
    </xdr:from>
    <xdr:to>
      <xdr:col>15</xdr:col>
      <xdr:colOff>133350</xdr:colOff>
      <xdr:row>81</xdr:row>
      <xdr:rowOff>166049</xdr:rowOff>
    </xdr:to>
    <xdr:sp macro="" textlink="">
      <xdr:nvSpPr>
        <xdr:cNvPr id="214" name="楕円 213"/>
        <xdr:cNvSpPr/>
      </xdr:nvSpPr>
      <xdr:spPr>
        <a:xfrm>
          <a:off x="3175000" y="1395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150826</xdr:rowOff>
    </xdr:from>
    <xdr:ext cx="762000" cy="259045"/>
    <xdr:sp macro="" textlink="">
      <xdr:nvSpPr>
        <xdr:cNvPr id="215" name="テキスト ボックス 214"/>
        <xdr:cNvSpPr txBox="1"/>
      </xdr:nvSpPr>
      <xdr:spPr>
        <a:xfrm>
          <a:off x="2844800" y="1403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45258</xdr:rowOff>
    </xdr:from>
    <xdr:to>
      <xdr:col>11</xdr:col>
      <xdr:colOff>82550</xdr:colOff>
      <xdr:row>81</xdr:row>
      <xdr:rowOff>146858</xdr:rowOff>
    </xdr:to>
    <xdr:sp macro="" textlink="">
      <xdr:nvSpPr>
        <xdr:cNvPr id="216" name="楕円 215"/>
        <xdr:cNvSpPr/>
      </xdr:nvSpPr>
      <xdr:spPr>
        <a:xfrm>
          <a:off x="2286000" y="1393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157035</xdr:rowOff>
    </xdr:from>
    <xdr:ext cx="762000" cy="259045"/>
    <xdr:sp macro="" textlink="">
      <xdr:nvSpPr>
        <xdr:cNvPr id="217" name="テキスト ボックス 216"/>
        <xdr:cNvSpPr txBox="1"/>
      </xdr:nvSpPr>
      <xdr:spPr>
        <a:xfrm>
          <a:off x="1955800" y="1370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30353</xdr:rowOff>
    </xdr:from>
    <xdr:to>
      <xdr:col>7</xdr:col>
      <xdr:colOff>31750</xdr:colOff>
      <xdr:row>81</xdr:row>
      <xdr:rowOff>131953</xdr:rowOff>
    </xdr:to>
    <xdr:sp macro="" textlink="">
      <xdr:nvSpPr>
        <xdr:cNvPr id="218" name="楕円 217"/>
        <xdr:cNvSpPr/>
      </xdr:nvSpPr>
      <xdr:spPr>
        <a:xfrm>
          <a:off x="1397000" y="1391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142130</xdr:rowOff>
    </xdr:from>
    <xdr:ext cx="762000" cy="259045"/>
    <xdr:sp macro="" textlink="">
      <xdr:nvSpPr>
        <xdr:cNvPr id="219" name="テキスト ボックス 218"/>
        <xdr:cNvSpPr txBox="1"/>
      </xdr:nvSpPr>
      <xdr:spPr>
        <a:xfrm>
          <a:off x="1066800" y="13686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ラスパイレス指数は、前年度と比べて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ポイント上がっている。</a:t>
          </a:r>
        </a:p>
        <a:p>
          <a:r>
            <a:rPr kumimoji="1" lang="ja-JP" altLang="en-US" sz="1300">
              <a:latin typeface="ＭＳ Ｐゴシック" panose="020B0600070205080204" pitchFamily="50" charset="-128"/>
              <a:ea typeface="ＭＳ Ｐゴシック" panose="020B0600070205080204" pitchFamily="50" charset="-128"/>
            </a:rPr>
            <a:t>　主な要因は、大卒区分で経験年数</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年、短大卒区分で経験年数</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年、高卒区分で経験年数</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年の職員数の分布が変わり、勤続年数の長い職員の割合が増加したことがあげられる。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48" name="直線コネクタ 247"/>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49" name="給与水準   （国との比較）最小値テキスト"/>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0" name="直線コネクタ 249"/>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1"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2" name="直線コネクタ 251"/>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165805</xdr:rowOff>
    </xdr:from>
    <xdr:to>
      <xdr:col>81</xdr:col>
      <xdr:colOff>44450</xdr:colOff>
      <xdr:row>86</xdr:row>
      <xdr:rowOff>88195</xdr:rowOff>
    </xdr:to>
    <xdr:cxnSp macro="">
      <xdr:nvCxnSpPr>
        <xdr:cNvPr id="253" name="直線コネクタ 252"/>
        <xdr:cNvCxnSpPr/>
      </xdr:nvCxnSpPr>
      <xdr:spPr>
        <a:xfrm>
          <a:off x="16179800" y="14739055"/>
          <a:ext cx="838200" cy="9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101899</xdr:rowOff>
    </xdr:from>
    <xdr:ext cx="762000" cy="259045"/>
    <xdr:sp macro="" textlink="">
      <xdr:nvSpPr>
        <xdr:cNvPr id="254" name="給与水準   （国との比較）平均値テキスト"/>
        <xdr:cNvSpPr txBox="1"/>
      </xdr:nvSpPr>
      <xdr:spPr>
        <a:xfrm>
          <a:off x="17106900" y="14332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5" name="フローチャート: 判断 254"/>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125589</xdr:rowOff>
    </xdr:from>
    <xdr:to>
      <xdr:col>77</xdr:col>
      <xdr:colOff>44450</xdr:colOff>
      <xdr:row>85</xdr:row>
      <xdr:rowOff>165805</xdr:rowOff>
    </xdr:to>
    <xdr:cxnSp macro="">
      <xdr:nvCxnSpPr>
        <xdr:cNvPr id="256" name="直線コネクタ 255"/>
        <xdr:cNvCxnSpPr/>
      </xdr:nvCxnSpPr>
      <xdr:spPr>
        <a:xfrm>
          <a:off x="15290800" y="1469883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7" name="フローチャート: 判断 256"/>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58" name="テキスト ボックス 257"/>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125589</xdr:rowOff>
    </xdr:from>
    <xdr:to>
      <xdr:col>72</xdr:col>
      <xdr:colOff>203200</xdr:colOff>
      <xdr:row>86</xdr:row>
      <xdr:rowOff>7761</xdr:rowOff>
    </xdr:to>
    <xdr:cxnSp macro="">
      <xdr:nvCxnSpPr>
        <xdr:cNvPr id="259" name="直線コネクタ 258"/>
        <xdr:cNvCxnSpPr/>
      </xdr:nvCxnSpPr>
      <xdr:spPr>
        <a:xfrm flipV="1">
          <a:off x="14401800" y="14698839"/>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98778</xdr:rowOff>
    </xdr:from>
    <xdr:to>
      <xdr:col>73</xdr:col>
      <xdr:colOff>44450</xdr:colOff>
      <xdr:row>85</xdr:row>
      <xdr:rowOff>28928</xdr:rowOff>
    </xdr:to>
    <xdr:sp macro="" textlink="">
      <xdr:nvSpPr>
        <xdr:cNvPr id="260" name="フローチャート: 判断 259"/>
        <xdr:cNvSpPr/>
      </xdr:nvSpPr>
      <xdr:spPr>
        <a:xfrm>
          <a:off x="15240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39105</xdr:rowOff>
    </xdr:from>
    <xdr:ext cx="762000" cy="259045"/>
    <xdr:sp macro="" textlink="">
      <xdr:nvSpPr>
        <xdr:cNvPr id="261" name="テキスト ボックス 260"/>
        <xdr:cNvSpPr txBox="1"/>
      </xdr:nvSpPr>
      <xdr:spPr>
        <a:xfrm>
          <a:off x="14909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165805</xdr:rowOff>
    </xdr:from>
    <xdr:to>
      <xdr:col>68</xdr:col>
      <xdr:colOff>152400</xdr:colOff>
      <xdr:row>86</xdr:row>
      <xdr:rowOff>7761</xdr:rowOff>
    </xdr:to>
    <xdr:cxnSp macro="">
      <xdr:nvCxnSpPr>
        <xdr:cNvPr id="262" name="直線コネクタ 261"/>
        <xdr:cNvCxnSpPr/>
      </xdr:nvCxnSpPr>
      <xdr:spPr>
        <a:xfrm>
          <a:off x="13512800" y="147390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3" name="フローチャート: 判断 262"/>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39105</xdr:rowOff>
    </xdr:from>
    <xdr:ext cx="762000" cy="259045"/>
    <xdr:sp macro="" textlink="">
      <xdr:nvSpPr>
        <xdr:cNvPr id="264" name="テキスト ボックス 263"/>
        <xdr:cNvSpPr txBox="1"/>
      </xdr:nvSpPr>
      <xdr:spPr>
        <a:xfrm>
          <a:off x="14020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65" name="フローチャート: 判断 264"/>
        <xdr:cNvSpPr/>
      </xdr:nvSpPr>
      <xdr:spPr>
        <a:xfrm>
          <a:off x="13462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12293</xdr:rowOff>
    </xdr:from>
    <xdr:ext cx="762000" cy="259045"/>
    <xdr:sp macro="" textlink="">
      <xdr:nvSpPr>
        <xdr:cNvPr id="266" name="テキスト ボックス 265"/>
        <xdr:cNvSpPr txBox="1"/>
      </xdr:nvSpPr>
      <xdr:spPr>
        <a:xfrm>
          <a:off x="13131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72" name="楕円 271"/>
        <xdr:cNvSpPr/>
      </xdr:nvSpPr>
      <xdr:spPr>
        <a:xfrm>
          <a:off x="16967200" y="147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9472</xdr:rowOff>
    </xdr:from>
    <xdr:ext cx="762000" cy="259045"/>
    <xdr:sp macro="" textlink="">
      <xdr:nvSpPr>
        <xdr:cNvPr id="273" name="給与水準   （国との比較）該当値テキスト"/>
        <xdr:cNvSpPr txBox="1"/>
      </xdr:nvSpPr>
      <xdr:spPr>
        <a:xfrm>
          <a:off x="17106900" y="1475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115005</xdr:rowOff>
    </xdr:from>
    <xdr:to>
      <xdr:col>77</xdr:col>
      <xdr:colOff>95250</xdr:colOff>
      <xdr:row>86</xdr:row>
      <xdr:rowOff>45155</xdr:rowOff>
    </xdr:to>
    <xdr:sp macro="" textlink="">
      <xdr:nvSpPr>
        <xdr:cNvPr id="274" name="楕円 273"/>
        <xdr:cNvSpPr/>
      </xdr:nvSpPr>
      <xdr:spPr>
        <a:xfrm>
          <a:off x="16129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29932</xdr:rowOff>
    </xdr:from>
    <xdr:ext cx="736600" cy="259045"/>
    <xdr:sp macro="" textlink="">
      <xdr:nvSpPr>
        <xdr:cNvPr id="275" name="テキスト ボックス 274"/>
        <xdr:cNvSpPr txBox="1"/>
      </xdr:nvSpPr>
      <xdr:spPr>
        <a:xfrm>
          <a:off x="15798800" y="1477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74789</xdr:rowOff>
    </xdr:from>
    <xdr:to>
      <xdr:col>73</xdr:col>
      <xdr:colOff>44450</xdr:colOff>
      <xdr:row>86</xdr:row>
      <xdr:rowOff>4939</xdr:rowOff>
    </xdr:to>
    <xdr:sp macro="" textlink="">
      <xdr:nvSpPr>
        <xdr:cNvPr id="276" name="楕円 275"/>
        <xdr:cNvSpPr/>
      </xdr:nvSpPr>
      <xdr:spPr>
        <a:xfrm>
          <a:off x="15240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161166</xdr:rowOff>
    </xdr:from>
    <xdr:ext cx="762000" cy="259045"/>
    <xdr:sp macro="" textlink="">
      <xdr:nvSpPr>
        <xdr:cNvPr id="277" name="テキスト ボックス 276"/>
        <xdr:cNvSpPr txBox="1"/>
      </xdr:nvSpPr>
      <xdr:spPr>
        <a:xfrm>
          <a:off x="14909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128411</xdr:rowOff>
    </xdr:from>
    <xdr:to>
      <xdr:col>68</xdr:col>
      <xdr:colOff>203200</xdr:colOff>
      <xdr:row>86</xdr:row>
      <xdr:rowOff>58561</xdr:rowOff>
    </xdr:to>
    <xdr:sp macro="" textlink="">
      <xdr:nvSpPr>
        <xdr:cNvPr id="278" name="楕円 277"/>
        <xdr:cNvSpPr/>
      </xdr:nvSpPr>
      <xdr:spPr>
        <a:xfrm>
          <a:off x="143510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43338</xdr:rowOff>
    </xdr:from>
    <xdr:ext cx="762000" cy="259045"/>
    <xdr:sp macro="" textlink="">
      <xdr:nvSpPr>
        <xdr:cNvPr id="279" name="テキスト ボックス 278"/>
        <xdr:cNvSpPr txBox="1"/>
      </xdr:nvSpPr>
      <xdr:spPr>
        <a:xfrm>
          <a:off x="14020800" y="1478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115005</xdr:rowOff>
    </xdr:from>
    <xdr:to>
      <xdr:col>64</xdr:col>
      <xdr:colOff>152400</xdr:colOff>
      <xdr:row>86</xdr:row>
      <xdr:rowOff>45155</xdr:rowOff>
    </xdr:to>
    <xdr:sp macro="" textlink="">
      <xdr:nvSpPr>
        <xdr:cNvPr id="280" name="楕円 279"/>
        <xdr:cNvSpPr/>
      </xdr:nvSpPr>
      <xdr:spPr>
        <a:xfrm>
          <a:off x="13462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29932</xdr:rowOff>
    </xdr:from>
    <xdr:ext cx="762000" cy="259045"/>
    <xdr:sp macro="" textlink="">
      <xdr:nvSpPr>
        <xdr:cNvPr id="281" name="テキスト ボックス 280"/>
        <xdr:cNvSpPr txBox="1"/>
      </xdr:nvSpPr>
      <xdr:spPr>
        <a:xfrm>
          <a:off x="13131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定年退職による職員数の減少を補うため、正規職員の採用数を増やしたこと、再任用職員が増加したことから、令和２年度末の人口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a:t>
          </a:r>
          <a:r>
            <a:rPr kumimoji="1" lang="en-US" altLang="ja-JP" sz="1300">
              <a:latin typeface="ＭＳ Ｐゴシック" panose="020B0600070205080204" pitchFamily="50" charset="-128"/>
              <a:ea typeface="ＭＳ Ｐゴシック" panose="020B0600070205080204" pitchFamily="50" charset="-128"/>
            </a:rPr>
            <a:t>6.79</a:t>
          </a:r>
          <a:r>
            <a:rPr kumimoji="1" lang="ja-JP" altLang="en-US" sz="1300">
              <a:latin typeface="ＭＳ Ｐゴシック" panose="020B0600070205080204" pitchFamily="50" charset="-128"/>
              <a:ea typeface="ＭＳ Ｐゴシック" panose="020B0600070205080204" pitchFamily="50" charset="-128"/>
            </a:rPr>
            <a:t>人に増え、</a:t>
          </a:r>
          <a:r>
            <a:rPr kumimoji="1" lang="en-US" altLang="ja-JP" sz="1300">
              <a:latin typeface="ＭＳ Ｐゴシック" panose="020B0600070205080204" pitchFamily="50" charset="-128"/>
              <a:ea typeface="ＭＳ Ｐゴシック" panose="020B0600070205080204" pitchFamily="50" charset="-128"/>
            </a:rPr>
            <a:t>0.24</a:t>
          </a:r>
          <a:r>
            <a:rPr kumimoji="1" lang="ja-JP" altLang="en-US" sz="1300">
              <a:latin typeface="ＭＳ Ｐゴシック" panose="020B0600070205080204" pitchFamily="50" charset="-128"/>
              <a:ea typeface="ＭＳ Ｐゴシック" panose="020B0600070205080204" pitchFamily="50" charset="-128"/>
            </a:rPr>
            <a:t>ポイント増となった。</a:t>
          </a:r>
        </a:p>
        <a:p>
          <a:r>
            <a:rPr kumimoji="1" lang="ja-JP" altLang="en-US" sz="1300">
              <a:latin typeface="ＭＳ Ｐゴシック" panose="020B0600070205080204" pitchFamily="50" charset="-128"/>
              <a:ea typeface="ＭＳ Ｐゴシック" panose="020B0600070205080204" pitchFamily="50" charset="-128"/>
            </a:rPr>
            <a:t>　円滑に市政運営を行うため、知識や技術の継承に配慮する一方、財政負担の抑制に留意しつつ、計画的な職員採用を行っていく。</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66</xdr:row>
      <xdr:rowOff>54398</xdr:rowOff>
    </xdr:to>
    <xdr:cxnSp macro="">
      <xdr:nvCxnSpPr>
        <xdr:cNvPr id="311" name="直線コネクタ 310"/>
        <xdr:cNvCxnSpPr/>
      </xdr:nvCxnSpPr>
      <xdr:spPr>
        <a:xfrm flipV="1">
          <a:off x="17018000" y="10133436"/>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26475</xdr:rowOff>
    </xdr:from>
    <xdr:ext cx="762000" cy="259045"/>
    <xdr:sp macro="" textlink="">
      <xdr:nvSpPr>
        <xdr:cNvPr id="312" name="定員管理の状況最小値テキスト"/>
        <xdr:cNvSpPr txBox="1"/>
      </xdr:nvSpPr>
      <xdr:spPr>
        <a:xfrm>
          <a:off x="17106900" y="1134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54398</xdr:rowOff>
    </xdr:from>
    <xdr:to>
      <xdr:col>81</xdr:col>
      <xdr:colOff>133350</xdr:colOff>
      <xdr:row>66</xdr:row>
      <xdr:rowOff>54398</xdr:rowOff>
    </xdr:to>
    <xdr:cxnSp macro="">
      <xdr:nvCxnSpPr>
        <xdr:cNvPr id="313" name="直線コネクタ 312"/>
        <xdr:cNvCxnSpPr/>
      </xdr:nvCxnSpPr>
      <xdr:spPr>
        <a:xfrm>
          <a:off x="16929100" y="1137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4" name="定員管理の状況最大値テキスト"/>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5" name="直線コネクタ 314"/>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44979</xdr:rowOff>
    </xdr:from>
    <xdr:to>
      <xdr:col>81</xdr:col>
      <xdr:colOff>44450</xdr:colOff>
      <xdr:row>61</xdr:row>
      <xdr:rowOff>93239</xdr:rowOff>
    </xdr:to>
    <xdr:cxnSp macro="">
      <xdr:nvCxnSpPr>
        <xdr:cNvPr id="316" name="直線コネクタ 315"/>
        <xdr:cNvCxnSpPr/>
      </xdr:nvCxnSpPr>
      <xdr:spPr>
        <a:xfrm>
          <a:off x="16179800" y="10503429"/>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119080</xdr:rowOff>
    </xdr:from>
    <xdr:ext cx="762000" cy="259045"/>
    <xdr:sp macro="" textlink="">
      <xdr:nvSpPr>
        <xdr:cNvPr id="317" name="定員管理の状況平均値テキスト"/>
        <xdr:cNvSpPr txBox="1"/>
      </xdr:nvSpPr>
      <xdr:spPr>
        <a:xfrm>
          <a:off x="17106900" y="10577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147003</xdr:rowOff>
    </xdr:from>
    <xdr:to>
      <xdr:col>81</xdr:col>
      <xdr:colOff>95250</xdr:colOff>
      <xdr:row>62</xdr:row>
      <xdr:rowOff>77153</xdr:rowOff>
    </xdr:to>
    <xdr:sp macro="" textlink="">
      <xdr:nvSpPr>
        <xdr:cNvPr id="318" name="フローチャート: 判断 317"/>
        <xdr:cNvSpPr/>
      </xdr:nvSpPr>
      <xdr:spPr>
        <a:xfrm>
          <a:off x="169672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144039</xdr:rowOff>
    </xdr:from>
    <xdr:to>
      <xdr:col>77</xdr:col>
      <xdr:colOff>44450</xdr:colOff>
      <xdr:row>61</xdr:row>
      <xdr:rowOff>44979</xdr:rowOff>
    </xdr:to>
    <xdr:cxnSp macro="">
      <xdr:nvCxnSpPr>
        <xdr:cNvPr id="319" name="直線コネクタ 318"/>
        <xdr:cNvCxnSpPr/>
      </xdr:nvCxnSpPr>
      <xdr:spPr>
        <a:xfrm>
          <a:off x="15290800" y="10431039"/>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167111</xdr:rowOff>
    </xdr:from>
    <xdr:to>
      <xdr:col>77</xdr:col>
      <xdr:colOff>95250</xdr:colOff>
      <xdr:row>62</xdr:row>
      <xdr:rowOff>97261</xdr:rowOff>
    </xdr:to>
    <xdr:sp macro="" textlink="">
      <xdr:nvSpPr>
        <xdr:cNvPr id="320" name="フローチャート: 判断 319"/>
        <xdr:cNvSpPr/>
      </xdr:nvSpPr>
      <xdr:spPr>
        <a:xfrm>
          <a:off x="16129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82038</xdr:rowOff>
    </xdr:from>
    <xdr:ext cx="736600" cy="259045"/>
    <xdr:sp macro="" textlink="">
      <xdr:nvSpPr>
        <xdr:cNvPr id="321" name="テキスト ボックス 320"/>
        <xdr:cNvSpPr txBox="1"/>
      </xdr:nvSpPr>
      <xdr:spPr>
        <a:xfrm>
          <a:off x="15798800" y="10711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97790</xdr:rowOff>
    </xdr:from>
    <xdr:to>
      <xdr:col>72</xdr:col>
      <xdr:colOff>203200</xdr:colOff>
      <xdr:row>60</xdr:row>
      <xdr:rowOff>144039</xdr:rowOff>
    </xdr:to>
    <xdr:cxnSp macro="">
      <xdr:nvCxnSpPr>
        <xdr:cNvPr id="322" name="直線コネクタ 321"/>
        <xdr:cNvCxnSpPr/>
      </xdr:nvCxnSpPr>
      <xdr:spPr>
        <a:xfrm>
          <a:off x="14401800" y="10384790"/>
          <a:ext cx="889000" cy="4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149013</xdr:rowOff>
    </xdr:from>
    <xdr:to>
      <xdr:col>73</xdr:col>
      <xdr:colOff>44450</xdr:colOff>
      <xdr:row>62</xdr:row>
      <xdr:rowOff>79163</xdr:rowOff>
    </xdr:to>
    <xdr:sp macro="" textlink="">
      <xdr:nvSpPr>
        <xdr:cNvPr id="323" name="フローチャート: 判断 322"/>
        <xdr:cNvSpPr/>
      </xdr:nvSpPr>
      <xdr:spPr>
        <a:xfrm>
          <a:off x="15240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63940</xdr:rowOff>
    </xdr:from>
    <xdr:ext cx="762000" cy="259045"/>
    <xdr:sp macro="" textlink="">
      <xdr:nvSpPr>
        <xdr:cNvPr id="324" name="テキスト ボックス 323"/>
        <xdr:cNvSpPr txBox="1"/>
      </xdr:nvSpPr>
      <xdr:spPr>
        <a:xfrm>
          <a:off x="14909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35454</xdr:rowOff>
    </xdr:from>
    <xdr:to>
      <xdr:col>68</xdr:col>
      <xdr:colOff>152400</xdr:colOff>
      <xdr:row>60</xdr:row>
      <xdr:rowOff>97790</xdr:rowOff>
    </xdr:to>
    <xdr:cxnSp macro="">
      <xdr:nvCxnSpPr>
        <xdr:cNvPr id="325" name="直線コネクタ 324"/>
        <xdr:cNvCxnSpPr/>
      </xdr:nvCxnSpPr>
      <xdr:spPr>
        <a:xfrm>
          <a:off x="13512800" y="10322454"/>
          <a:ext cx="889000" cy="6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134938</xdr:rowOff>
    </xdr:from>
    <xdr:to>
      <xdr:col>68</xdr:col>
      <xdr:colOff>203200</xdr:colOff>
      <xdr:row>62</xdr:row>
      <xdr:rowOff>65088</xdr:rowOff>
    </xdr:to>
    <xdr:sp macro="" textlink="">
      <xdr:nvSpPr>
        <xdr:cNvPr id="326" name="フローチャート: 判断 325"/>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49865</xdr:rowOff>
    </xdr:from>
    <xdr:ext cx="762000" cy="259045"/>
    <xdr:sp macro="" textlink="">
      <xdr:nvSpPr>
        <xdr:cNvPr id="327" name="テキスト ボックス 326"/>
        <xdr:cNvSpPr txBox="1"/>
      </xdr:nvSpPr>
      <xdr:spPr>
        <a:xfrm>
          <a:off x="14020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128905</xdr:rowOff>
    </xdr:from>
    <xdr:to>
      <xdr:col>64</xdr:col>
      <xdr:colOff>152400</xdr:colOff>
      <xdr:row>62</xdr:row>
      <xdr:rowOff>59055</xdr:rowOff>
    </xdr:to>
    <xdr:sp macro="" textlink="">
      <xdr:nvSpPr>
        <xdr:cNvPr id="328" name="フローチャート: 判断 327"/>
        <xdr:cNvSpPr/>
      </xdr:nvSpPr>
      <xdr:spPr>
        <a:xfrm>
          <a:off x="13462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43832</xdr:rowOff>
    </xdr:from>
    <xdr:ext cx="762000" cy="259045"/>
    <xdr:sp macro="" textlink="">
      <xdr:nvSpPr>
        <xdr:cNvPr id="329" name="テキスト ボックス 328"/>
        <xdr:cNvSpPr txBox="1"/>
      </xdr:nvSpPr>
      <xdr:spPr>
        <a:xfrm>
          <a:off x="13131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42439</xdr:rowOff>
    </xdr:from>
    <xdr:to>
      <xdr:col>81</xdr:col>
      <xdr:colOff>95250</xdr:colOff>
      <xdr:row>61</xdr:row>
      <xdr:rowOff>144039</xdr:rowOff>
    </xdr:to>
    <xdr:sp macro="" textlink="">
      <xdr:nvSpPr>
        <xdr:cNvPr id="335" name="楕円 334"/>
        <xdr:cNvSpPr/>
      </xdr:nvSpPr>
      <xdr:spPr>
        <a:xfrm>
          <a:off x="16967200" y="1050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58966</xdr:rowOff>
    </xdr:from>
    <xdr:ext cx="762000" cy="259045"/>
    <xdr:sp macro="" textlink="">
      <xdr:nvSpPr>
        <xdr:cNvPr id="336" name="定員管理の状況該当値テキスト"/>
        <xdr:cNvSpPr txBox="1"/>
      </xdr:nvSpPr>
      <xdr:spPr>
        <a:xfrm>
          <a:off x="17106900" y="10345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165629</xdr:rowOff>
    </xdr:from>
    <xdr:to>
      <xdr:col>77</xdr:col>
      <xdr:colOff>95250</xdr:colOff>
      <xdr:row>61</xdr:row>
      <xdr:rowOff>95779</xdr:rowOff>
    </xdr:to>
    <xdr:sp macro="" textlink="">
      <xdr:nvSpPr>
        <xdr:cNvPr id="337" name="楕円 336"/>
        <xdr:cNvSpPr/>
      </xdr:nvSpPr>
      <xdr:spPr>
        <a:xfrm>
          <a:off x="16129000" y="1045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105956</xdr:rowOff>
    </xdr:from>
    <xdr:ext cx="736600" cy="259045"/>
    <xdr:sp macro="" textlink="">
      <xdr:nvSpPr>
        <xdr:cNvPr id="338" name="テキスト ボックス 337"/>
        <xdr:cNvSpPr txBox="1"/>
      </xdr:nvSpPr>
      <xdr:spPr>
        <a:xfrm>
          <a:off x="15798800" y="10221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93239</xdr:rowOff>
    </xdr:from>
    <xdr:to>
      <xdr:col>73</xdr:col>
      <xdr:colOff>44450</xdr:colOff>
      <xdr:row>61</xdr:row>
      <xdr:rowOff>23389</xdr:rowOff>
    </xdr:to>
    <xdr:sp macro="" textlink="">
      <xdr:nvSpPr>
        <xdr:cNvPr id="339" name="楕円 338"/>
        <xdr:cNvSpPr/>
      </xdr:nvSpPr>
      <xdr:spPr>
        <a:xfrm>
          <a:off x="15240000" y="1038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33566</xdr:rowOff>
    </xdr:from>
    <xdr:ext cx="762000" cy="259045"/>
    <xdr:sp macro="" textlink="">
      <xdr:nvSpPr>
        <xdr:cNvPr id="340" name="テキスト ボックス 339"/>
        <xdr:cNvSpPr txBox="1"/>
      </xdr:nvSpPr>
      <xdr:spPr>
        <a:xfrm>
          <a:off x="14909800" y="1014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46990</xdr:rowOff>
    </xdr:from>
    <xdr:to>
      <xdr:col>68</xdr:col>
      <xdr:colOff>203200</xdr:colOff>
      <xdr:row>60</xdr:row>
      <xdr:rowOff>148590</xdr:rowOff>
    </xdr:to>
    <xdr:sp macro="" textlink="">
      <xdr:nvSpPr>
        <xdr:cNvPr id="341" name="楕円 340"/>
        <xdr:cNvSpPr/>
      </xdr:nvSpPr>
      <xdr:spPr>
        <a:xfrm>
          <a:off x="14351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158767</xdr:rowOff>
    </xdr:from>
    <xdr:ext cx="762000" cy="259045"/>
    <xdr:sp macro="" textlink="">
      <xdr:nvSpPr>
        <xdr:cNvPr id="342" name="テキスト ボックス 341"/>
        <xdr:cNvSpPr txBox="1"/>
      </xdr:nvSpPr>
      <xdr:spPr>
        <a:xfrm>
          <a:off x="14020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156104</xdr:rowOff>
    </xdr:from>
    <xdr:to>
      <xdr:col>64</xdr:col>
      <xdr:colOff>152400</xdr:colOff>
      <xdr:row>60</xdr:row>
      <xdr:rowOff>86254</xdr:rowOff>
    </xdr:to>
    <xdr:sp macro="" textlink="">
      <xdr:nvSpPr>
        <xdr:cNvPr id="343" name="楕円 342"/>
        <xdr:cNvSpPr/>
      </xdr:nvSpPr>
      <xdr:spPr>
        <a:xfrm>
          <a:off x="13462000" y="1027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96431</xdr:rowOff>
    </xdr:from>
    <xdr:ext cx="762000" cy="259045"/>
    <xdr:sp macro="" textlink="">
      <xdr:nvSpPr>
        <xdr:cNvPr id="344" name="テキスト ボックス 343"/>
        <xdr:cNvSpPr txBox="1"/>
      </xdr:nvSpPr>
      <xdr:spPr>
        <a:xfrm>
          <a:off x="13131800" y="1004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までの財政危機宣言により、市債の発行を抑制してきたことから、令和元年度までは公債費（元利償還金）が減少していたが、令和２年度については、総合体育館などの大型事業の償還が増加していることに加え、合併特例債の償還がピークを迎えており、元利償還金が前年度と比較して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また、新型コロナウイルス感染症の影響による市税収入減少にともなう標準財政規模の縮小により、今年度の実質公債費比率は</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％と、前年度と比べて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類似団体平均の</a:t>
          </a:r>
          <a:r>
            <a:rPr kumimoji="1" lang="en-US" altLang="ja-JP" sz="1300">
              <a:latin typeface="ＭＳ Ｐゴシック" panose="020B0600070205080204" pitchFamily="50" charset="-128"/>
              <a:ea typeface="ＭＳ Ｐゴシック" panose="020B0600070205080204" pitchFamily="50" charset="-128"/>
            </a:rPr>
            <a:t>6.4</a:t>
          </a:r>
          <a:r>
            <a:rPr kumimoji="1" lang="ja-JP" altLang="en-US" sz="1300">
              <a:latin typeface="ＭＳ Ｐゴシック" panose="020B0600070205080204" pitchFamily="50" charset="-128"/>
              <a:ea typeface="ＭＳ Ｐゴシック" panose="020B0600070205080204" pitchFamily="50" charset="-128"/>
            </a:rPr>
            <a:t>％に比べて大幅に少ないものの、今後も国・県補助金及び交付税措置率の高い起債を積極的に活用し、堅実な財政運営を行っていく。</a:t>
          </a: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45</xdr:row>
      <xdr:rowOff>90170</xdr:rowOff>
    </xdr:to>
    <xdr:cxnSp macro="">
      <xdr:nvCxnSpPr>
        <xdr:cNvPr id="371" name="直線コネクタ 370"/>
        <xdr:cNvCxnSpPr/>
      </xdr:nvCxnSpPr>
      <xdr:spPr>
        <a:xfrm flipV="1">
          <a:off x="17018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2"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3" name="直線コネクタ 372"/>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4"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5" name="直線コネクタ 374"/>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45212</xdr:rowOff>
    </xdr:from>
    <xdr:to>
      <xdr:col>81</xdr:col>
      <xdr:colOff>44450</xdr:colOff>
      <xdr:row>38</xdr:row>
      <xdr:rowOff>83820</xdr:rowOff>
    </xdr:to>
    <xdr:cxnSp macro="">
      <xdr:nvCxnSpPr>
        <xdr:cNvPr id="376" name="直線コネクタ 375"/>
        <xdr:cNvCxnSpPr/>
      </xdr:nvCxnSpPr>
      <xdr:spPr>
        <a:xfrm>
          <a:off x="16179800" y="6560312"/>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113555</xdr:rowOff>
    </xdr:from>
    <xdr:ext cx="762000" cy="259045"/>
    <xdr:sp macro="" textlink="">
      <xdr:nvSpPr>
        <xdr:cNvPr id="377" name="公債費負担の状況平均値テキスト"/>
        <xdr:cNvSpPr txBox="1"/>
      </xdr:nvSpPr>
      <xdr:spPr>
        <a:xfrm>
          <a:off x="17106900" y="6800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141478</xdr:rowOff>
    </xdr:from>
    <xdr:to>
      <xdr:col>81</xdr:col>
      <xdr:colOff>95250</xdr:colOff>
      <xdr:row>40</xdr:row>
      <xdr:rowOff>71628</xdr:rowOff>
    </xdr:to>
    <xdr:sp macro="" textlink="">
      <xdr:nvSpPr>
        <xdr:cNvPr id="378" name="フローチャート: 判断 377"/>
        <xdr:cNvSpPr/>
      </xdr:nvSpPr>
      <xdr:spPr>
        <a:xfrm>
          <a:off x="169672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45212</xdr:rowOff>
    </xdr:from>
    <xdr:to>
      <xdr:col>77</xdr:col>
      <xdr:colOff>44450</xdr:colOff>
      <xdr:row>38</xdr:row>
      <xdr:rowOff>64516</xdr:rowOff>
    </xdr:to>
    <xdr:cxnSp macro="">
      <xdr:nvCxnSpPr>
        <xdr:cNvPr id="379" name="直線コネクタ 378"/>
        <xdr:cNvCxnSpPr/>
      </xdr:nvCxnSpPr>
      <xdr:spPr>
        <a:xfrm flipV="1">
          <a:off x="15290800" y="656031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0" name="フローチャート: 判断 379"/>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75709</xdr:rowOff>
    </xdr:from>
    <xdr:ext cx="736600" cy="259045"/>
    <xdr:sp macro="" textlink="">
      <xdr:nvSpPr>
        <xdr:cNvPr id="381" name="テキスト ボックス 380"/>
        <xdr:cNvSpPr txBox="1"/>
      </xdr:nvSpPr>
      <xdr:spPr>
        <a:xfrm>
          <a:off x="15798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64516</xdr:rowOff>
    </xdr:from>
    <xdr:to>
      <xdr:col>72</xdr:col>
      <xdr:colOff>203200</xdr:colOff>
      <xdr:row>38</xdr:row>
      <xdr:rowOff>112776</xdr:rowOff>
    </xdr:to>
    <xdr:cxnSp macro="">
      <xdr:nvCxnSpPr>
        <xdr:cNvPr id="382" name="直線コネクタ 381"/>
        <xdr:cNvCxnSpPr/>
      </xdr:nvCxnSpPr>
      <xdr:spPr>
        <a:xfrm flipV="1">
          <a:off x="14401800" y="657961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18288</xdr:rowOff>
    </xdr:from>
    <xdr:to>
      <xdr:col>73</xdr:col>
      <xdr:colOff>44450</xdr:colOff>
      <xdr:row>40</xdr:row>
      <xdr:rowOff>119888</xdr:rowOff>
    </xdr:to>
    <xdr:sp macro="" textlink="">
      <xdr:nvSpPr>
        <xdr:cNvPr id="383" name="フローチャート: 判断 382"/>
        <xdr:cNvSpPr/>
      </xdr:nvSpPr>
      <xdr:spPr>
        <a:xfrm>
          <a:off x="15240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104665</xdr:rowOff>
    </xdr:from>
    <xdr:ext cx="762000" cy="259045"/>
    <xdr:sp macro="" textlink="">
      <xdr:nvSpPr>
        <xdr:cNvPr id="384" name="テキスト ボックス 383"/>
        <xdr:cNvSpPr txBox="1"/>
      </xdr:nvSpPr>
      <xdr:spPr>
        <a:xfrm>
          <a:off x="149098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112776</xdr:rowOff>
    </xdr:from>
    <xdr:to>
      <xdr:col>68</xdr:col>
      <xdr:colOff>152400</xdr:colOff>
      <xdr:row>39</xdr:row>
      <xdr:rowOff>47498</xdr:rowOff>
    </xdr:to>
    <xdr:cxnSp macro="">
      <xdr:nvCxnSpPr>
        <xdr:cNvPr id="385" name="直線コネクタ 384"/>
        <xdr:cNvCxnSpPr/>
      </xdr:nvCxnSpPr>
      <xdr:spPr>
        <a:xfrm flipV="1">
          <a:off x="13512800" y="662787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47244</xdr:rowOff>
    </xdr:from>
    <xdr:to>
      <xdr:col>68</xdr:col>
      <xdr:colOff>203200</xdr:colOff>
      <xdr:row>40</xdr:row>
      <xdr:rowOff>148844</xdr:rowOff>
    </xdr:to>
    <xdr:sp macro="" textlink="">
      <xdr:nvSpPr>
        <xdr:cNvPr id="386" name="フローチャート: 判断 385"/>
        <xdr:cNvSpPr/>
      </xdr:nvSpPr>
      <xdr:spPr>
        <a:xfrm>
          <a:off x="14351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133621</xdr:rowOff>
    </xdr:from>
    <xdr:ext cx="762000" cy="259045"/>
    <xdr:sp macro="" textlink="">
      <xdr:nvSpPr>
        <xdr:cNvPr id="387" name="テキスト ボックス 386"/>
        <xdr:cNvSpPr txBox="1"/>
      </xdr:nvSpPr>
      <xdr:spPr>
        <a:xfrm>
          <a:off x="14020800" y="699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88" name="フローチャート: 判断 387"/>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162577</xdr:rowOff>
    </xdr:from>
    <xdr:ext cx="762000" cy="259045"/>
    <xdr:sp macro="" textlink="">
      <xdr:nvSpPr>
        <xdr:cNvPr id="389" name="テキスト ボックス 388"/>
        <xdr:cNvSpPr txBox="1"/>
      </xdr:nvSpPr>
      <xdr:spPr>
        <a:xfrm>
          <a:off x="13131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33020</xdr:rowOff>
    </xdr:from>
    <xdr:to>
      <xdr:col>81</xdr:col>
      <xdr:colOff>95250</xdr:colOff>
      <xdr:row>38</xdr:row>
      <xdr:rowOff>134620</xdr:rowOff>
    </xdr:to>
    <xdr:sp macro="" textlink="">
      <xdr:nvSpPr>
        <xdr:cNvPr id="395" name="楕円 394"/>
        <xdr:cNvSpPr/>
      </xdr:nvSpPr>
      <xdr:spPr>
        <a:xfrm>
          <a:off x="169672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49547</xdr:rowOff>
    </xdr:from>
    <xdr:ext cx="762000" cy="259045"/>
    <xdr:sp macro="" textlink="">
      <xdr:nvSpPr>
        <xdr:cNvPr id="396" name="公債費負担の状況該当値テキスト"/>
        <xdr:cNvSpPr txBox="1"/>
      </xdr:nvSpPr>
      <xdr:spPr>
        <a:xfrm>
          <a:off x="17106900" y="639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165862</xdr:rowOff>
    </xdr:from>
    <xdr:to>
      <xdr:col>77</xdr:col>
      <xdr:colOff>95250</xdr:colOff>
      <xdr:row>38</xdr:row>
      <xdr:rowOff>96012</xdr:rowOff>
    </xdr:to>
    <xdr:sp macro="" textlink="">
      <xdr:nvSpPr>
        <xdr:cNvPr id="397" name="楕円 396"/>
        <xdr:cNvSpPr/>
      </xdr:nvSpPr>
      <xdr:spPr>
        <a:xfrm>
          <a:off x="16129000" y="650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106189</xdr:rowOff>
    </xdr:from>
    <xdr:ext cx="736600" cy="259045"/>
    <xdr:sp macro="" textlink="">
      <xdr:nvSpPr>
        <xdr:cNvPr id="398" name="テキスト ボックス 397"/>
        <xdr:cNvSpPr txBox="1"/>
      </xdr:nvSpPr>
      <xdr:spPr>
        <a:xfrm>
          <a:off x="15798800" y="6278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13716</xdr:rowOff>
    </xdr:from>
    <xdr:to>
      <xdr:col>73</xdr:col>
      <xdr:colOff>44450</xdr:colOff>
      <xdr:row>38</xdr:row>
      <xdr:rowOff>115316</xdr:rowOff>
    </xdr:to>
    <xdr:sp macro="" textlink="">
      <xdr:nvSpPr>
        <xdr:cNvPr id="399" name="楕円 398"/>
        <xdr:cNvSpPr/>
      </xdr:nvSpPr>
      <xdr:spPr>
        <a:xfrm>
          <a:off x="15240000" y="652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125493</xdr:rowOff>
    </xdr:from>
    <xdr:ext cx="762000" cy="259045"/>
    <xdr:sp macro="" textlink="">
      <xdr:nvSpPr>
        <xdr:cNvPr id="400" name="テキスト ボックス 399"/>
        <xdr:cNvSpPr txBox="1"/>
      </xdr:nvSpPr>
      <xdr:spPr>
        <a:xfrm>
          <a:off x="14909800" y="629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61976</xdr:rowOff>
    </xdr:from>
    <xdr:to>
      <xdr:col>68</xdr:col>
      <xdr:colOff>203200</xdr:colOff>
      <xdr:row>38</xdr:row>
      <xdr:rowOff>163576</xdr:rowOff>
    </xdr:to>
    <xdr:sp macro="" textlink="">
      <xdr:nvSpPr>
        <xdr:cNvPr id="401" name="楕円 400"/>
        <xdr:cNvSpPr/>
      </xdr:nvSpPr>
      <xdr:spPr>
        <a:xfrm>
          <a:off x="143510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2303</xdr:rowOff>
    </xdr:from>
    <xdr:ext cx="762000" cy="259045"/>
    <xdr:sp macro="" textlink="">
      <xdr:nvSpPr>
        <xdr:cNvPr id="402" name="テキスト ボックス 401"/>
        <xdr:cNvSpPr txBox="1"/>
      </xdr:nvSpPr>
      <xdr:spPr>
        <a:xfrm>
          <a:off x="14020800" y="634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168148</xdr:rowOff>
    </xdr:from>
    <xdr:to>
      <xdr:col>64</xdr:col>
      <xdr:colOff>152400</xdr:colOff>
      <xdr:row>39</xdr:row>
      <xdr:rowOff>98298</xdr:rowOff>
    </xdr:to>
    <xdr:sp macro="" textlink="">
      <xdr:nvSpPr>
        <xdr:cNvPr id="403" name="楕円 402"/>
        <xdr:cNvSpPr/>
      </xdr:nvSpPr>
      <xdr:spPr>
        <a:xfrm>
          <a:off x="13462000" y="668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108475</xdr:rowOff>
    </xdr:from>
    <xdr:ext cx="762000" cy="259045"/>
    <xdr:sp macro="" textlink="">
      <xdr:nvSpPr>
        <xdr:cNvPr id="404" name="テキスト ボックス 403"/>
        <xdr:cNvSpPr txBox="1"/>
      </xdr:nvSpPr>
      <xdr:spPr>
        <a:xfrm>
          <a:off x="13131800" y="645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将来負担比率は前年度と比べて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％下がっている。</a:t>
          </a:r>
        </a:p>
        <a:p>
          <a:r>
            <a:rPr kumimoji="1" lang="ja-JP" altLang="en-US" sz="1300">
              <a:latin typeface="ＭＳ Ｐゴシック" panose="020B0600070205080204" pitchFamily="50" charset="-128"/>
              <a:ea typeface="ＭＳ Ｐゴシック" panose="020B0600070205080204" pitchFamily="50" charset="-128"/>
            </a:rPr>
            <a:t>　これは合併特例債の償還がピークを迎えており地方債残高が減少していること、起債の新規発行抑制により地方債残高を減少させたことが主な要因である。　</a:t>
          </a:r>
        </a:p>
        <a:p>
          <a:r>
            <a:rPr kumimoji="1" lang="ja-JP" altLang="en-US" sz="1300">
              <a:latin typeface="ＭＳ Ｐゴシック" panose="020B0600070205080204" pitchFamily="50" charset="-128"/>
              <a:ea typeface="ＭＳ Ｐゴシック" panose="020B0600070205080204" pitchFamily="50" charset="-128"/>
            </a:rPr>
            <a:t>　将来への負担を少しでも軽減できるよう、今後も事業を精査するとともに、交付税措置のない市債の発行を極力抑制するよう努めていく。</a:t>
          </a: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44154</xdr:rowOff>
    </xdr:to>
    <xdr:cxnSp macro="">
      <xdr:nvCxnSpPr>
        <xdr:cNvPr id="433" name="直線コネクタ 432"/>
        <xdr:cNvCxnSpPr/>
      </xdr:nvCxnSpPr>
      <xdr:spPr>
        <a:xfrm flipV="1">
          <a:off x="17018000" y="2370667"/>
          <a:ext cx="0" cy="14453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16231</xdr:rowOff>
    </xdr:from>
    <xdr:ext cx="762000" cy="259045"/>
    <xdr:sp macro="" textlink="">
      <xdr:nvSpPr>
        <xdr:cNvPr id="434" name="将来負担の状況最小値テキスト"/>
        <xdr:cNvSpPr txBox="1"/>
      </xdr:nvSpPr>
      <xdr:spPr>
        <a:xfrm>
          <a:off x="17106900" y="3788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44154</xdr:rowOff>
    </xdr:from>
    <xdr:to>
      <xdr:col>81</xdr:col>
      <xdr:colOff>133350</xdr:colOff>
      <xdr:row>22</xdr:row>
      <xdr:rowOff>44154</xdr:rowOff>
    </xdr:to>
    <xdr:cxnSp macro="">
      <xdr:nvCxnSpPr>
        <xdr:cNvPr id="435" name="直線コネクタ 434"/>
        <xdr:cNvCxnSpPr/>
      </xdr:nvCxnSpPr>
      <xdr:spPr>
        <a:xfrm>
          <a:off x="16929100" y="381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117433</xdr:rowOff>
    </xdr:from>
    <xdr:to>
      <xdr:col>81</xdr:col>
      <xdr:colOff>44450</xdr:colOff>
      <xdr:row>15</xdr:row>
      <xdr:rowOff>120650</xdr:rowOff>
    </xdr:to>
    <xdr:cxnSp macro="">
      <xdr:nvCxnSpPr>
        <xdr:cNvPr id="438" name="直線コネクタ 437"/>
        <xdr:cNvCxnSpPr/>
      </xdr:nvCxnSpPr>
      <xdr:spPr>
        <a:xfrm flipV="1">
          <a:off x="16179800" y="2689183"/>
          <a:ext cx="8382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137981</xdr:rowOff>
    </xdr:from>
    <xdr:ext cx="762000" cy="259045"/>
    <xdr:sp macro="" textlink="">
      <xdr:nvSpPr>
        <xdr:cNvPr id="439" name="将来負担の状況平均値テキスト"/>
        <xdr:cNvSpPr txBox="1"/>
      </xdr:nvSpPr>
      <xdr:spPr>
        <a:xfrm>
          <a:off x="17106900" y="2366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121454</xdr:rowOff>
    </xdr:from>
    <xdr:to>
      <xdr:col>81</xdr:col>
      <xdr:colOff>95250</xdr:colOff>
      <xdr:row>15</xdr:row>
      <xdr:rowOff>51604</xdr:rowOff>
    </xdr:to>
    <xdr:sp macro="" textlink="">
      <xdr:nvSpPr>
        <xdr:cNvPr id="440" name="フローチャート: 判断 439"/>
        <xdr:cNvSpPr/>
      </xdr:nvSpPr>
      <xdr:spPr>
        <a:xfrm>
          <a:off x="16967200" y="252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120650</xdr:rowOff>
    </xdr:from>
    <xdr:to>
      <xdr:col>77</xdr:col>
      <xdr:colOff>44450</xdr:colOff>
      <xdr:row>15</xdr:row>
      <xdr:rowOff>132715</xdr:rowOff>
    </xdr:to>
    <xdr:cxnSp macro="">
      <xdr:nvCxnSpPr>
        <xdr:cNvPr id="441" name="直線コネクタ 440"/>
        <xdr:cNvCxnSpPr/>
      </xdr:nvCxnSpPr>
      <xdr:spPr>
        <a:xfrm flipV="1">
          <a:off x="15290800" y="269240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124672</xdr:rowOff>
    </xdr:from>
    <xdr:to>
      <xdr:col>77</xdr:col>
      <xdr:colOff>95250</xdr:colOff>
      <xdr:row>15</xdr:row>
      <xdr:rowOff>54822</xdr:rowOff>
    </xdr:to>
    <xdr:sp macro="" textlink="">
      <xdr:nvSpPr>
        <xdr:cNvPr id="442" name="フローチャート: 判断 441"/>
        <xdr:cNvSpPr/>
      </xdr:nvSpPr>
      <xdr:spPr>
        <a:xfrm>
          <a:off x="161290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64999</xdr:rowOff>
    </xdr:from>
    <xdr:ext cx="736600" cy="259045"/>
    <xdr:sp macro="" textlink="">
      <xdr:nvSpPr>
        <xdr:cNvPr id="443" name="テキスト ボックス 442"/>
        <xdr:cNvSpPr txBox="1"/>
      </xdr:nvSpPr>
      <xdr:spPr>
        <a:xfrm>
          <a:off x="15798800" y="2293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132715</xdr:rowOff>
    </xdr:from>
    <xdr:to>
      <xdr:col>72</xdr:col>
      <xdr:colOff>203200</xdr:colOff>
      <xdr:row>15</xdr:row>
      <xdr:rowOff>160867</xdr:rowOff>
    </xdr:to>
    <xdr:cxnSp macro="">
      <xdr:nvCxnSpPr>
        <xdr:cNvPr id="444" name="直線コネクタ 443"/>
        <xdr:cNvCxnSpPr/>
      </xdr:nvCxnSpPr>
      <xdr:spPr>
        <a:xfrm flipV="1">
          <a:off x="14401800" y="2704465"/>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123063</xdr:rowOff>
    </xdr:from>
    <xdr:to>
      <xdr:col>73</xdr:col>
      <xdr:colOff>44450</xdr:colOff>
      <xdr:row>15</xdr:row>
      <xdr:rowOff>53213</xdr:rowOff>
    </xdr:to>
    <xdr:sp macro="" textlink="">
      <xdr:nvSpPr>
        <xdr:cNvPr id="445" name="フローチャート: 判断 444"/>
        <xdr:cNvSpPr/>
      </xdr:nvSpPr>
      <xdr:spPr>
        <a:xfrm>
          <a:off x="15240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63390</xdr:rowOff>
    </xdr:from>
    <xdr:ext cx="762000" cy="259045"/>
    <xdr:sp macro="" textlink="">
      <xdr:nvSpPr>
        <xdr:cNvPr id="446" name="テキスト ボックス 445"/>
        <xdr:cNvSpPr txBox="1"/>
      </xdr:nvSpPr>
      <xdr:spPr>
        <a:xfrm>
          <a:off x="14909800" y="22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158454</xdr:rowOff>
    </xdr:from>
    <xdr:to>
      <xdr:col>68</xdr:col>
      <xdr:colOff>152400</xdr:colOff>
      <xdr:row>15</xdr:row>
      <xdr:rowOff>160867</xdr:rowOff>
    </xdr:to>
    <xdr:cxnSp macro="">
      <xdr:nvCxnSpPr>
        <xdr:cNvPr id="447" name="直線コネクタ 446"/>
        <xdr:cNvCxnSpPr/>
      </xdr:nvCxnSpPr>
      <xdr:spPr>
        <a:xfrm>
          <a:off x="13512800" y="2730204"/>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171323</xdr:rowOff>
    </xdr:from>
    <xdr:to>
      <xdr:col>68</xdr:col>
      <xdr:colOff>203200</xdr:colOff>
      <xdr:row>15</xdr:row>
      <xdr:rowOff>101473</xdr:rowOff>
    </xdr:to>
    <xdr:sp macro="" textlink="">
      <xdr:nvSpPr>
        <xdr:cNvPr id="448" name="フローチャート: 判断 447"/>
        <xdr:cNvSpPr/>
      </xdr:nvSpPr>
      <xdr:spPr>
        <a:xfrm>
          <a:off x="14351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111650</xdr:rowOff>
    </xdr:from>
    <xdr:ext cx="762000" cy="259045"/>
    <xdr:sp macro="" textlink="">
      <xdr:nvSpPr>
        <xdr:cNvPr id="449" name="テキスト ボックス 448"/>
        <xdr:cNvSpPr txBox="1"/>
      </xdr:nvSpPr>
      <xdr:spPr>
        <a:xfrm>
          <a:off x="14020800" y="234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14351</xdr:rowOff>
    </xdr:from>
    <xdr:to>
      <xdr:col>64</xdr:col>
      <xdr:colOff>152400</xdr:colOff>
      <xdr:row>15</xdr:row>
      <xdr:rowOff>115951</xdr:rowOff>
    </xdr:to>
    <xdr:sp macro="" textlink="">
      <xdr:nvSpPr>
        <xdr:cNvPr id="450" name="フローチャート: 判断 449"/>
        <xdr:cNvSpPr/>
      </xdr:nvSpPr>
      <xdr:spPr>
        <a:xfrm>
          <a:off x="13462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126128</xdr:rowOff>
    </xdr:from>
    <xdr:ext cx="762000" cy="259045"/>
    <xdr:sp macro="" textlink="">
      <xdr:nvSpPr>
        <xdr:cNvPr id="451" name="テキスト ボックス 450"/>
        <xdr:cNvSpPr txBox="1"/>
      </xdr:nvSpPr>
      <xdr:spPr>
        <a:xfrm>
          <a:off x="13131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66633</xdr:rowOff>
    </xdr:from>
    <xdr:to>
      <xdr:col>81</xdr:col>
      <xdr:colOff>95250</xdr:colOff>
      <xdr:row>15</xdr:row>
      <xdr:rowOff>168233</xdr:rowOff>
    </xdr:to>
    <xdr:sp macro="" textlink="">
      <xdr:nvSpPr>
        <xdr:cNvPr id="457" name="楕円 456"/>
        <xdr:cNvSpPr/>
      </xdr:nvSpPr>
      <xdr:spPr>
        <a:xfrm>
          <a:off x="16967200" y="263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38710</xdr:rowOff>
    </xdr:from>
    <xdr:ext cx="762000" cy="259045"/>
    <xdr:sp macro="" textlink="">
      <xdr:nvSpPr>
        <xdr:cNvPr id="458" name="将来負担の状況該当値テキスト"/>
        <xdr:cNvSpPr txBox="1"/>
      </xdr:nvSpPr>
      <xdr:spPr>
        <a:xfrm>
          <a:off x="17106900" y="2610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69850</xdr:rowOff>
    </xdr:from>
    <xdr:to>
      <xdr:col>77</xdr:col>
      <xdr:colOff>95250</xdr:colOff>
      <xdr:row>16</xdr:row>
      <xdr:rowOff>0</xdr:rowOff>
    </xdr:to>
    <xdr:sp macro="" textlink="">
      <xdr:nvSpPr>
        <xdr:cNvPr id="459" name="楕円 458"/>
        <xdr:cNvSpPr/>
      </xdr:nvSpPr>
      <xdr:spPr>
        <a:xfrm>
          <a:off x="161290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156227</xdr:rowOff>
    </xdr:from>
    <xdr:ext cx="736600" cy="259045"/>
    <xdr:sp macro="" textlink="">
      <xdr:nvSpPr>
        <xdr:cNvPr id="460" name="テキスト ボックス 459"/>
        <xdr:cNvSpPr txBox="1"/>
      </xdr:nvSpPr>
      <xdr:spPr>
        <a:xfrm>
          <a:off x="15798800" y="272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81915</xdr:rowOff>
    </xdr:from>
    <xdr:to>
      <xdr:col>73</xdr:col>
      <xdr:colOff>44450</xdr:colOff>
      <xdr:row>16</xdr:row>
      <xdr:rowOff>12065</xdr:rowOff>
    </xdr:to>
    <xdr:sp macro="" textlink="">
      <xdr:nvSpPr>
        <xdr:cNvPr id="461" name="楕円 460"/>
        <xdr:cNvSpPr/>
      </xdr:nvSpPr>
      <xdr:spPr>
        <a:xfrm>
          <a:off x="15240000" y="265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168292</xdr:rowOff>
    </xdr:from>
    <xdr:ext cx="762000" cy="259045"/>
    <xdr:sp macro="" textlink="">
      <xdr:nvSpPr>
        <xdr:cNvPr id="462" name="テキスト ボックス 461"/>
        <xdr:cNvSpPr txBox="1"/>
      </xdr:nvSpPr>
      <xdr:spPr>
        <a:xfrm>
          <a:off x="14909800" y="274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110067</xdr:rowOff>
    </xdr:from>
    <xdr:to>
      <xdr:col>68</xdr:col>
      <xdr:colOff>203200</xdr:colOff>
      <xdr:row>16</xdr:row>
      <xdr:rowOff>40217</xdr:rowOff>
    </xdr:to>
    <xdr:sp macro="" textlink="">
      <xdr:nvSpPr>
        <xdr:cNvPr id="463" name="楕円 462"/>
        <xdr:cNvSpPr/>
      </xdr:nvSpPr>
      <xdr:spPr>
        <a:xfrm>
          <a:off x="14351000" y="268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24994</xdr:rowOff>
    </xdr:from>
    <xdr:ext cx="762000" cy="259045"/>
    <xdr:sp macro="" textlink="">
      <xdr:nvSpPr>
        <xdr:cNvPr id="464" name="テキスト ボックス 463"/>
        <xdr:cNvSpPr txBox="1"/>
      </xdr:nvSpPr>
      <xdr:spPr>
        <a:xfrm>
          <a:off x="14020800" y="276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107654</xdr:rowOff>
    </xdr:from>
    <xdr:to>
      <xdr:col>64</xdr:col>
      <xdr:colOff>152400</xdr:colOff>
      <xdr:row>16</xdr:row>
      <xdr:rowOff>37804</xdr:rowOff>
    </xdr:to>
    <xdr:sp macro="" textlink="">
      <xdr:nvSpPr>
        <xdr:cNvPr id="465" name="楕円 464"/>
        <xdr:cNvSpPr/>
      </xdr:nvSpPr>
      <xdr:spPr>
        <a:xfrm>
          <a:off x="13462000" y="267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22581</xdr:rowOff>
    </xdr:from>
    <xdr:ext cx="762000" cy="259045"/>
    <xdr:sp macro="" textlink="">
      <xdr:nvSpPr>
        <xdr:cNvPr id="466" name="テキスト ボックス 465"/>
        <xdr:cNvSpPr txBox="1"/>
      </xdr:nvSpPr>
      <xdr:spPr>
        <a:xfrm>
          <a:off x="13131800" y="276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兵庫県三木市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76,565
74,609
176.51
41,287,480
41,009,945
92,182
18,951,801
38,144,513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39.6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会計年度任用職員制度の導入にともない、これまで物件費として計上していた短時間の嘱託職員等の賃金が人件費に計上されることとなり、前年度よりも</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億円増加したことから、前年度比＋</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％と大幅に増加している。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今後も財政負担の抑制に留意しつつ、引き続き適正な定員管理を行っていく。</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113284</xdr:rowOff>
    </xdr:from>
    <xdr:to>
      <xdr:col>24</xdr:col>
      <xdr:colOff>25400</xdr:colOff>
      <xdr:row>41</xdr:row>
      <xdr:rowOff>124714</xdr:rowOff>
    </xdr:to>
    <xdr:cxnSp macro="">
      <xdr:nvCxnSpPr>
        <xdr:cNvPr id="59" name="直線コネクタ 58"/>
        <xdr:cNvCxnSpPr/>
      </xdr:nvCxnSpPr>
      <xdr:spPr>
        <a:xfrm flipV="1">
          <a:off x="4826000" y="5599684"/>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96791</xdr:rowOff>
    </xdr:from>
    <xdr:ext cx="762000" cy="259045"/>
    <xdr:sp macro="" textlink="">
      <xdr:nvSpPr>
        <xdr:cNvPr id="60" name="人件費最小値テキスト"/>
        <xdr:cNvSpPr txBox="1"/>
      </xdr:nvSpPr>
      <xdr:spPr>
        <a:xfrm>
          <a:off x="4914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124714</xdr:rowOff>
    </xdr:from>
    <xdr:to>
      <xdr:col>24</xdr:col>
      <xdr:colOff>114300</xdr:colOff>
      <xdr:row>41</xdr:row>
      <xdr:rowOff>124714</xdr:rowOff>
    </xdr:to>
    <xdr:cxnSp macro="">
      <xdr:nvCxnSpPr>
        <xdr:cNvPr id="61" name="直線コネクタ 60"/>
        <xdr:cNvCxnSpPr/>
      </xdr:nvCxnSpPr>
      <xdr:spPr>
        <a:xfrm>
          <a:off x="4737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28211</xdr:rowOff>
    </xdr:from>
    <xdr:ext cx="762000" cy="259045"/>
    <xdr:sp macro="" textlink="">
      <xdr:nvSpPr>
        <xdr:cNvPr id="62" name="人件費最大値テキスト"/>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113284</xdr:rowOff>
    </xdr:from>
    <xdr:to>
      <xdr:col>24</xdr:col>
      <xdr:colOff>114300</xdr:colOff>
      <xdr:row>32</xdr:row>
      <xdr:rowOff>113284</xdr:rowOff>
    </xdr:to>
    <xdr:cxnSp macro="">
      <xdr:nvCxnSpPr>
        <xdr:cNvPr id="63" name="直線コネクタ 62"/>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44704</xdr:rowOff>
    </xdr:from>
    <xdr:to>
      <xdr:col>24</xdr:col>
      <xdr:colOff>25400</xdr:colOff>
      <xdr:row>37</xdr:row>
      <xdr:rowOff>78994</xdr:rowOff>
    </xdr:to>
    <xdr:cxnSp macro="">
      <xdr:nvCxnSpPr>
        <xdr:cNvPr id="64" name="直線コネクタ 63"/>
        <xdr:cNvCxnSpPr/>
      </xdr:nvCxnSpPr>
      <xdr:spPr>
        <a:xfrm>
          <a:off x="3987800" y="5874004"/>
          <a:ext cx="838200" cy="54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168165</xdr:rowOff>
    </xdr:from>
    <xdr:ext cx="762000" cy="259045"/>
    <xdr:sp macro="" textlink="">
      <xdr:nvSpPr>
        <xdr:cNvPr id="65" name="人件費平均値テキスト"/>
        <xdr:cNvSpPr txBox="1"/>
      </xdr:nvSpPr>
      <xdr:spPr>
        <a:xfrm>
          <a:off x="4914900" y="5997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151638</xdr:rowOff>
    </xdr:from>
    <xdr:to>
      <xdr:col>24</xdr:col>
      <xdr:colOff>76200</xdr:colOff>
      <xdr:row>36</xdr:row>
      <xdr:rowOff>81788</xdr:rowOff>
    </xdr:to>
    <xdr:sp macro="" textlink="">
      <xdr:nvSpPr>
        <xdr:cNvPr id="66" name="フローチャート: 判断 65"/>
        <xdr:cNvSpPr/>
      </xdr:nvSpPr>
      <xdr:spPr>
        <a:xfrm>
          <a:off x="4775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8128</xdr:rowOff>
    </xdr:from>
    <xdr:to>
      <xdr:col>19</xdr:col>
      <xdr:colOff>187325</xdr:colOff>
      <xdr:row>34</xdr:row>
      <xdr:rowOff>44704</xdr:rowOff>
    </xdr:to>
    <xdr:cxnSp macro="">
      <xdr:nvCxnSpPr>
        <xdr:cNvPr id="67" name="直線コネクタ 66"/>
        <xdr:cNvCxnSpPr/>
      </xdr:nvCxnSpPr>
      <xdr:spPr>
        <a:xfrm>
          <a:off x="3098800" y="58374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94488</xdr:rowOff>
    </xdr:from>
    <xdr:to>
      <xdr:col>20</xdr:col>
      <xdr:colOff>38100</xdr:colOff>
      <xdr:row>35</xdr:row>
      <xdr:rowOff>24638</xdr:rowOff>
    </xdr:to>
    <xdr:sp macro="" textlink="">
      <xdr:nvSpPr>
        <xdr:cNvPr id="68" name="フローチャート: 判断 67"/>
        <xdr:cNvSpPr/>
      </xdr:nvSpPr>
      <xdr:spPr>
        <a:xfrm>
          <a:off x="3937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9415</xdr:rowOff>
    </xdr:from>
    <xdr:ext cx="736600" cy="259045"/>
    <xdr:sp macro="" textlink="">
      <xdr:nvSpPr>
        <xdr:cNvPr id="69" name="テキスト ボックス 68"/>
        <xdr:cNvSpPr txBox="1"/>
      </xdr:nvSpPr>
      <xdr:spPr>
        <a:xfrm>
          <a:off x="3606800" y="6010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115570</xdr:rowOff>
    </xdr:from>
    <xdr:to>
      <xdr:col>15</xdr:col>
      <xdr:colOff>98425</xdr:colOff>
      <xdr:row>34</xdr:row>
      <xdr:rowOff>8128</xdr:rowOff>
    </xdr:to>
    <xdr:cxnSp macro="">
      <xdr:nvCxnSpPr>
        <xdr:cNvPr id="70" name="直線コネクタ 69"/>
        <xdr:cNvCxnSpPr/>
      </xdr:nvCxnSpPr>
      <xdr:spPr>
        <a:xfrm>
          <a:off x="2209800" y="577342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94488</xdr:rowOff>
    </xdr:from>
    <xdr:to>
      <xdr:col>15</xdr:col>
      <xdr:colOff>149225</xdr:colOff>
      <xdr:row>35</xdr:row>
      <xdr:rowOff>24638</xdr:rowOff>
    </xdr:to>
    <xdr:sp macro="" textlink="">
      <xdr:nvSpPr>
        <xdr:cNvPr id="71" name="フローチャート: 判断 70"/>
        <xdr:cNvSpPr/>
      </xdr:nvSpPr>
      <xdr:spPr>
        <a:xfrm>
          <a:off x="3048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9415</xdr:rowOff>
    </xdr:from>
    <xdr:ext cx="762000" cy="259045"/>
    <xdr:sp macro="" textlink="">
      <xdr:nvSpPr>
        <xdr:cNvPr id="72" name="テキスト ボックス 71"/>
        <xdr:cNvSpPr txBox="1"/>
      </xdr:nvSpPr>
      <xdr:spPr>
        <a:xfrm>
          <a:off x="2717800" y="601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115570</xdr:rowOff>
    </xdr:from>
    <xdr:to>
      <xdr:col>11</xdr:col>
      <xdr:colOff>9525</xdr:colOff>
      <xdr:row>33</xdr:row>
      <xdr:rowOff>170434</xdr:rowOff>
    </xdr:to>
    <xdr:cxnSp macro="">
      <xdr:nvCxnSpPr>
        <xdr:cNvPr id="73" name="直線コネクタ 72"/>
        <xdr:cNvCxnSpPr/>
      </xdr:nvCxnSpPr>
      <xdr:spPr>
        <a:xfrm flipV="1">
          <a:off x="1320800" y="577342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94488</xdr:rowOff>
    </xdr:from>
    <xdr:to>
      <xdr:col>11</xdr:col>
      <xdr:colOff>60325</xdr:colOff>
      <xdr:row>35</xdr:row>
      <xdr:rowOff>24638</xdr:rowOff>
    </xdr:to>
    <xdr:sp macro="" textlink="">
      <xdr:nvSpPr>
        <xdr:cNvPr id="74" name="フローチャート: 判断 73"/>
        <xdr:cNvSpPr/>
      </xdr:nvSpPr>
      <xdr:spPr>
        <a:xfrm>
          <a:off x="2159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9415</xdr:rowOff>
    </xdr:from>
    <xdr:ext cx="762000" cy="259045"/>
    <xdr:sp macro="" textlink="">
      <xdr:nvSpPr>
        <xdr:cNvPr id="75" name="テキスト ボックス 74"/>
        <xdr:cNvSpPr txBox="1"/>
      </xdr:nvSpPr>
      <xdr:spPr>
        <a:xfrm>
          <a:off x="1828800" y="601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121920</xdr:rowOff>
    </xdr:from>
    <xdr:to>
      <xdr:col>6</xdr:col>
      <xdr:colOff>171450</xdr:colOff>
      <xdr:row>35</xdr:row>
      <xdr:rowOff>52070</xdr:rowOff>
    </xdr:to>
    <xdr:sp macro="" textlink="">
      <xdr:nvSpPr>
        <xdr:cNvPr id="76" name="フローチャート: 判断 75"/>
        <xdr:cNvSpPr/>
      </xdr:nvSpPr>
      <xdr:spPr>
        <a:xfrm>
          <a:off x="1270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36847</xdr:rowOff>
    </xdr:from>
    <xdr:ext cx="762000" cy="259045"/>
    <xdr:sp macro="" textlink="">
      <xdr:nvSpPr>
        <xdr:cNvPr id="77" name="テキスト ボックス 76"/>
        <xdr:cNvSpPr txBox="1"/>
      </xdr:nvSpPr>
      <xdr:spPr>
        <a:xfrm>
          <a:off x="939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28194</xdr:rowOff>
    </xdr:from>
    <xdr:to>
      <xdr:col>24</xdr:col>
      <xdr:colOff>76200</xdr:colOff>
      <xdr:row>37</xdr:row>
      <xdr:rowOff>129794</xdr:rowOff>
    </xdr:to>
    <xdr:sp macro="" textlink="">
      <xdr:nvSpPr>
        <xdr:cNvPr id="83" name="楕円 82"/>
        <xdr:cNvSpPr/>
      </xdr:nvSpPr>
      <xdr:spPr>
        <a:xfrm>
          <a:off x="47752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271</xdr:rowOff>
    </xdr:from>
    <xdr:ext cx="762000" cy="259045"/>
    <xdr:sp macro="" textlink="">
      <xdr:nvSpPr>
        <xdr:cNvPr id="84" name="人件費該当値テキスト"/>
        <xdr:cNvSpPr txBox="1"/>
      </xdr:nvSpPr>
      <xdr:spPr>
        <a:xfrm>
          <a:off x="49149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165354</xdr:rowOff>
    </xdr:from>
    <xdr:to>
      <xdr:col>20</xdr:col>
      <xdr:colOff>38100</xdr:colOff>
      <xdr:row>34</xdr:row>
      <xdr:rowOff>95504</xdr:rowOff>
    </xdr:to>
    <xdr:sp macro="" textlink="">
      <xdr:nvSpPr>
        <xdr:cNvPr id="85" name="楕円 84"/>
        <xdr:cNvSpPr/>
      </xdr:nvSpPr>
      <xdr:spPr>
        <a:xfrm>
          <a:off x="3937000" y="5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105681</xdr:rowOff>
    </xdr:from>
    <xdr:ext cx="736600" cy="259045"/>
    <xdr:sp macro="" textlink="">
      <xdr:nvSpPr>
        <xdr:cNvPr id="86" name="テキスト ボックス 85"/>
        <xdr:cNvSpPr txBox="1"/>
      </xdr:nvSpPr>
      <xdr:spPr>
        <a:xfrm>
          <a:off x="3606800" y="5592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128778</xdr:rowOff>
    </xdr:from>
    <xdr:to>
      <xdr:col>15</xdr:col>
      <xdr:colOff>149225</xdr:colOff>
      <xdr:row>34</xdr:row>
      <xdr:rowOff>58928</xdr:rowOff>
    </xdr:to>
    <xdr:sp macro="" textlink="">
      <xdr:nvSpPr>
        <xdr:cNvPr id="87" name="楕円 86"/>
        <xdr:cNvSpPr/>
      </xdr:nvSpPr>
      <xdr:spPr>
        <a:xfrm>
          <a:off x="3048000" y="578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69105</xdr:rowOff>
    </xdr:from>
    <xdr:ext cx="762000" cy="259045"/>
    <xdr:sp macro="" textlink="">
      <xdr:nvSpPr>
        <xdr:cNvPr id="88" name="テキスト ボックス 87"/>
        <xdr:cNvSpPr txBox="1"/>
      </xdr:nvSpPr>
      <xdr:spPr>
        <a:xfrm>
          <a:off x="2717800" y="555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64770</xdr:rowOff>
    </xdr:from>
    <xdr:to>
      <xdr:col>11</xdr:col>
      <xdr:colOff>60325</xdr:colOff>
      <xdr:row>33</xdr:row>
      <xdr:rowOff>166370</xdr:rowOff>
    </xdr:to>
    <xdr:sp macro="" textlink="">
      <xdr:nvSpPr>
        <xdr:cNvPr id="89" name="楕円 88"/>
        <xdr:cNvSpPr/>
      </xdr:nvSpPr>
      <xdr:spPr>
        <a:xfrm>
          <a:off x="21590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5097</xdr:rowOff>
    </xdr:from>
    <xdr:ext cx="762000" cy="259045"/>
    <xdr:sp macro="" textlink="">
      <xdr:nvSpPr>
        <xdr:cNvPr id="90" name="テキスト ボックス 89"/>
        <xdr:cNvSpPr txBox="1"/>
      </xdr:nvSpPr>
      <xdr:spPr>
        <a:xfrm>
          <a:off x="1828800" y="549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119634</xdr:rowOff>
    </xdr:from>
    <xdr:to>
      <xdr:col>6</xdr:col>
      <xdr:colOff>171450</xdr:colOff>
      <xdr:row>34</xdr:row>
      <xdr:rowOff>49784</xdr:rowOff>
    </xdr:to>
    <xdr:sp macro="" textlink="">
      <xdr:nvSpPr>
        <xdr:cNvPr id="91" name="楕円 90"/>
        <xdr:cNvSpPr/>
      </xdr:nvSpPr>
      <xdr:spPr>
        <a:xfrm>
          <a:off x="1270000" y="577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59961</xdr:rowOff>
    </xdr:from>
    <xdr:ext cx="762000" cy="259045"/>
    <xdr:sp macro="" textlink="">
      <xdr:nvSpPr>
        <xdr:cNvPr id="92" name="テキスト ボックス 91"/>
        <xdr:cNvSpPr txBox="1"/>
      </xdr:nvSpPr>
      <xdr:spPr>
        <a:xfrm>
          <a:off x="939800" y="554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令和２年度は前年度と比べて</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％と大幅に減少している。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これは、会計年度任用職員制度の導入にともない、これまで物件費として計上していた短時間の嘱託職員等の賃金が人件費に計上されることとなり、物件費全体で</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億円減少したことが主な要因である。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引き続き、外部委託している事業の見直し等により、経費の抑制に努める。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20</xdr:row>
      <xdr:rowOff>165100</xdr:rowOff>
    </xdr:to>
    <xdr:cxnSp macro="">
      <xdr:nvCxnSpPr>
        <xdr:cNvPr id="120" name="直線コネクタ 119"/>
        <xdr:cNvCxnSpPr/>
      </xdr:nvCxnSpPr>
      <xdr:spPr>
        <a:xfrm flipV="1">
          <a:off x="16510000" y="24511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137177</xdr:rowOff>
    </xdr:from>
    <xdr:ext cx="762000" cy="259045"/>
    <xdr:sp macro="" textlink="">
      <xdr:nvSpPr>
        <xdr:cNvPr id="121"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22" name="直線コネクタ 121"/>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88900</xdr:rowOff>
    </xdr:from>
    <xdr:to>
      <xdr:col>82</xdr:col>
      <xdr:colOff>107950</xdr:colOff>
      <xdr:row>20</xdr:row>
      <xdr:rowOff>96520</xdr:rowOff>
    </xdr:to>
    <xdr:cxnSp macro="">
      <xdr:nvCxnSpPr>
        <xdr:cNvPr id="125" name="直線コネクタ 124"/>
        <xdr:cNvCxnSpPr/>
      </xdr:nvCxnSpPr>
      <xdr:spPr>
        <a:xfrm flipV="1">
          <a:off x="15671800" y="3175000"/>
          <a:ext cx="838200" cy="3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81297</xdr:rowOff>
    </xdr:from>
    <xdr:ext cx="762000" cy="259045"/>
    <xdr:sp macro="" textlink="">
      <xdr:nvSpPr>
        <xdr:cNvPr id="126" name="物件費平均値テキスト"/>
        <xdr:cNvSpPr txBox="1"/>
      </xdr:nvSpPr>
      <xdr:spPr>
        <a:xfrm>
          <a:off x="16598900" y="282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27" name="フローチャート: 判断 126"/>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58420</xdr:rowOff>
    </xdr:from>
    <xdr:to>
      <xdr:col>78</xdr:col>
      <xdr:colOff>69850</xdr:colOff>
      <xdr:row>20</xdr:row>
      <xdr:rowOff>96520</xdr:rowOff>
    </xdr:to>
    <xdr:cxnSp macro="">
      <xdr:nvCxnSpPr>
        <xdr:cNvPr id="128" name="直線コネクタ 127"/>
        <xdr:cNvCxnSpPr/>
      </xdr:nvCxnSpPr>
      <xdr:spPr>
        <a:xfrm>
          <a:off x="14782800" y="3487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148590</xdr:rowOff>
    </xdr:from>
    <xdr:to>
      <xdr:col>78</xdr:col>
      <xdr:colOff>120650</xdr:colOff>
      <xdr:row>18</xdr:row>
      <xdr:rowOff>78740</xdr:rowOff>
    </xdr:to>
    <xdr:sp macro="" textlink="">
      <xdr:nvSpPr>
        <xdr:cNvPr id="129" name="フローチャート: 判断 128"/>
        <xdr:cNvSpPr/>
      </xdr:nvSpPr>
      <xdr:spPr>
        <a:xfrm>
          <a:off x="15621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88917</xdr:rowOff>
    </xdr:from>
    <xdr:ext cx="736600" cy="259045"/>
    <xdr:sp macro="" textlink="">
      <xdr:nvSpPr>
        <xdr:cNvPr id="130" name="テキスト ボックス 129"/>
        <xdr:cNvSpPr txBox="1"/>
      </xdr:nvSpPr>
      <xdr:spPr>
        <a:xfrm>
          <a:off x="15290800" y="2832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58420</xdr:rowOff>
    </xdr:from>
    <xdr:to>
      <xdr:col>73</xdr:col>
      <xdr:colOff>180975</xdr:colOff>
      <xdr:row>20</xdr:row>
      <xdr:rowOff>88900</xdr:rowOff>
    </xdr:to>
    <xdr:cxnSp macro="">
      <xdr:nvCxnSpPr>
        <xdr:cNvPr id="131" name="直線コネクタ 130"/>
        <xdr:cNvCxnSpPr/>
      </xdr:nvCxnSpPr>
      <xdr:spPr>
        <a:xfrm flipV="1">
          <a:off x="13893800" y="34874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118110</xdr:rowOff>
    </xdr:from>
    <xdr:to>
      <xdr:col>74</xdr:col>
      <xdr:colOff>31750</xdr:colOff>
      <xdr:row>18</xdr:row>
      <xdr:rowOff>48260</xdr:rowOff>
    </xdr:to>
    <xdr:sp macro="" textlink="">
      <xdr:nvSpPr>
        <xdr:cNvPr id="132" name="フローチャート: 判断 131"/>
        <xdr:cNvSpPr/>
      </xdr:nvSpPr>
      <xdr:spPr>
        <a:xfrm>
          <a:off x="14732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58437</xdr:rowOff>
    </xdr:from>
    <xdr:ext cx="762000" cy="259045"/>
    <xdr:sp macro="" textlink="">
      <xdr:nvSpPr>
        <xdr:cNvPr id="133" name="テキスト ボックス 132"/>
        <xdr:cNvSpPr txBox="1"/>
      </xdr:nvSpPr>
      <xdr:spPr>
        <a:xfrm>
          <a:off x="14401800" y="280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161290</xdr:rowOff>
    </xdr:from>
    <xdr:to>
      <xdr:col>69</xdr:col>
      <xdr:colOff>92075</xdr:colOff>
      <xdr:row>20</xdr:row>
      <xdr:rowOff>88900</xdr:rowOff>
    </xdr:to>
    <xdr:cxnSp macro="">
      <xdr:nvCxnSpPr>
        <xdr:cNvPr id="134" name="直線コネクタ 133"/>
        <xdr:cNvCxnSpPr/>
      </xdr:nvCxnSpPr>
      <xdr:spPr>
        <a:xfrm>
          <a:off x="13004800" y="34188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102870</xdr:rowOff>
    </xdr:from>
    <xdr:to>
      <xdr:col>69</xdr:col>
      <xdr:colOff>142875</xdr:colOff>
      <xdr:row>18</xdr:row>
      <xdr:rowOff>33020</xdr:rowOff>
    </xdr:to>
    <xdr:sp macro="" textlink="">
      <xdr:nvSpPr>
        <xdr:cNvPr id="135" name="フローチャート: 判断 134"/>
        <xdr:cNvSpPr/>
      </xdr:nvSpPr>
      <xdr:spPr>
        <a:xfrm>
          <a:off x="13843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43197</xdr:rowOff>
    </xdr:from>
    <xdr:ext cx="762000" cy="259045"/>
    <xdr:sp macro="" textlink="">
      <xdr:nvSpPr>
        <xdr:cNvPr id="136" name="テキスト ボックス 135"/>
        <xdr:cNvSpPr txBox="1"/>
      </xdr:nvSpPr>
      <xdr:spPr>
        <a:xfrm>
          <a:off x="13512800" y="278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87630</xdr:rowOff>
    </xdr:from>
    <xdr:to>
      <xdr:col>65</xdr:col>
      <xdr:colOff>53975</xdr:colOff>
      <xdr:row>18</xdr:row>
      <xdr:rowOff>17780</xdr:rowOff>
    </xdr:to>
    <xdr:sp macro="" textlink="">
      <xdr:nvSpPr>
        <xdr:cNvPr id="137" name="フローチャート: 判断 136"/>
        <xdr:cNvSpPr/>
      </xdr:nvSpPr>
      <xdr:spPr>
        <a:xfrm>
          <a:off x="12954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27957</xdr:rowOff>
    </xdr:from>
    <xdr:ext cx="762000" cy="259045"/>
    <xdr:sp macro="" textlink="">
      <xdr:nvSpPr>
        <xdr:cNvPr id="138" name="テキスト ボックス 137"/>
        <xdr:cNvSpPr txBox="1"/>
      </xdr:nvSpPr>
      <xdr:spPr>
        <a:xfrm>
          <a:off x="12623800" y="277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38100</xdr:rowOff>
    </xdr:from>
    <xdr:to>
      <xdr:col>82</xdr:col>
      <xdr:colOff>158750</xdr:colOff>
      <xdr:row>18</xdr:row>
      <xdr:rowOff>139700</xdr:rowOff>
    </xdr:to>
    <xdr:sp macro="" textlink="">
      <xdr:nvSpPr>
        <xdr:cNvPr id="144" name="楕円 143"/>
        <xdr:cNvSpPr/>
      </xdr:nvSpPr>
      <xdr:spPr>
        <a:xfrm>
          <a:off x="164592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10177</xdr:rowOff>
    </xdr:from>
    <xdr:ext cx="762000" cy="259045"/>
    <xdr:sp macro="" textlink="">
      <xdr:nvSpPr>
        <xdr:cNvPr id="145" name="物件費該当値テキスト"/>
        <xdr:cNvSpPr txBox="1"/>
      </xdr:nvSpPr>
      <xdr:spPr>
        <a:xfrm>
          <a:off x="165989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45720</xdr:rowOff>
    </xdr:from>
    <xdr:to>
      <xdr:col>78</xdr:col>
      <xdr:colOff>120650</xdr:colOff>
      <xdr:row>20</xdr:row>
      <xdr:rowOff>147320</xdr:rowOff>
    </xdr:to>
    <xdr:sp macro="" textlink="">
      <xdr:nvSpPr>
        <xdr:cNvPr id="146" name="楕円 145"/>
        <xdr:cNvSpPr/>
      </xdr:nvSpPr>
      <xdr:spPr>
        <a:xfrm>
          <a:off x="15621000" y="347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132097</xdr:rowOff>
    </xdr:from>
    <xdr:ext cx="736600" cy="259045"/>
    <xdr:sp macro="" textlink="">
      <xdr:nvSpPr>
        <xdr:cNvPr id="147" name="テキスト ボックス 146"/>
        <xdr:cNvSpPr txBox="1"/>
      </xdr:nvSpPr>
      <xdr:spPr>
        <a:xfrm>
          <a:off x="15290800" y="356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7620</xdr:rowOff>
    </xdr:from>
    <xdr:to>
      <xdr:col>74</xdr:col>
      <xdr:colOff>31750</xdr:colOff>
      <xdr:row>20</xdr:row>
      <xdr:rowOff>109220</xdr:rowOff>
    </xdr:to>
    <xdr:sp macro="" textlink="">
      <xdr:nvSpPr>
        <xdr:cNvPr id="148" name="楕円 147"/>
        <xdr:cNvSpPr/>
      </xdr:nvSpPr>
      <xdr:spPr>
        <a:xfrm>
          <a:off x="14732000" y="343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93997</xdr:rowOff>
    </xdr:from>
    <xdr:ext cx="762000" cy="259045"/>
    <xdr:sp macro="" textlink="">
      <xdr:nvSpPr>
        <xdr:cNvPr id="149" name="テキスト ボックス 148"/>
        <xdr:cNvSpPr txBox="1"/>
      </xdr:nvSpPr>
      <xdr:spPr>
        <a:xfrm>
          <a:off x="14401800" y="352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38100</xdr:rowOff>
    </xdr:from>
    <xdr:to>
      <xdr:col>69</xdr:col>
      <xdr:colOff>142875</xdr:colOff>
      <xdr:row>20</xdr:row>
      <xdr:rowOff>139700</xdr:rowOff>
    </xdr:to>
    <xdr:sp macro="" textlink="">
      <xdr:nvSpPr>
        <xdr:cNvPr id="150" name="楕円 149"/>
        <xdr:cNvSpPr/>
      </xdr:nvSpPr>
      <xdr:spPr>
        <a:xfrm>
          <a:off x="13843000" y="346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124477</xdr:rowOff>
    </xdr:from>
    <xdr:ext cx="762000" cy="259045"/>
    <xdr:sp macro="" textlink="">
      <xdr:nvSpPr>
        <xdr:cNvPr id="151" name="テキスト ボックス 150"/>
        <xdr:cNvSpPr txBox="1"/>
      </xdr:nvSpPr>
      <xdr:spPr>
        <a:xfrm>
          <a:off x="13512800" y="355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110490</xdr:rowOff>
    </xdr:from>
    <xdr:to>
      <xdr:col>65</xdr:col>
      <xdr:colOff>53975</xdr:colOff>
      <xdr:row>20</xdr:row>
      <xdr:rowOff>40640</xdr:rowOff>
    </xdr:to>
    <xdr:sp macro="" textlink="">
      <xdr:nvSpPr>
        <xdr:cNvPr id="152" name="楕円 151"/>
        <xdr:cNvSpPr/>
      </xdr:nvSpPr>
      <xdr:spPr>
        <a:xfrm>
          <a:off x="12954000" y="336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25417</xdr:rowOff>
    </xdr:from>
    <xdr:ext cx="762000" cy="259045"/>
    <xdr:sp macro="" textlink="">
      <xdr:nvSpPr>
        <xdr:cNvPr id="153" name="テキスト ボックス 152"/>
        <xdr:cNvSpPr txBox="1"/>
      </xdr:nvSpPr>
      <xdr:spPr>
        <a:xfrm>
          <a:off x="12623800" y="345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近年は増加傾向が続いていたが、令和２年度は前年度よりも</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％減少している。主な要因としては、コロナ禍における病院の受診控え等による乳幼児福祉医療費の減などがあげられる。</a:t>
          </a:r>
        </a:p>
        <a:p>
          <a:r>
            <a:rPr kumimoji="1" lang="ja-JP" altLang="en-US" sz="1300">
              <a:latin typeface="ＭＳ Ｐゴシック" panose="020B0600070205080204" pitchFamily="50" charset="-128"/>
              <a:ea typeface="ＭＳ Ｐゴシック" panose="020B0600070205080204" pitchFamily="50" charset="-128"/>
            </a:rPr>
            <a:t>　今後も高齢化の進展等により増加が見込まれるため、介護予防や健康増進等の取組を進め、財政負担の抑制につなげる。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80735</xdr:rowOff>
    </xdr:to>
    <xdr:cxnSp macro="">
      <xdr:nvCxnSpPr>
        <xdr:cNvPr id="183" name="直線コネクタ 182"/>
        <xdr:cNvCxnSpPr/>
      </xdr:nvCxnSpPr>
      <xdr:spPr>
        <a:xfrm flipV="1">
          <a:off x="4826000" y="89825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52812</xdr:rowOff>
    </xdr:from>
    <xdr:ext cx="762000" cy="259045"/>
    <xdr:sp macro="" textlink="">
      <xdr:nvSpPr>
        <xdr:cNvPr id="184" name="扶助費最小値テキスト"/>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80735</xdr:rowOff>
    </xdr:from>
    <xdr:to>
      <xdr:col>24</xdr:col>
      <xdr:colOff>114300</xdr:colOff>
      <xdr:row>61</xdr:row>
      <xdr:rowOff>80735</xdr:rowOff>
    </xdr:to>
    <xdr:cxnSp macro="">
      <xdr:nvCxnSpPr>
        <xdr:cNvPr id="185" name="直線コネクタ 184"/>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86"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87" name="直線コネクタ 186"/>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23585</xdr:rowOff>
    </xdr:from>
    <xdr:to>
      <xdr:col>24</xdr:col>
      <xdr:colOff>25400</xdr:colOff>
      <xdr:row>57</xdr:row>
      <xdr:rowOff>4535</xdr:rowOff>
    </xdr:to>
    <xdr:cxnSp macro="">
      <xdr:nvCxnSpPr>
        <xdr:cNvPr id="188" name="直線コネクタ 187"/>
        <xdr:cNvCxnSpPr/>
      </xdr:nvCxnSpPr>
      <xdr:spPr>
        <a:xfrm flipV="1">
          <a:off x="3987800" y="9624785"/>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41020</xdr:rowOff>
    </xdr:from>
    <xdr:ext cx="762000" cy="259045"/>
    <xdr:sp macro="" textlink="">
      <xdr:nvSpPr>
        <xdr:cNvPr id="189" name="扶助費平均値テキスト"/>
        <xdr:cNvSpPr txBox="1"/>
      </xdr:nvSpPr>
      <xdr:spPr>
        <a:xfrm>
          <a:off x="4914900" y="929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24493</xdr:rowOff>
    </xdr:from>
    <xdr:to>
      <xdr:col>24</xdr:col>
      <xdr:colOff>76200</xdr:colOff>
      <xdr:row>55</xdr:row>
      <xdr:rowOff>126093</xdr:rowOff>
    </xdr:to>
    <xdr:sp macro="" textlink="">
      <xdr:nvSpPr>
        <xdr:cNvPr id="190" name="フローチャート: 判断 189"/>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34472</xdr:rowOff>
    </xdr:from>
    <xdr:to>
      <xdr:col>19</xdr:col>
      <xdr:colOff>187325</xdr:colOff>
      <xdr:row>57</xdr:row>
      <xdr:rowOff>4535</xdr:rowOff>
    </xdr:to>
    <xdr:cxnSp macro="">
      <xdr:nvCxnSpPr>
        <xdr:cNvPr id="191" name="直線コネクタ 190"/>
        <xdr:cNvCxnSpPr/>
      </xdr:nvCxnSpPr>
      <xdr:spPr>
        <a:xfrm>
          <a:off x="3098800" y="9635672"/>
          <a:ext cx="8890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100693</xdr:rowOff>
    </xdr:from>
    <xdr:to>
      <xdr:col>20</xdr:col>
      <xdr:colOff>38100</xdr:colOff>
      <xdr:row>56</xdr:row>
      <xdr:rowOff>30843</xdr:rowOff>
    </xdr:to>
    <xdr:sp macro="" textlink="">
      <xdr:nvSpPr>
        <xdr:cNvPr id="192" name="フローチャート: 判断 191"/>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41020</xdr:rowOff>
    </xdr:from>
    <xdr:ext cx="736600" cy="259045"/>
    <xdr:sp macro="" textlink="">
      <xdr:nvSpPr>
        <xdr:cNvPr id="193" name="テキスト ボックス 192"/>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34472</xdr:rowOff>
    </xdr:from>
    <xdr:to>
      <xdr:col>15</xdr:col>
      <xdr:colOff>98425</xdr:colOff>
      <xdr:row>56</xdr:row>
      <xdr:rowOff>110672</xdr:rowOff>
    </xdr:to>
    <xdr:cxnSp macro="">
      <xdr:nvCxnSpPr>
        <xdr:cNvPr id="194" name="直線コネクタ 193"/>
        <xdr:cNvCxnSpPr/>
      </xdr:nvCxnSpPr>
      <xdr:spPr>
        <a:xfrm flipV="1">
          <a:off x="2209800" y="96356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5" name="フローチャート: 判断 194"/>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196" name="テキスト ボックス 195"/>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110672</xdr:rowOff>
    </xdr:to>
    <xdr:cxnSp macro="">
      <xdr:nvCxnSpPr>
        <xdr:cNvPr id="197" name="直線コネクタ 196"/>
        <xdr:cNvCxnSpPr/>
      </xdr:nvCxnSpPr>
      <xdr:spPr>
        <a:xfrm>
          <a:off x="1320800" y="96139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46265</xdr:rowOff>
    </xdr:from>
    <xdr:to>
      <xdr:col>11</xdr:col>
      <xdr:colOff>60325</xdr:colOff>
      <xdr:row>55</xdr:row>
      <xdr:rowOff>147865</xdr:rowOff>
    </xdr:to>
    <xdr:sp macro="" textlink="">
      <xdr:nvSpPr>
        <xdr:cNvPr id="198" name="フローチャート: 判断 197"/>
        <xdr:cNvSpPr/>
      </xdr:nvSpPr>
      <xdr:spPr>
        <a:xfrm>
          <a:off x="2159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158042</xdr:rowOff>
    </xdr:from>
    <xdr:ext cx="762000" cy="259045"/>
    <xdr:sp macro="" textlink="">
      <xdr:nvSpPr>
        <xdr:cNvPr id="199" name="テキスト ボックス 198"/>
        <xdr:cNvSpPr txBox="1"/>
      </xdr:nvSpPr>
      <xdr:spPr>
        <a:xfrm>
          <a:off x="1828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24493</xdr:rowOff>
    </xdr:from>
    <xdr:to>
      <xdr:col>6</xdr:col>
      <xdr:colOff>171450</xdr:colOff>
      <xdr:row>55</xdr:row>
      <xdr:rowOff>126093</xdr:rowOff>
    </xdr:to>
    <xdr:sp macro="" textlink="">
      <xdr:nvSpPr>
        <xdr:cNvPr id="200" name="フローチャート: 判断 199"/>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136270</xdr:rowOff>
    </xdr:from>
    <xdr:ext cx="762000" cy="259045"/>
    <xdr:sp macro="" textlink="">
      <xdr:nvSpPr>
        <xdr:cNvPr id="201" name="テキスト ボックス 200"/>
        <xdr:cNvSpPr txBox="1"/>
      </xdr:nvSpPr>
      <xdr:spPr>
        <a:xfrm>
          <a:off x="939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144235</xdr:rowOff>
    </xdr:from>
    <xdr:to>
      <xdr:col>24</xdr:col>
      <xdr:colOff>76200</xdr:colOff>
      <xdr:row>56</xdr:row>
      <xdr:rowOff>74385</xdr:rowOff>
    </xdr:to>
    <xdr:sp macro="" textlink="">
      <xdr:nvSpPr>
        <xdr:cNvPr id="207" name="楕円 206"/>
        <xdr:cNvSpPr/>
      </xdr:nvSpPr>
      <xdr:spPr>
        <a:xfrm>
          <a:off x="47752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116312</xdr:rowOff>
    </xdr:from>
    <xdr:ext cx="762000" cy="259045"/>
    <xdr:sp macro="" textlink="">
      <xdr:nvSpPr>
        <xdr:cNvPr id="208" name="扶助費該当値テキスト"/>
        <xdr:cNvSpPr txBox="1"/>
      </xdr:nvSpPr>
      <xdr:spPr>
        <a:xfrm>
          <a:off x="4914900" y="954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125185</xdr:rowOff>
    </xdr:from>
    <xdr:to>
      <xdr:col>20</xdr:col>
      <xdr:colOff>38100</xdr:colOff>
      <xdr:row>57</xdr:row>
      <xdr:rowOff>55335</xdr:rowOff>
    </xdr:to>
    <xdr:sp macro="" textlink="">
      <xdr:nvSpPr>
        <xdr:cNvPr id="209" name="楕円 208"/>
        <xdr:cNvSpPr/>
      </xdr:nvSpPr>
      <xdr:spPr>
        <a:xfrm>
          <a:off x="3937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40112</xdr:rowOff>
    </xdr:from>
    <xdr:ext cx="736600" cy="259045"/>
    <xdr:sp macro="" textlink="">
      <xdr:nvSpPr>
        <xdr:cNvPr id="210" name="テキスト ボックス 209"/>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155122</xdr:rowOff>
    </xdr:from>
    <xdr:to>
      <xdr:col>15</xdr:col>
      <xdr:colOff>149225</xdr:colOff>
      <xdr:row>56</xdr:row>
      <xdr:rowOff>85272</xdr:rowOff>
    </xdr:to>
    <xdr:sp macro="" textlink="">
      <xdr:nvSpPr>
        <xdr:cNvPr id="211" name="楕円 210"/>
        <xdr:cNvSpPr/>
      </xdr:nvSpPr>
      <xdr:spPr>
        <a:xfrm>
          <a:off x="3048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70049</xdr:rowOff>
    </xdr:from>
    <xdr:ext cx="762000" cy="259045"/>
    <xdr:sp macro="" textlink="">
      <xdr:nvSpPr>
        <xdr:cNvPr id="212" name="テキスト ボックス 211"/>
        <xdr:cNvSpPr txBox="1"/>
      </xdr:nvSpPr>
      <xdr:spPr>
        <a:xfrm>
          <a:off x="2717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59872</xdr:rowOff>
    </xdr:from>
    <xdr:to>
      <xdr:col>11</xdr:col>
      <xdr:colOff>60325</xdr:colOff>
      <xdr:row>56</xdr:row>
      <xdr:rowOff>161472</xdr:rowOff>
    </xdr:to>
    <xdr:sp macro="" textlink="">
      <xdr:nvSpPr>
        <xdr:cNvPr id="213" name="楕円 212"/>
        <xdr:cNvSpPr/>
      </xdr:nvSpPr>
      <xdr:spPr>
        <a:xfrm>
          <a:off x="2159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146249</xdr:rowOff>
    </xdr:from>
    <xdr:ext cx="762000" cy="259045"/>
    <xdr:sp macro="" textlink="">
      <xdr:nvSpPr>
        <xdr:cNvPr id="214" name="テキスト ボックス 213"/>
        <xdr:cNvSpPr txBox="1"/>
      </xdr:nvSpPr>
      <xdr:spPr>
        <a:xfrm>
          <a:off x="1828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5" name="楕円 214"/>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216" name="テキスト ボックス 215"/>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国民健康保険特別会計や後期高齢者医療事業特別会計への繰出が減少したことから、前年度比で</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％の減少となっている。</a:t>
          </a:r>
        </a:p>
        <a:p>
          <a:r>
            <a:rPr kumimoji="1" lang="ja-JP" altLang="en-US" sz="1300">
              <a:latin typeface="ＭＳ Ｐゴシック" panose="020B0600070205080204" pitchFamily="50" charset="-128"/>
              <a:ea typeface="ＭＳ Ｐゴシック" panose="020B0600070205080204" pitchFamily="50" charset="-128"/>
            </a:rPr>
            <a:t>　今後も急激な悪化を回避し、各事業を安定して継続していくためにも、受益者負担額の改定なども含めた事業の見直しを進めていく。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60325</xdr:rowOff>
    </xdr:from>
    <xdr:to>
      <xdr:col>82</xdr:col>
      <xdr:colOff>107950</xdr:colOff>
      <xdr:row>61</xdr:row>
      <xdr:rowOff>60325</xdr:rowOff>
    </xdr:to>
    <xdr:cxnSp macro="">
      <xdr:nvCxnSpPr>
        <xdr:cNvPr id="248" name="直線コネクタ 247"/>
        <xdr:cNvCxnSpPr/>
      </xdr:nvCxnSpPr>
      <xdr:spPr>
        <a:xfrm flipV="1">
          <a:off x="16510000" y="914717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32402</xdr:rowOff>
    </xdr:from>
    <xdr:ext cx="762000" cy="259045"/>
    <xdr:sp macro="" textlink="">
      <xdr:nvSpPr>
        <xdr:cNvPr id="249" name="その他最小値テキスト"/>
        <xdr:cNvSpPr txBox="1"/>
      </xdr:nvSpPr>
      <xdr:spPr>
        <a:xfrm>
          <a:off x="16598900" y="1049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60325</xdr:rowOff>
    </xdr:from>
    <xdr:to>
      <xdr:col>82</xdr:col>
      <xdr:colOff>196850</xdr:colOff>
      <xdr:row>61</xdr:row>
      <xdr:rowOff>60325</xdr:rowOff>
    </xdr:to>
    <xdr:cxnSp macro="">
      <xdr:nvCxnSpPr>
        <xdr:cNvPr id="250" name="直線コネクタ 249"/>
        <xdr:cNvCxnSpPr/>
      </xdr:nvCxnSpPr>
      <xdr:spPr>
        <a:xfrm>
          <a:off x="16421100" y="1051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146702</xdr:rowOff>
    </xdr:from>
    <xdr:ext cx="762000" cy="259045"/>
    <xdr:sp macro="" textlink="">
      <xdr:nvSpPr>
        <xdr:cNvPr id="251" name="その他最大値テキスト"/>
        <xdr:cNvSpPr txBox="1"/>
      </xdr:nvSpPr>
      <xdr:spPr>
        <a:xfrm>
          <a:off x="16598900" y="889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60325</xdr:rowOff>
    </xdr:from>
    <xdr:to>
      <xdr:col>82</xdr:col>
      <xdr:colOff>196850</xdr:colOff>
      <xdr:row>53</xdr:row>
      <xdr:rowOff>60325</xdr:rowOff>
    </xdr:to>
    <xdr:cxnSp macro="">
      <xdr:nvCxnSpPr>
        <xdr:cNvPr id="252" name="直線コネクタ 251"/>
        <xdr:cNvCxnSpPr/>
      </xdr:nvCxnSpPr>
      <xdr:spPr>
        <a:xfrm>
          <a:off x="16421100" y="914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41275</xdr:rowOff>
    </xdr:from>
    <xdr:to>
      <xdr:col>82</xdr:col>
      <xdr:colOff>107950</xdr:colOff>
      <xdr:row>58</xdr:row>
      <xdr:rowOff>117475</xdr:rowOff>
    </xdr:to>
    <xdr:cxnSp macro="">
      <xdr:nvCxnSpPr>
        <xdr:cNvPr id="253" name="直線コネクタ 252"/>
        <xdr:cNvCxnSpPr/>
      </xdr:nvCxnSpPr>
      <xdr:spPr>
        <a:xfrm flipV="1">
          <a:off x="15671800" y="998537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54"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5" name="フローチャート: 判断 254"/>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88900</xdr:rowOff>
    </xdr:from>
    <xdr:to>
      <xdr:col>78</xdr:col>
      <xdr:colOff>69850</xdr:colOff>
      <xdr:row>58</xdr:row>
      <xdr:rowOff>117475</xdr:rowOff>
    </xdr:to>
    <xdr:cxnSp macro="">
      <xdr:nvCxnSpPr>
        <xdr:cNvPr id="256" name="直線コネクタ 255"/>
        <xdr:cNvCxnSpPr/>
      </xdr:nvCxnSpPr>
      <xdr:spPr>
        <a:xfrm>
          <a:off x="14782800" y="100330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9525</xdr:rowOff>
    </xdr:from>
    <xdr:to>
      <xdr:col>78</xdr:col>
      <xdr:colOff>120650</xdr:colOff>
      <xdr:row>58</xdr:row>
      <xdr:rowOff>111125</xdr:rowOff>
    </xdr:to>
    <xdr:sp macro="" textlink="">
      <xdr:nvSpPr>
        <xdr:cNvPr id="257" name="フローチャート: 判断 256"/>
        <xdr:cNvSpPr/>
      </xdr:nvSpPr>
      <xdr:spPr>
        <a:xfrm>
          <a:off x="15621000" y="995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121302</xdr:rowOff>
    </xdr:from>
    <xdr:ext cx="736600" cy="259045"/>
    <xdr:sp macro="" textlink="">
      <xdr:nvSpPr>
        <xdr:cNvPr id="258" name="テキスト ボックス 257"/>
        <xdr:cNvSpPr txBox="1"/>
      </xdr:nvSpPr>
      <xdr:spPr>
        <a:xfrm>
          <a:off x="15290800" y="9722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3175</xdr:rowOff>
    </xdr:from>
    <xdr:to>
      <xdr:col>73</xdr:col>
      <xdr:colOff>180975</xdr:colOff>
      <xdr:row>58</xdr:row>
      <xdr:rowOff>88900</xdr:rowOff>
    </xdr:to>
    <xdr:cxnSp macro="">
      <xdr:nvCxnSpPr>
        <xdr:cNvPr id="259" name="直線コネクタ 258"/>
        <xdr:cNvCxnSpPr/>
      </xdr:nvCxnSpPr>
      <xdr:spPr>
        <a:xfrm>
          <a:off x="13893800" y="994727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47625</xdr:rowOff>
    </xdr:from>
    <xdr:to>
      <xdr:col>74</xdr:col>
      <xdr:colOff>31750</xdr:colOff>
      <xdr:row>58</xdr:row>
      <xdr:rowOff>149225</xdr:rowOff>
    </xdr:to>
    <xdr:sp macro="" textlink="">
      <xdr:nvSpPr>
        <xdr:cNvPr id="260" name="フローチャート: 判断 259"/>
        <xdr:cNvSpPr/>
      </xdr:nvSpPr>
      <xdr:spPr>
        <a:xfrm>
          <a:off x="14732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134002</xdr:rowOff>
    </xdr:from>
    <xdr:ext cx="762000" cy="259045"/>
    <xdr:sp macro="" textlink="">
      <xdr:nvSpPr>
        <xdr:cNvPr id="261" name="テキスト ボックス 260"/>
        <xdr:cNvSpPr txBox="1"/>
      </xdr:nvSpPr>
      <xdr:spPr>
        <a:xfrm>
          <a:off x="14401800" y="1007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3175</xdr:rowOff>
    </xdr:from>
    <xdr:to>
      <xdr:col>69</xdr:col>
      <xdr:colOff>92075</xdr:colOff>
      <xdr:row>58</xdr:row>
      <xdr:rowOff>31750</xdr:rowOff>
    </xdr:to>
    <xdr:cxnSp macro="">
      <xdr:nvCxnSpPr>
        <xdr:cNvPr id="262" name="直線コネクタ 261"/>
        <xdr:cNvCxnSpPr/>
      </xdr:nvCxnSpPr>
      <xdr:spPr>
        <a:xfrm flipV="1">
          <a:off x="13004800" y="99472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76200</xdr:rowOff>
    </xdr:from>
    <xdr:to>
      <xdr:col>69</xdr:col>
      <xdr:colOff>142875</xdr:colOff>
      <xdr:row>59</xdr:row>
      <xdr:rowOff>6350</xdr:rowOff>
    </xdr:to>
    <xdr:sp macro="" textlink="">
      <xdr:nvSpPr>
        <xdr:cNvPr id="263" name="フローチャート: 判断 262"/>
        <xdr:cNvSpPr/>
      </xdr:nvSpPr>
      <xdr:spPr>
        <a:xfrm>
          <a:off x="13843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162577</xdr:rowOff>
    </xdr:from>
    <xdr:ext cx="762000" cy="259045"/>
    <xdr:sp macro="" textlink="">
      <xdr:nvSpPr>
        <xdr:cNvPr id="264" name="テキスト ボックス 263"/>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85725</xdr:rowOff>
    </xdr:from>
    <xdr:to>
      <xdr:col>65</xdr:col>
      <xdr:colOff>53975</xdr:colOff>
      <xdr:row>59</xdr:row>
      <xdr:rowOff>15875</xdr:rowOff>
    </xdr:to>
    <xdr:sp macro="" textlink="">
      <xdr:nvSpPr>
        <xdr:cNvPr id="265" name="フローチャート: 判断 264"/>
        <xdr:cNvSpPr/>
      </xdr:nvSpPr>
      <xdr:spPr>
        <a:xfrm>
          <a:off x="12954000" y="1002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652</xdr:rowOff>
    </xdr:from>
    <xdr:ext cx="762000" cy="259045"/>
    <xdr:sp macro="" textlink="">
      <xdr:nvSpPr>
        <xdr:cNvPr id="266" name="テキスト ボックス 265"/>
        <xdr:cNvSpPr txBox="1"/>
      </xdr:nvSpPr>
      <xdr:spPr>
        <a:xfrm>
          <a:off x="12623800" y="10116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161925</xdr:rowOff>
    </xdr:from>
    <xdr:to>
      <xdr:col>82</xdr:col>
      <xdr:colOff>158750</xdr:colOff>
      <xdr:row>58</xdr:row>
      <xdr:rowOff>92075</xdr:rowOff>
    </xdr:to>
    <xdr:sp macro="" textlink="">
      <xdr:nvSpPr>
        <xdr:cNvPr id="272" name="楕円 271"/>
        <xdr:cNvSpPr/>
      </xdr:nvSpPr>
      <xdr:spPr>
        <a:xfrm>
          <a:off x="16459200" y="99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134002</xdr:rowOff>
    </xdr:from>
    <xdr:ext cx="762000" cy="259045"/>
    <xdr:sp macro="" textlink="">
      <xdr:nvSpPr>
        <xdr:cNvPr id="273" name="その他該当値テキスト"/>
        <xdr:cNvSpPr txBox="1"/>
      </xdr:nvSpPr>
      <xdr:spPr>
        <a:xfrm>
          <a:off x="16598900" y="990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66675</xdr:rowOff>
    </xdr:from>
    <xdr:to>
      <xdr:col>78</xdr:col>
      <xdr:colOff>120650</xdr:colOff>
      <xdr:row>58</xdr:row>
      <xdr:rowOff>168275</xdr:rowOff>
    </xdr:to>
    <xdr:sp macro="" textlink="">
      <xdr:nvSpPr>
        <xdr:cNvPr id="274" name="楕円 273"/>
        <xdr:cNvSpPr/>
      </xdr:nvSpPr>
      <xdr:spPr>
        <a:xfrm>
          <a:off x="15621000" y="1001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153052</xdr:rowOff>
    </xdr:from>
    <xdr:ext cx="736600" cy="259045"/>
    <xdr:sp macro="" textlink="">
      <xdr:nvSpPr>
        <xdr:cNvPr id="275" name="テキスト ボックス 274"/>
        <xdr:cNvSpPr txBox="1"/>
      </xdr:nvSpPr>
      <xdr:spPr>
        <a:xfrm>
          <a:off x="15290800" y="10097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38100</xdr:rowOff>
    </xdr:from>
    <xdr:to>
      <xdr:col>74</xdr:col>
      <xdr:colOff>31750</xdr:colOff>
      <xdr:row>58</xdr:row>
      <xdr:rowOff>139700</xdr:rowOff>
    </xdr:to>
    <xdr:sp macro="" textlink="">
      <xdr:nvSpPr>
        <xdr:cNvPr id="276" name="楕円 275"/>
        <xdr:cNvSpPr/>
      </xdr:nvSpPr>
      <xdr:spPr>
        <a:xfrm>
          <a:off x="14732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149877</xdr:rowOff>
    </xdr:from>
    <xdr:ext cx="762000" cy="259045"/>
    <xdr:sp macro="" textlink="">
      <xdr:nvSpPr>
        <xdr:cNvPr id="277" name="テキスト ボックス 276"/>
        <xdr:cNvSpPr txBox="1"/>
      </xdr:nvSpPr>
      <xdr:spPr>
        <a:xfrm>
          <a:off x="14401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123825</xdr:rowOff>
    </xdr:from>
    <xdr:to>
      <xdr:col>69</xdr:col>
      <xdr:colOff>142875</xdr:colOff>
      <xdr:row>58</xdr:row>
      <xdr:rowOff>53975</xdr:rowOff>
    </xdr:to>
    <xdr:sp macro="" textlink="">
      <xdr:nvSpPr>
        <xdr:cNvPr id="278" name="楕円 277"/>
        <xdr:cNvSpPr/>
      </xdr:nvSpPr>
      <xdr:spPr>
        <a:xfrm>
          <a:off x="13843000" y="989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64152</xdr:rowOff>
    </xdr:from>
    <xdr:ext cx="762000" cy="259045"/>
    <xdr:sp macro="" textlink="">
      <xdr:nvSpPr>
        <xdr:cNvPr id="279" name="テキスト ボックス 278"/>
        <xdr:cNvSpPr txBox="1"/>
      </xdr:nvSpPr>
      <xdr:spPr>
        <a:xfrm>
          <a:off x="13512800" y="966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152400</xdr:rowOff>
    </xdr:from>
    <xdr:to>
      <xdr:col>65</xdr:col>
      <xdr:colOff>53975</xdr:colOff>
      <xdr:row>58</xdr:row>
      <xdr:rowOff>82550</xdr:rowOff>
    </xdr:to>
    <xdr:sp macro="" textlink="">
      <xdr:nvSpPr>
        <xdr:cNvPr id="280" name="楕円 279"/>
        <xdr:cNvSpPr/>
      </xdr:nvSpPr>
      <xdr:spPr>
        <a:xfrm>
          <a:off x="12954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92727</xdr:rowOff>
    </xdr:from>
    <xdr:ext cx="762000" cy="259045"/>
    <xdr:sp macro="" textlink="">
      <xdr:nvSpPr>
        <xdr:cNvPr id="281" name="テキスト ボックス 280"/>
        <xdr:cNvSpPr txBox="1"/>
      </xdr:nvSpPr>
      <xdr:spPr>
        <a:xfrm>
          <a:off x="126238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令和２年度は前年度と比べて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％減少している。</a:t>
          </a:r>
        </a:p>
        <a:p>
          <a:r>
            <a:rPr kumimoji="1" lang="ja-JP" altLang="en-US" sz="1300">
              <a:latin typeface="ＭＳ Ｐゴシック" panose="020B0600070205080204" pitchFamily="50" charset="-128"/>
              <a:ea typeface="ＭＳ Ｐゴシック" panose="020B0600070205080204" pitchFamily="50" charset="-128"/>
            </a:rPr>
            <a:t>　これは、新型コロナウイルス感染症の影響によるイベント中止にともなう補助金の減や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企業誘致にかかる優遇措置助成金の減</a:t>
          </a:r>
          <a:r>
            <a:rPr kumimoji="1" lang="ja-JP" altLang="en-US" sz="1300">
              <a:latin typeface="ＭＳ Ｐゴシック" panose="020B0600070205080204" pitchFamily="50" charset="-128"/>
              <a:ea typeface="ＭＳ Ｐゴシック" panose="020B0600070205080204" pitchFamily="50" charset="-128"/>
            </a:rPr>
            <a:t>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引き続き、財政健全化の取組の一環である事業の見直しなどにより抑制に努める。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122428</xdr:rowOff>
    </xdr:to>
    <xdr:cxnSp macro="">
      <xdr:nvCxnSpPr>
        <xdr:cNvPr id="306" name="直線コネクタ 305"/>
        <xdr:cNvCxnSpPr/>
      </xdr:nvCxnSpPr>
      <xdr:spPr>
        <a:xfrm flipV="1">
          <a:off x="16510000" y="5956300"/>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307" name="補助費等最小値テキスト"/>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308" name="直線コネクタ 307"/>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9"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0" name="直線コネクタ 309"/>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88138</xdr:rowOff>
    </xdr:from>
    <xdr:to>
      <xdr:col>82</xdr:col>
      <xdr:colOff>107950</xdr:colOff>
      <xdr:row>35</xdr:row>
      <xdr:rowOff>97282</xdr:rowOff>
    </xdr:to>
    <xdr:cxnSp macro="">
      <xdr:nvCxnSpPr>
        <xdr:cNvPr id="311" name="直線コネクタ 310"/>
        <xdr:cNvCxnSpPr/>
      </xdr:nvCxnSpPr>
      <xdr:spPr>
        <a:xfrm flipV="1">
          <a:off x="15671800" y="608888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12" name="補助費等平均値テキスト"/>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3" name="フローチャート: 判断 312"/>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97282</xdr:rowOff>
    </xdr:from>
    <xdr:to>
      <xdr:col>78</xdr:col>
      <xdr:colOff>69850</xdr:colOff>
      <xdr:row>35</xdr:row>
      <xdr:rowOff>110998</xdr:rowOff>
    </xdr:to>
    <xdr:cxnSp macro="">
      <xdr:nvCxnSpPr>
        <xdr:cNvPr id="314" name="直線コネクタ 313"/>
        <xdr:cNvCxnSpPr/>
      </xdr:nvCxnSpPr>
      <xdr:spPr>
        <a:xfrm flipV="1">
          <a:off x="14782800" y="60980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15" name="フローチャート: 判断 314"/>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148861</xdr:rowOff>
    </xdr:from>
    <xdr:ext cx="736600" cy="259045"/>
    <xdr:sp macro="" textlink="">
      <xdr:nvSpPr>
        <xdr:cNvPr id="316" name="テキスト ボックス 315"/>
        <xdr:cNvSpPr txBox="1"/>
      </xdr:nvSpPr>
      <xdr:spPr>
        <a:xfrm>
          <a:off x="15290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74422</xdr:rowOff>
    </xdr:from>
    <xdr:to>
      <xdr:col>73</xdr:col>
      <xdr:colOff>180975</xdr:colOff>
      <xdr:row>35</xdr:row>
      <xdr:rowOff>110998</xdr:rowOff>
    </xdr:to>
    <xdr:cxnSp macro="">
      <xdr:nvCxnSpPr>
        <xdr:cNvPr id="317" name="直線コネクタ 316"/>
        <xdr:cNvCxnSpPr/>
      </xdr:nvCxnSpPr>
      <xdr:spPr>
        <a:xfrm>
          <a:off x="13893800" y="60751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8" name="フローチャート: 判断 317"/>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126001</xdr:rowOff>
    </xdr:from>
    <xdr:ext cx="762000" cy="259045"/>
    <xdr:sp macro="" textlink="">
      <xdr:nvSpPr>
        <xdr:cNvPr id="319" name="テキスト ボックス 318"/>
        <xdr:cNvSpPr txBox="1"/>
      </xdr:nvSpPr>
      <xdr:spPr>
        <a:xfrm>
          <a:off x="14401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74422</xdr:rowOff>
    </xdr:from>
    <xdr:to>
      <xdr:col>69</xdr:col>
      <xdr:colOff>92075</xdr:colOff>
      <xdr:row>35</xdr:row>
      <xdr:rowOff>78994</xdr:rowOff>
    </xdr:to>
    <xdr:cxnSp macro="">
      <xdr:nvCxnSpPr>
        <xdr:cNvPr id="320" name="直線コネクタ 319"/>
        <xdr:cNvCxnSpPr/>
      </xdr:nvCxnSpPr>
      <xdr:spPr>
        <a:xfrm flipV="1">
          <a:off x="13004800" y="60751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1" name="フローチャート: 判断 320"/>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126001</xdr:rowOff>
    </xdr:from>
    <xdr:ext cx="762000" cy="259045"/>
    <xdr:sp macro="" textlink="">
      <xdr:nvSpPr>
        <xdr:cNvPr id="322" name="テキスト ボックス 321"/>
        <xdr:cNvSpPr txBox="1"/>
      </xdr:nvSpPr>
      <xdr:spPr>
        <a:xfrm>
          <a:off x="13512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24" name="テキスト ボックス 323"/>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37338</xdr:rowOff>
    </xdr:from>
    <xdr:to>
      <xdr:col>82</xdr:col>
      <xdr:colOff>158750</xdr:colOff>
      <xdr:row>35</xdr:row>
      <xdr:rowOff>138938</xdr:rowOff>
    </xdr:to>
    <xdr:sp macro="" textlink="">
      <xdr:nvSpPr>
        <xdr:cNvPr id="330" name="楕円 329"/>
        <xdr:cNvSpPr/>
      </xdr:nvSpPr>
      <xdr:spPr>
        <a:xfrm>
          <a:off x="164592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53865</xdr:rowOff>
    </xdr:from>
    <xdr:ext cx="762000" cy="259045"/>
    <xdr:sp macro="" textlink="">
      <xdr:nvSpPr>
        <xdr:cNvPr id="331" name="補助費等該当値テキスト"/>
        <xdr:cNvSpPr txBox="1"/>
      </xdr:nvSpPr>
      <xdr:spPr>
        <a:xfrm>
          <a:off x="16598900" y="588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46482</xdr:rowOff>
    </xdr:from>
    <xdr:to>
      <xdr:col>78</xdr:col>
      <xdr:colOff>120650</xdr:colOff>
      <xdr:row>35</xdr:row>
      <xdr:rowOff>148082</xdr:rowOff>
    </xdr:to>
    <xdr:sp macro="" textlink="">
      <xdr:nvSpPr>
        <xdr:cNvPr id="332" name="楕円 331"/>
        <xdr:cNvSpPr/>
      </xdr:nvSpPr>
      <xdr:spPr>
        <a:xfrm>
          <a:off x="15621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158259</xdr:rowOff>
    </xdr:from>
    <xdr:ext cx="736600" cy="259045"/>
    <xdr:sp macro="" textlink="">
      <xdr:nvSpPr>
        <xdr:cNvPr id="333" name="テキスト ボックス 332"/>
        <xdr:cNvSpPr txBox="1"/>
      </xdr:nvSpPr>
      <xdr:spPr>
        <a:xfrm>
          <a:off x="15290800" y="5816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60198</xdr:rowOff>
    </xdr:from>
    <xdr:to>
      <xdr:col>74</xdr:col>
      <xdr:colOff>31750</xdr:colOff>
      <xdr:row>35</xdr:row>
      <xdr:rowOff>161798</xdr:rowOff>
    </xdr:to>
    <xdr:sp macro="" textlink="">
      <xdr:nvSpPr>
        <xdr:cNvPr id="334" name="楕円 333"/>
        <xdr:cNvSpPr/>
      </xdr:nvSpPr>
      <xdr:spPr>
        <a:xfrm>
          <a:off x="14732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525</xdr:rowOff>
    </xdr:from>
    <xdr:ext cx="762000" cy="259045"/>
    <xdr:sp macro="" textlink="">
      <xdr:nvSpPr>
        <xdr:cNvPr id="335" name="テキスト ボックス 334"/>
        <xdr:cNvSpPr txBox="1"/>
      </xdr:nvSpPr>
      <xdr:spPr>
        <a:xfrm>
          <a:off x="14401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23622</xdr:rowOff>
    </xdr:from>
    <xdr:to>
      <xdr:col>69</xdr:col>
      <xdr:colOff>142875</xdr:colOff>
      <xdr:row>35</xdr:row>
      <xdr:rowOff>125222</xdr:rowOff>
    </xdr:to>
    <xdr:sp macro="" textlink="">
      <xdr:nvSpPr>
        <xdr:cNvPr id="336" name="楕円 335"/>
        <xdr:cNvSpPr/>
      </xdr:nvSpPr>
      <xdr:spPr>
        <a:xfrm>
          <a:off x="13843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135399</xdr:rowOff>
    </xdr:from>
    <xdr:ext cx="762000" cy="259045"/>
    <xdr:sp macro="" textlink="">
      <xdr:nvSpPr>
        <xdr:cNvPr id="337" name="テキスト ボックス 336"/>
        <xdr:cNvSpPr txBox="1"/>
      </xdr:nvSpPr>
      <xdr:spPr>
        <a:xfrm>
          <a:off x="13512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28194</xdr:rowOff>
    </xdr:from>
    <xdr:to>
      <xdr:col>65</xdr:col>
      <xdr:colOff>53975</xdr:colOff>
      <xdr:row>35</xdr:row>
      <xdr:rowOff>129794</xdr:rowOff>
    </xdr:to>
    <xdr:sp macro="" textlink="">
      <xdr:nvSpPr>
        <xdr:cNvPr id="338" name="楕円 337"/>
        <xdr:cNvSpPr/>
      </xdr:nvSpPr>
      <xdr:spPr>
        <a:xfrm>
          <a:off x="12954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139971</xdr:rowOff>
    </xdr:from>
    <xdr:ext cx="762000" cy="259045"/>
    <xdr:sp macro="" textlink="">
      <xdr:nvSpPr>
        <xdr:cNvPr id="339" name="テキスト ボックス 338"/>
        <xdr:cNvSpPr txBox="1"/>
      </xdr:nvSpPr>
      <xdr:spPr>
        <a:xfrm>
          <a:off x="12623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合体育館などの大型事業の償還が増加していることに加え、合併特例債の償還がピークを迎えており、元利償還金が前年度と比較して増加したこと、新型コロナウイルス感染症の影響による市税収入減少にともなう標準財政規模の縮小により、前年度比</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％増加している。</a:t>
          </a:r>
        </a:p>
        <a:p>
          <a:r>
            <a:rPr kumimoji="1" lang="ja-JP" altLang="en-US" sz="1300">
              <a:latin typeface="ＭＳ Ｐゴシック" panose="020B0600070205080204" pitchFamily="50" charset="-128"/>
              <a:ea typeface="ＭＳ Ｐゴシック" panose="020B0600070205080204" pitchFamily="50" charset="-128"/>
            </a:rPr>
            <a:t>　今後もごみ処理施設の更新などの大型事業が控えているため、国・県補助金及び交付税措置率の高い起債を活用する。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145287</xdr:rowOff>
    </xdr:to>
    <xdr:cxnSp macro="">
      <xdr:nvCxnSpPr>
        <xdr:cNvPr id="364" name="直線コネクタ 363"/>
        <xdr:cNvCxnSpPr/>
      </xdr:nvCxnSpPr>
      <xdr:spPr>
        <a:xfrm flipV="1">
          <a:off x="4826000" y="12773152"/>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65"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6" name="直線コネクタ 365"/>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7" name="公債費最大値テキスト"/>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68" name="直線コネクタ 367"/>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78994</xdr:rowOff>
    </xdr:from>
    <xdr:to>
      <xdr:col>24</xdr:col>
      <xdr:colOff>25400</xdr:colOff>
      <xdr:row>77</xdr:row>
      <xdr:rowOff>147574</xdr:rowOff>
    </xdr:to>
    <xdr:cxnSp macro="">
      <xdr:nvCxnSpPr>
        <xdr:cNvPr id="369" name="直線コネクタ 368"/>
        <xdr:cNvCxnSpPr/>
      </xdr:nvCxnSpPr>
      <xdr:spPr>
        <a:xfrm>
          <a:off x="3987800" y="1328064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53864</xdr:rowOff>
    </xdr:from>
    <xdr:ext cx="762000" cy="259045"/>
    <xdr:sp macro="" textlink="">
      <xdr:nvSpPr>
        <xdr:cNvPr id="370"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71" name="フローチャート: 判断 370"/>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78994</xdr:rowOff>
    </xdr:from>
    <xdr:to>
      <xdr:col>19</xdr:col>
      <xdr:colOff>187325</xdr:colOff>
      <xdr:row>77</xdr:row>
      <xdr:rowOff>78994</xdr:rowOff>
    </xdr:to>
    <xdr:cxnSp macro="">
      <xdr:nvCxnSpPr>
        <xdr:cNvPr id="372" name="直線コネクタ 371"/>
        <xdr:cNvCxnSpPr/>
      </xdr:nvCxnSpPr>
      <xdr:spPr>
        <a:xfrm>
          <a:off x="3098800" y="132806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74" name="テキスト ボックス 373"/>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78994</xdr:rowOff>
    </xdr:from>
    <xdr:to>
      <xdr:col>15</xdr:col>
      <xdr:colOff>98425</xdr:colOff>
      <xdr:row>77</xdr:row>
      <xdr:rowOff>101854</xdr:rowOff>
    </xdr:to>
    <xdr:cxnSp macro="">
      <xdr:nvCxnSpPr>
        <xdr:cNvPr id="375" name="直線コネクタ 374"/>
        <xdr:cNvCxnSpPr/>
      </xdr:nvCxnSpPr>
      <xdr:spPr>
        <a:xfrm flipV="1">
          <a:off x="2209800" y="132806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55626</xdr:rowOff>
    </xdr:from>
    <xdr:to>
      <xdr:col>15</xdr:col>
      <xdr:colOff>149225</xdr:colOff>
      <xdr:row>77</xdr:row>
      <xdr:rowOff>157226</xdr:rowOff>
    </xdr:to>
    <xdr:sp macro="" textlink="">
      <xdr:nvSpPr>
        <xdr:cNvPr id="376" name="フローチャート: 判断 375"/>
        <xdr:cNvSpPr/>
      </xdr:nvSpPr>
      <xdr:spPr>
        <a:xfrm>
          <a:off x="3048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142003</xdr:rowOff>
    </xdr:from>
    <xdr:ext cx="762000" cy="259045"/>
    <xdr:sp macro="" textlink="">
      <xdr:nvSpPr>
        <xdr:cNvPr id="377" name="テキスト ボックス 376"/>
        <xdr:cNvSpPr txBox="1"/>
      </xdr:nvSpPr>
      <xdr:spPr>
        <a:xfrm>
          <a:off x="2717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101854</xdr:rowOff>
    </xdr:from>
    <xdr:to>
      <xdr:col>11</xdr:col>
      <xdr:colOff>9525</xdr:colOff>
      <xdr:row>77</xdr:row>
      <xdr:rowOff>133858</xdr:rowOff>
    </xdr:to>
    <xdr:cxnSp macro="">
      <xdr:nvCxnSpPr>
        <xdr:cNvPr id="378" name="直線コネクタ 377"/>
        <xdr:cNvCxnSpPr/>
      </xdr:nvCxnSpPr>
      <xdr:spPr>
        <a:xfrm flipV="1">
          <a:off x="1320800" y="133035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69342</xdr:rowOff>
    </xdr:from>
    <xdr:to>
      <xdr:col>11</xdr:col>
      <xdr:colOff>60325</xdr:colOff>
      <xdr:row>77</xdr:row>
      <xdr:rowOff>170942</xdr:rowOff>
    </xdr:to>
    <xdr:sp macro="" textlink="">
      <xdr:nvSpPr>
        <xdr:cNvPr id="379" name="フローチャート: 判断 378"/>
        <xdr:cNvSpPr/>
      </xdr:nvSpPr>
      <xdr:spPr>
        <a:xfrm>
          <a:off x="2159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155719</xdr:rowOff>
    </xdr:from>
    <xdr:ext cx="762000" cy="259045"/>
    <xdr:sp macro="" textlink="">
      <xdr:nvSpPr>
        <xdr:cNvPr id="380" name="テキスト ボックス 379"/>
        <xdr:cNvSpPr txBox="1"/>
      </xdr:nvSpPr>
      <xdr:spPr>
        <a:xfrm>
          <a:off x="1828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81" name="フローチャート: 判断 380"/>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14240</xdr:rowOff>
    </xdr:from>
    <xdr:ext cx="762000" cy="259045"/>
    <xdr:sp macro="" textlink="">
      <xdr:nvSpPr>
        <xdr:cNvPr id="382" name="テキスト ボックス 381"/>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96774</xdr:rowOff>
    </xdr:from>
    <xdr:to>
      <xdr:col>24</xdr:col>
      <xdr:colOff>76200</xdr:colOff>
      <xdr:row>78</xdr:row>
      <xdr:rowOff>26924</xdr:rowOff>
    </xdr:to>
    <xdr:sp macro="" textlink="">
      <xdr:nvSpPr>
        <xdr:cNvPr id="388" name="楕円 387"/>
        <xdr:cNvSpPr/>
      </xdr:nvSpPr>
      <xdr:spPr>
        <a:xfrm>
          <a:off x="47752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68851</xdr:rowOff>
    </xdr:from>
    <xdr:ext cx="762000" cy="259045"/>
    <xdr:sp macro="" textlink="">
      <xdr:nvSpPr>
        <xdr:cNvPr id="389" name="公債費該当値テキスト"/>
        <xdr:cNvSpPr txBox="1"/>
      </xdr:nvSpPr>
      <xdr:spPr>
        <a:xfrm>
          <a:off x="49149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28194</xdr:rowOff>
    </xdr:from>
    <xdr:to>
      <xdr:col>20</xdr:col>
      <xdr:colOff>38100</xdr:colOff>
      <xdr:row>77</xdr:row>
      <xdr:rowOff>129794</xdr:rowOff>
    </xdr:to>
    <xdr:sp macro="" textlink="">
      <xdr:nvSpPr>
        <xdr:cNvPr id="390" name="楕円 389"/>
        <xdr:cNvSpPr/>
      </xdr:nvSpPr>
      <xdr:spPr>
        <a:xfrm>
          <a:off x="3937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139971</xdr:rowOff>
    </xdr:from>
    <xdr:ext cx="736600" cy="259045"/>
    <xdr:sp macro="" textlink="">
      <xdr:nvSpPr>
        <xdr:cNvPr id="391" name="テキスト ボックス 390"/>
        <xdr:cNvSpPr txBox="1"/>
      </xdr:nvSpPr>
      <xdr:spPr>
        <a:xfrm>
          <a:off x="3606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28194</xdr:rowOff>
    </xdr:from>
    <xdr:to>
      <xdr:col>15</xdr:col>
      <xdr:colOff>149225</xdr:colOff>
      <xdr:row>77</xdr:row>
      <xdr:rowOff>129794</xdr:rowOff>
    </xdr:to>
    <xdr:sp macro="" textlink="">
      <xdr:nvSpPr>
        <xdr:cNvPr id="392" name="楕円 391"/>
        <xdr:cNvSpPr/>
      </xdr:nvSpPr>
      <xdr:spPr>
        <a:xfrm>
          <a:off x="3048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139971</xdr:rowOff>
    </xdr:from>
    <xdr:ext cx="762000" cy="259045"/>
    <xdr:sp macro="" textlink="">
      <xdr:nvSpPr>
        <xdr:cNvPr id="393" name="テキスト ボックス 392"/>
        <xdr:cNvSpPr txBox="1"/>
      </xdr:nvSpPr>
      <xdr:spPr>
        <a:xfrm>
          <a:off x="2717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51054</xdr:rowOff>
    </xdr:from>
    <xdr:to>
      <xdr:col>11</xdr:col>
      <xdr:colOff>60325</xdr:colOff>
      <xdr:row>77</xdr:row>
      <xdr:rowOff>152654</xdr:rowOff>
    </xdr:to>
    <xdr:sp macro="" textlink="">
      <xdr:nvSpPr>
        <xdr:cNvPr id="394" name="楕円 393"/>
        <xdr:cNvSpPr/>
      </xdr:nvSpPr>
      <xdr:spPr>
        <a:xfrm>
          <a:off x="2159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162831</xdr:rowOff>
    </xdr:from>
    <xdr:ext cx="762000" cy="259045"/>
    <xdr:sp macro="" textlink="">
      <xdr:nvSpPr>
        <xdr:cNvPr id="395" name="テキスト ボックス 394"/>
        <xdr:cNvSpPr txBox="1"/>
      </xdr:nvSpPr>
      <xdr:spPr>
        <a:xfrm>
          <a:off x="1828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83058</xdr:rowOff>
    </xdr:from>
    <xdr:to>
      <xdr:col>6</xdr:col>
      <xdr:colOff>171450</xdr:colOff>
      <xdr:row>78</xdr:row>
      <xdr:rowOff>13208</xdr:rowOff>
    </xdr:to>
    <xdr:sp macro="" textlink="">
      <xdr:nvSpPr>
        <xdr:cNvPr id="396" name="楕円 395"/>
        <xdr:cNvSpPr/>
      </xdr:nvSpPr>
      <xdr:spPr>
        <a:xfrm>
          <a:off x="1270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169435</xdr:rowOff>
    </xdr:from>
    <xdr:ext cx="762000" cy="259045"/>
    <xdr:sp macro="" textlink="">
      <xdr:nvSpPr>
        <xdr:cNvPr id="397" name="テキスト ボックス 396"/>
        <xdr:cNvSpPr txBox="1"/>
      </xdr:nvSpPr>
      <xdr:spPr>
        <a:xfrm>
          <a:off x="939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過去５か年の推移で比較すると、当市の公債費以外の経費の増加幅は</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％となっており、類似団体の</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％と比べて大きくなっている。</a:t>
          </a:r>
        </a:p>
        <a:p>
          <a:r>
            <a:rPr kumimoji="1" lang="ja-JP" altLang="en-US" sz="1300">
              <a:latin typeface="ＭＳ Ｐゴシック" panose="020B0600070205080204" pitchFamily="50" charset="-128"/>
              <a:ea typeface="ＭＳ Ｐゴシック" panose="020B0600070205080204" pitchFamily="50" charset="-128"/>
            </a:rPr>
            <a:t>　今後は事業の見直し等により経費の増加を抑制していく必要がある。</a:t>
          </a: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154432</xdr:rowOff>
    </xdr:from>
    <xdr:to>
      <xdr:col>82</xdr:col>
      <xdr:colOff>107950</xdr:colOff>
      <xdr:row>81</xdr:row>
      <xdr:rowOff>147574</xdr:rowOff>
    </xdr:to>
    <xdr:cxnSp macro="">
      <xdr:nvCxnSpPr>
        <xdr:cNvPr id="423" name="直線コネクタ 422"/>
        <xdr:cNvCxnSpPr/>
      </xdr:nvCxnSpPr>
      <xdr:spPr>
        <a:xfrm flipV="1">
          <a:off x="16510000" y="128417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119651</xdr:rowOff>
    </xdr:from>
    <xdr:ext cx="762000" cy="259045"/>
    <xdr:sp macro="" textlink="">
      <xdr:nvSpPr>
        <xdr:cNvPr id="424" name="公債費以外最小値テキスト"/>
        <xdr:cNvSpPr txBox="1"/>
      </xdr:nvSpPr>
      <xdr:spPr>
        <a:xfrm>
          <a:off x="16598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147574</xdr:rowOff>
    </xdr:from>
    <xdr:to>
      <xdr:col>82</xdr:col>
      <xdr:colOff>196850</xdr:colOff>
      <xdr:row>81</xdr:row>
      <xdr:rowOff>147574</xdr:rowOff>
    </xdr:to>
    <xdr:cxnSp macro="">
      <xdr:nvCxnSpPr>
        <xdr:cNvPr id="425" name="直線コネクタ 424"/>
        <xdr:cNvCxnSpPr/>
      </xdr:nvCxnSpPr>
      <xdr:spPr>
        <a:xfrm>
          <a:off x="16421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69359</xdr:rowOff>
    </xdr:from>
    <xdr:ext cx="762000" cy="259045"/>
    <xdr:sp macro="" textlink="">
      <xdr:nvSpPr>
        <xdr:cNvPr id="426" name="公債費以外最大値テキスト"/>
        <xdr:cNvSpPr txBox="1"/>
      </xdr:nvSpPr>
      <xdr:spPr>
        <a:xfrm>
          <a:off x="16598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154432</xdr:rowOff>
    </xdr:from>
    <xdr:to>
      <xdr:col>82</xdr:col>
      <xdr:colOff>196850</xdr:colOff>
      <xdr:row>74</xdr:row>
      <xdr:rowOff>154432</xdr:rowOff>
    </xdr:to>
    <xdr:cxnSp macro="">
      <xdr:nvCxnSpPr>
        <xdr:cNvPr id="427" name="直線コネクタ 426"/>
        <xdr:cNvCxnSpPr/>
      </xdr:nvCxnSpPr>
      <xdr:spPr>
        <a:xfrm>
          <a:off x="16421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35561</xdr:rowOff>
    </xdr:from>
    <xdr:to>
      <xdr:col>82</xdr:col>
      <xdr:colOff>107950</xdr:colOff>
      <xdr:row>78</xdr:row>
      <xdr:rowOff>81280</xdr:rowOff>
    </xdr:to>
    <xdr:cxnSp macro="">
      <xdr:nvCxnSpPr>
        <xdr:cNvPr id="428" name="直線コネクタ 427"/>
        <xdr:cNvCxnSpPr/>
      </xdr:nvCxnSpPr>
      <xdr:spPr>
        <a:xfrm flipV="1">
          <a:off x="15671800" y="134086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99585</xdr:rowOff>
    </xdr:from>
    <xdr:ext cx="762000" cy="259045"/>
    <xdr:sp macro="" textlink="">
      <xdr:nvSpPr>
        <xdr:cNvPr id="429" name="公債費以外平均値テキスト"/>
        <xdr:cNvSpPr txBox="1"/>
      </xdr:nvSpPr>
      <xdr:spPr>
        <a:xfrm>
          <a:off x="16598900" y="1312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83058</xdr:rowOff>
    </xdr:from>
    <xdr:to>
      <xdr:col>82</xdr:col>
      <xdr:colOff>158750</xdr:colOff>
      <xdr:row>78</xdr:row>
      <xdr:rowOff>13208</xdr:rowOff>
    </xdr:to>
    <xdr:sp macro="" textlink="">
      <xdr:nvSpPr>
        <xdr:cNvPr id="430" name="フローチャート: 判断 429"/>
        <xdr:cNvSpPr/>
      </xdr:nvSpPr>
      <xdr:spPr>
        <a:xfrm>
          <a:off x="16459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152146</xdr:rowOff>
    </xdr:from>
    <xdr:to>
      <xdr:col>78</xdr:col>
      <xdr:colOff>69850</xdr:colOff>
      <xdr:row>78</xdr:row>
      <xdr:rowOff>81280</xdr:rowOff>
    </xdr:to>
    <xdr:cxnSp macro="">
      <xdr:nvCxnSpPr>
        <xdr:cNvPr id="431" name="直線コネクタ 430"/>
        <xdr:cNvCxnSpPr/>
      </xdr:nvCxnSpPr>
      <xdr:spPr>
        <a:xfrm>
          <a:off x="14782800" y="1335379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2" name="フローチャート: 判断 431"/>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23385</xdr:rowOff>
    </xdr:from>
    <xdr:ext cx="736600" cy="259045"/>
    <xdr:sp macro="" textlink="">
      <xdr:nvSpPr>
        <xdr:cNvPr id="433" name="テキスト ボックス 432"/>
        <xdr:cNvSpPr txBox="1"/>
      </xdr:nvSpPr>
      <xdr:spPr>
        <a:xfrm>
          <a:off x="15290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92711</xdr:rowOff>
    </xdr:from>
    <xdr:to>
      <xdr:col>73</xdr:col>
      <xdr:colOff>180975</xdr:colOff>
      <xdr:row>77</xdr:row>
      <xdr:rowOff>152146</xdr:rowOff>
    </xdr:to>
    <xdr:cxnSp macro="">
      <xdr:nvCxnSpPr>
        <xdr:cNvPr id="434" name="直線コネクタ 433"/>
        <xdr:cNvCxnSpPr/>
      </xdr:nvCxnSpPr>
      <xdr:spPr>
        <a:xfrm>
          <a:off x="13893800" y="13294361"/>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5" name="フローチャート: 判断 434"/>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36" name="テキスト ボックス 435"/>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37846</xdr:rowOff>
    </xdr:from>
    <xdr:to>
      <xdr:col>69</xdr:col>
      <xdr:colOff>92075</xdr:colOff>
      <xdr:row>77</xdr:row>
      <xdr:rowOff>92711</xdr:rowOff>
    </xdr:to>
    <xdr:cxnSp macro="">
      <xdr:nvCxnSpPr>
        <xdr:cNvPr id="437" name="直線コネクタ 436"/>
        <xdr:cNvCxnSpPr/>
      </xdr:nvCxnSpPr>
      <xdr:spPr>
        <a:xfrm>
          <a:off x="13004800" y="13239496"/>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41911</xdr:rowOff>
    </xdr:from>
    <xdr:to>
      <xdr:col>69</xdr:col>
      <xdr:colOff>142875</xdr:colOff>
      <xdr:row>77</xdr:row>
      <xdr:rowOff>143511</xdr:rowOff>
    </xdr:to>
    <xdr:sp macro="" textlink="">
      <xdr:nvSpPr>
        <xdr:cNvPr id="438" name="フローチャート: 判断 437"/>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153688</xdr:rowOff>
    </xdr:from>
    <xdr:ext cx="762000" cy="259045"/>
    <xdr:sp macro="" textlink="">
      <xdr:nvSpPr>
        <xdr:cNvPr id="439" name="テキスト ボックス 438"/>
        <xdr:cNvSpPr txBox="1"/>
      </xdr:nvSpPr>
      <xdr:spPr>
        <a:xfrm>
          <a:off x="13512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40" name="フローチャート: 判断 439"/>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105427</xdr:rowOff>
    </xdr:from>
    <xdr:ext cx="762000" cy="259045"/>
    <xdr:sp macro="" textlink="">
      <xdr:nvSpPr>
        <xdr:cNvPr id="441" name="テキスト ボックス 440"/>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47" name="楕円 446"/>
        <xdr:cNvSpPr/>
      </xdr:nvSpPr>
      <xdr:spPr>
        <a:xfrm>
          <a:off x="16459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128288</xdr:rowOff>
    </xdr:from>
    <xdr:ext cx="762000" cy="259045"/>
    <xdr:sp macro="" textlink="">
      <xdr:nvSpPr>
        <xdr:cNvPr id="448" name="公債費以外該当値テキスト"/>
        <xdr:cNvSpPr txBox="1"/>
      </xdr:nvSpPr>
      <xdr:spPr>
        <a:xfrm>
          <a:off x="16598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30480</xdr:rowOff>
    </xdr:from>
    <xdr:to>
      <xdr:col>78</xdr:col>
      <xdr:colOff>120650</xdr:colOff>
      <xdr:row>78</xdr:row>
      <xdr:rowOff>132080</xdr:rowOff>
    </xdr:to>
    <xdr:sp macro="" textlink="">
      <xdr:nvSpPr>
        <xdr:cNvPr id="449" name="楕円 448"/>
        <xdr:cNvSpPr/>
      </xdr:nvSpPr>
      <xdr:spPr>
        <a:xfrm>
          <a:off x="15621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116857</xdr:rowOff>
    </xdr:from>
    <xdr:ext cx="736600" cy="259045"/>
    <xdr:sp macro="" textlink="">
      <xdr:nvSpPr>
        <xdr:cNvPr id="450" name="テキスト ボックス 449"/>
        <xdr:cNvSpPr txBox="1"/>
      </xdr:nvSpPr>
      <xdr:spPr>
        <a:xfrm>
          <a:off x="15290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101346</xdr:rowOff>
    </xdr:from>
    <xdr:to>
      <xdr:col>74</xdr:col>
      <xdr:colOff>31750</xdr:colOff>
      <xdr:row>78</xdr:row>
      <xdr:rowOff>31496</xdr:rowOff>
    </xdr:to>
    <xdr:sp macro="" textlink="">
      <xdr:nvSpPr>
        <xdr:cNvPr id="451" name="楕円 450"/>
        <xdr:cNvSpPr/>
      </xdr:nvSpPr>
      <xdr:spPr>
        <a:xfrm>
          <a:off x="14732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16273</xdr:rowOff>
    </xdr:from>
    <xdr:ext cx="762000" cy="259045"/>
    <xdr:sp macro="" textlink="">
      <xdr:nvSpPr>
        <xdr:cNvPr id="452" name="テキスト ボックス 451"/>
        <xdr:cNvSpPr txBox="1"/>
      </xdr:nvSpPr>
      <xdr:spPr>
        <a:xfrm>
          <a:off x="14401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41911</xdr:rowOff>
    </xdr:from>
    <xdr:to>
      <xdr:col>69</xdr:col>
      <xdr:colOff>142875</xdr:colOff>
      <xdr:row>77</xdr:row>
      <xdr:rowOff>143511</xdr:rowOff>
    </xdr:to>
    <xdr:sp macro="" textlink="">
      <xdr:nvSpPr>
        <xdr:cNvPr id="453" name="楕円 452"/>
        <xdr:cNvSpPr/>
      </xdr:nvSpPr>
      <xdr:spPr>
        <a:xfrm>
          <a:off x="13843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128288</xdr:rowOff>
    </xdr:from>
    <xdr:ext cx="762000" cy="259045"/>
    <xdr:sp macro="" textlink="">
      <xdr:nvSpPr>
        <xdr:cNvPr id="454" name="テキスト ボックス 453"/>
        <xdr:cNvSpPr txBox="1"/>
      </xdr:nvSpPr>
      <xdr:spPr>
        <a:xfrm>
          <a:off x="13512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55" name="楕円 454"/>
        <xdr:cNvSpPr/>
      </xdr:nvSpPr>
      <xdr:spPr>
        <a:xfrm>
          <a:off x="12954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98823</xdr:rowOff>
    </xdr:from>
    <xdr:ext cx="762000" cy="259045"/>
    <xdr:sp macro="" textlink="">
      <xdr:nvSpPr>
        <xdr:cNvPr id="456" name="テキスト ボックス 455"/>
        <xdr:cNvSpPr txBox="1"/>
      </xdr:nvSpPr>
      <xdr:spPr>
        <a:xfrm>
          <a:off x="12623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兵庫県三木市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13952</xdr:rowOff>
    </xdr:from>
    <xdr:to>
      <xdr:col>29</xdr:col>
      <xdr:colOff>127000</xdr:colOff>
      <xdr:row>20</xdr:row>
      <xdr:rowOff>20222</xdr:rowOff>
    </xdr:to>
    <xdr:cxnSp macro="">
      <xdr:nvCxnSpPr>
        <xdr:cNvPr id="47" name="直線コネクタ 46"/>
        <xdr:cNvCxnSpPr/>
      </xdr:nvCxnSpPr>
      <xdr:spPr bwMode="auto">
        <a:xfrm flipV="1">
          <a:off x="5651500" y="1947527"/>
          <a:ext cx="0" cy="15493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163749</xdr:rowOff>
    </xdr:from>
    <xdr:ext cx="762000" cy="259045"/>
    <xdr:sp macro="" textlink="">
      <xdr:nvSpPr>
        <xdr:cNvPr id="48" name="人口1人当たり決算額の推移最小値テキスト130"/>
        <xdr:cNvSpPr txBox="1"/>
      </xdr:nvSpPr>
      <xdr:spPr>
        <a:xfrm>
          <a:off x="5740400" y="34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20222</xdr:rowOff>
    </xdr:from>
    <xdr:to>
      <xdr:col>30</xdr:col>
      <xdr:colOff>25400</xdr:colOff>
      <xdr:row>20</xdr:row>
      <xdr:rowOff>20222</xdr:rowOff>
    </xdr:to>
    <xdr:cxnSp macro="">
      <xdr:nvCxnSpPr>
        <xdr:cNvPr id="49" name="直線コネクタ 48"/>
        <xdr:cNvCxnSpPr/>
      </xdr:nvCxnSpPr>
      <xdr:spPr bwMode="auto">
        <a:xfrm>
          <a:off x="5562600" y="34968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100329</xdr:rowOff>
    </xdr:from>
    <xdr:ext cx="762000" cy="259045"/>
    <xdr:sp macro="" textlink="">
      <xdr:nvSpPr>
        <xdr:cNvPr id="50" name="人口1人当たり決算額の推移最大値テキスト130"/>
        <xdr:cNvSpPr txBox="1"/>
      </xdr:nvSpPr>
      <xdr:spPr>
        <a:xfrm>
          <a:off x="5740400" y="16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13952</xdr:rowOff>
    </xdr:from>
    <xdr:to>
      <xdr:col>30</xdr:col>
      <xdr:colOff>25400</xdr:colOff>
      <xdr:row>11</xdr:row>
      <xdr:rowOff>13952</xdr:rowOff>
    </xdr:to>
    <xdr:cxnSp macro="">
      <xdr:nvCxnSpPr>
        <xdr:cNvPr id="51" name="直線コネクタ 50"/>
        <xdr:cNvCxnSpPr/>
      </xdr:nvCxnSpPr>
      <xdr:spPr bwMode="auto">
        <a:xfrm>
          <a:off x="5562600" y="19475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89014</xdr:rowOff>
    </xdr:from>
    <xdr:to>
      <xdr:col>29</xdr:col>
      <xdr:colOff>127000</xdr:colOff>
      <xdr:row>17</xdr:row>
      <xdr:rowOff>171131</xdr:rowOff>
    </xdr:to>
    <xdr:cxnSp macro="">
      <xdr:nvCxnSpPr>
        <xdr:cNvPr id="52" name="直線コネクタ 51"/>
        <xdr:cNvCxnSpPr/>
      </xdr:nvCxnSpPr>
      <xdr:spPr bwMode="auto">
        <a:xfrm flipV="1">
          <a:off x="5003800" y="3051289"/>
          <a:ext cx="647700" cy="82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1135</xdr:rowOff>
    </xdr:from>
    <xdr:ext cx="762000" cy="259045"/>
    <xdr:sp macro="" textlink="">
      <xdr:nvSpPr>
        <xdr:cNvPr id="53" name="人口1人当たり決算額の推移平均値テキスト130"/>
        <xdr:cNvSpPr txBox="1"/>
      </xdr:nvSpPr>
      <xdr:spPr>
        <a:xfrm>
          <a:off x="5740400" y="2791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156058</xdr:rowOff>
    </xdr:from>
    <xdr:to>
      <xdr:col>29</xdr:col>
      <xdr:colOff>177800</xdr:colOff>
      <xdr:row>17</xdr:row>
      <xdr:rowOff>86208</xdr:rowOff>
    </xdr:to>
    <xdr:sp macro="" textlink="">
      <xdr:nvSpPr>
        <xdr:cNvPr id="54" name="フローチャート: 判断 53"/>
        <xdr:cNvSpPr/>
      </xdr:nvSpPr>
      <xdr:spPr bwMode="auto">
        <a:xfrm>
          <a:off x="5600700" y="29468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171131</xdr:rowOff>
    </xdr:from>
    <xdr:to>
      <xdr:col>26</xdr:col>
      <xdr:colOff>50800</xdr:colOff>
      <xdr:row>18</xdr:row>
      <xdr:rowOff>39735</xdr:rowOff>
    </xdr:to>
    <xdr:cxnSp macro="">
      <xdr:nvCxnSpPr>
        <xdr:cNvPr id="55" name="直線コネクタ 54"/>
        <xdr:cNvCxnSpPr/>
      </xdr:nvCxnSpPr>
      <xdr:spPr bwMode="auto">
        <a:xfrm flipV="1">
          <a:off x="4305300" y="3133406"/>
          <a:ext cx="698500" cy="400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11533</xdr:rowOff>
    </xdr:from>
    <xdr:to>
      <xdr:col>26</xdr:col>
      <xdr:colOff>101600</xdr:colOff>
      <xdr:row>17</xdr:row>
      <xdr:rowOff>113133</xdr:rowOff>
    </xdr:to>
    <xdr:sp macro="" textlink="">
      <xdr:nvSpPr>
        <xdr:cNvPr id="56" name="フローチャート: 判断 55"/>
        <xdr:cNvSpPr/>
      </xdr:nvSpPr>
      <xdr:spPr bwMode="auto">
        <a:xfrm>
          <a:off x="49530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123310</xdr:rowOff>
    </xdr:from>
    <xdr:ext cx="736600" cy="259045"/>
    <xdr:sp macro="" textlink="">
      <xdr:nvSpPr>
        <xdr:cNvPr id="57" name="テキスト ボックス 56"/>
        <xdr:cNvSpPr txBox="1"/>
      </xdr:nvSpPr>
      <xdr:spPr>
        <a:xfrm>
          <a:off x="4622800" y="274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39735</xdr:rowOff>
    </xdr:from>
    <xdr:to>
      <xdr:col>22</xdr:col>
      <xdr:colOff>114300</xdr:colOff>
      <xdr:row>18</xdr:row>
      <xdr:rowOff>71820</xdr:rowOff>
    </xdr:to>
    <xdr:cxnSp macro="">
      <xdr:nvCxnSpPr>
        <xdr:cNvPr id="58" name="直線コネクタ 57"/>
        <xdr:cNvCxnSpPr/>
      </xdr:nvCxnSpPr>
      <xdr:spPr bwMode="auto">
        <a:xfrm flipV="1">
          <a:off x="3606800" y="3173460"/>
          <a:ext cx="698500" cy="320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31944</xdr:rowOff>
    </xdr:from>
    <xdr:to>
      <xdr:col>22</xdr:col>
      <xdr:colOff>165100</xdr:colOff>
      <xdr:row>17</xdr:row>
      <xdr:rowOff>133544</xdr:rowOff>
    </xdr:to>
    <xdr:sp macro="" textlink="">
      <xdr:nvSpPr>
        <xdr:cNvPr id="59" name="フローチャート: 判断 58"/>
        <xdr:cNvSpPr/>
      </xdr:nvSpPr>
      <xdr:spPr bwMode="auto">
        <a:xfrm>
          <a:off x="42545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143721</xdr:rowOff>
    </xdr:from>
    <xdr:ext cx="762000" cy="259045"/>
    <xdr:sp macro="" textlink="">
      <xdr:nvSpPr>
        <xdr:cNvPr id="60" name="テキスト ボックス 59"/>
        <xdr:cNvSpPr txBox="1"/>
      </xdr:nvSpPr>
      <xdr:spPr>
        <a:xfrm>
          <a:off x="3924300" y="276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71820</xdr:rowOff>
    </xdr:from>
    <xdr:to>
      <xdr:col>18</xdr:col>
      <xdr:colOff>177800</xdr:colOff>
      <xdr:row>18</xdr:row>
      <xdr:rowOff>80556</xdr:rowOff>
    </xdr:to>
    <xdr:cxnSp macro="">
      <xdr:nvCxnSpPr>
        <xdr:cNvPr id="61" name="直線コネクタ 60"/>
        <xdr:cNvCxnSpPr/>
      </xdr:nvCxnSpPr>
      <xdr:spPr bwMode="auto">
        <a:xfrm flipV="1">
          <a:off x="2908300" y="3205545"/>
          <a:ext cx="698500" cy="87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49563</xdr:rowOff>
    </xdr:from>
    <xdr:to>
      <xdr:col>19</xdr:col>
      <xdr:colOff>38100</xdr:colOff>
      <xdr:row>17</xdr:row>
      <xdr:rowOff>151163</xdr:rowOff>
    </xdr:to>
    <xdr:sp macro="" textlink="">
      <xdr:nvSpPr>
        <xdr:cNvPr id="62" name="フローチャート: 判断 61"/>
        <xdr:cNvSpPr/>
      </xdr:nvSpPr>
      <xdr:spPr bwMode="auto">
        <a:xfrm>
          <a:off x="3556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161340</xdr:rowOff>
    </xdr:from>
    <xdr:ext cx="762000" cy="259045"/>
    <xdr:sp macro="" textlink="">
      <xdr:nvSpPr>
        <xdr:cNvPr id="63" name="テキスト ボックス 62"/>
        <xdr:cNvSpPr txBox="1"/>
      </xdr:nvSpPr>
      <xdr:spPr>
        <a:xfrm>
          <a:off x="3225800" y="278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63981</xdr:rowOff>
    </xdr:from>
    <xdr:to>
      <xdr:col>15</xdr:col>
      <xdr:colOff>101600</xdr:colOff>
      <xdr:row>17</xdr:row>
      <xdr:rowOff>165581</xdr:rowOff>
    </xdr:to>
    <xdr:sp macro="" textlink="">
      <xdr:nvSpPr>
        <xdr:cNvPr id="64" name="フローチャート: 判断 63"/>
        <xdr:cNvSpPr/>
      </xdr:nvSpPr>
      <xdr:spPr bwMode="auto">
        <a:xfrm>
          <a:off x="2857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4308</xdr:rowOff>
    </xdr:from>
    <xdr:ext cx="762000" cy="259045"/>
    <xdr:sp macro="" textlink="">
      <xdr:nvSpPr>
        <xdr:cNvPr id="65" name="テキスト ボックス 64"/>
        <xdr:cNvSpPr txBox="1"/>
      </xdr:nvSpPr>
      <xdr:spPr>
        <a:xfrm>
          <a:off x="25273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38214</xdr:rowOff>
    </xdr:from>
    <xdr:to>
      <xdr:col>29</xdr:col>
      <xdr:colOff>177800</xdr:colOff>
      <xdr:row>17</xdr:row>
      <xdr:rowOff>139814</xdr:rowOff>
    </xdr:to>
    <xdr:sp macro="" textlink="">
      <xdr:nvSpPr>
        <xdr:cNvPr id="71" name="楕円 70"/>
        <xdr:cNvSpPr/>
      </xdr:nvSpPr>
      <xdr:spPr bwMode="auto">
        <a:xfrm>
          <a:off x="5600700" y="3000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10291</xdr:rowOff>
    </xdr:from>
    <xdr:ext cx="762000" cy="259045"/>
    <xdr:sp macro="" textlink="">
      <xdr:nvSpPr>
        <xdr:cNvPr id="72" name="人口1人当たり決算額の推移該当値テキスト130"/>
        <xdr:cNvSpPr txBox="1"/>
      </xdr:nvSpPr>
      <xdr:spPr>
        <a:xfrm>
          <a:off x="5740400" y="2972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120331</xdr:rowOff>
    </xdr:from>
    <xdr:to>
      <xdr:col>26</xdr:col>
      <xdr:colOff>101600</xdr:colOff>
      <xdr:row>18</xdr:row>
      <xdr:rowOff>50481</xdr:rowOff>
    </xdr:to>
    <xdr:sp macro="" textlink="">
      <xdr:nvSpPr>
        <xdr:cNvPr id="73" name="楕円 72"/>
        <xdr:cNvSpPr/>
      </xdr:nvSpPr>
      <xdr:spPr bwMode="auto">
        <a:xfrm>
          <a:off x="4953000" y="30826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35258</xdr:rowOff>
    </xdr:from>
    <xdr:ext cx="736600" cy="259045"/>
    <xdr:sp macro="" textlink="">
      <xdr:nvSpPr>
        <xdr:cNvPr id="74" name="テキスト ボックス 73"/>
        <xdr:cNvSpPr txBox="1"/>
      </xdr:nvSpPr>
      <xdr:spPr>
        <a:xfrm>
          <a:off x="4622800" y="3168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160385</xdr:rowOff>
    </xdr:from>
    <xdr:to>
      <xdr:col>22</xdr:col>
      <xdr:colOff>165100</xdr:colOff>
      <xdr:row>18</xdr:row>
      <xdr:rowOff>90535</xdr:rowOff>
    </xdr:to>
    <xdr:sp macro="" textlink="">
      <xdr:nvSpPr>
        <xdr:cNvPr id="75" name="楕円 74"/>
        <xdr:cNvSpPr/>
      </xdr:nvSpPr>
      <xdr:spPr bwMode="auto">
        <a:xfrm>
          <a:off x="4254500" y="3122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75312</xdr:rowOff>
    </xdr:from>
    <xdr:ext cx="762000" cy="259045"/>
    <xdr:sp macro="" textlink="">
      <xdr:nvSpPr>
        <xdr:cNvPr id="76" name="テキスト ボックス 75"/>
        <xdr:cNvSpPr txBox="1"/>
      </xdr:nvSpPr>
      <xdr:spPr>
        <a:xfrm>
          <a:off x="3924300" y="320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21020</xdr:rowOff>
    </xdr:from>
    <xdr:to>
      <xdr:col>19</xdr:col>
      <xdr:colOff>38100</xdr:colOff>
      <xdr:row>18</xdr:row>
      <xdr:rowOff>122620</xdr:rowOff>
    </xdr:to>
    <xdr:sp macro="" textlink="">
      <xdr:nvSpPr>
        <xdr:cNvPr id="77" name="楕円 76"/>
        <xdr:cNvSpPr/>
      </xdr:nvSpPr>
      <xdr:spPr bwMode="auto">
        <a:xfrm>
          <a:off x="3556000" y="3154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107397</xdr:rowOff>
    </xdr:from>
    <xdr:ext cx="762000" cy="259045"/>
    <xdr:sp macro="" textlink="">
      <xdr:nvSpPr>
        <xdr:cNvPr id="78" name="テキスト ボックス 77"/>
        <xdr:cNvSpPr txBox="1"/>
      </xdr:nvSpPr>
      <xdr:spPr>
        <a:xfrm>
          <a:off x="3225800" y="3241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29756</xdr:rowOff>
    </xdr:from>
    <xdr:to>
      <xdr:col>15</xdr:col>
      <xdr:colOff>101600</xdr:colOff>
      <xdr:row>18</xdr:row>
      <xdr:rowOff>131356</xdr:rowOff>
    </xdr:to>
    <xdr:sp macro="" textlink="">
      <xdr:nvSpPr>
        <xdr:cNvPr id="79" name="楕円 78"/>
        <xdr:cNvSpPr/>
      </xdr:nvSpPr>
      <xdr:spPr bwMode="auto">
        <a:xfrm>
          <a:off x="2857500" y="31634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116133</xdr:rowOff>
    </xdr:from>
    <xdr:ext cx="762000" cy="259045"/>
    <xdr:sp macro="" textlink="">
      <xdr:nvSpPr>
        <xdr:cNvPr id="80" name="テキスト ボックス 79"/>
        <xdr:cNvSpPr txBox="1"/>
      </xdr:nvSpPr>
      <xdr:spPr>
        <a:xfrm>
          <a:off x="2527300" y="3249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317043</xdr:rowOff>
    </xdr:from>
    <xdr:to>
      <xdr:col>29</xdr:col>
      <xdr:colOff>127000</xdr:colOff>
      <xdr:row>38</xdr:row>
      <xdr:rowOff>170738</xdr:rowOff>
    </xdr:to>
    <xdr:cxnSp macro="">
      <xdr:nvCxnSpPr>
        <xdr:cNvPr id="109" name="直線コネクタ 108"/>
        <xdr:cNvCxnSpPr/>
      </xdr:nvCxnSpPr>
      <xdr:spPr bwMode="auto">
        <a:xfrm flipV="1">
          <a:off x="5651500" y="6241593"/>
          <a:ext cx="0" cy="13967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142815</xdr:rowOff>
    </xdr:from>
    <xdr:ext cx="762000" cy="259045"/>
    <xdr:sp macro="" textlink="">
      <xdr:nvSpPr>
        <xdr:cNvPr id="110" name="人口1人当たり決算額の推移最小値テキスト445"/>
        <xdr:cNvSpPr txBox="1"/>
      </xdr:nvSpPr>
      <xdr:spPr>
        <a:xfrm>
          <a:off x="5740400" y="761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170738</xdr:rowOff>
    </xdr:from>
    <xdr:to>
      <xdr:col>30</xdr:col>
      <xdr:colOff>25400</xdr:colOff>
      <xdr:row>38</xdr:row>
      <xdr:rowOff>170738</xdr:rowOff>
    </xdr:to>
    <xdr:cxnSp macro="">
      <xdr:nvCxnSpPr>
        <xdr:cNvPr id="111" name="直線コネクタ 110"/>
        <xdr:cNvCxnSpPr/>
      </xdr:nvCxnSpPr>
      <xdr:spPr bwMode="auto">
        <a:xfrm>
          <a:off x="5562600" y="76383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60520</xdr:rowOff>
    </xdr:from>
    <xdr:ext cx="762000" cy="259045"/>
    <xdr:sp macro="" textlink="">
      <xdr:nvSpPr>
        <xdr:cNvPr id="112" name="人口1人当たり決算額の推移最大値テキスト445"/>
        <xdr:cNvSpPr txBox="1"/>
      </xdr:nvSpPr>
      <xdr:spPr>
        <a:xfrm>
          <a:off x="5740400" y="5985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317043</xdr:rowOff>
    </xdr:from>
    <xdr:to>
      <xdr:col>30</xdr:col>
      <xdr:colOff>25400</xdr:colOff>
      <xdr:row>33</xdr:row>
      <xdr:rowOff>317043</xdr:rowOff>
    </xdr:to>
    <xdr:cxnSp macro="">
      <xdr:nvCxnSpPr>
        <xdr:cNvPr id="113" name="直線コネクタ 112"/>
        <xdr:cNvCxnSpPr/>
      </xdr:nvCxnSpPr>
      <xdr:spPr bwMode="auto">
        <a:xfrm>
          <a:off x="5562600" y="62415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54876</xdr:rowOff>
    </xdr:from>
    <xdr:to>
      <xdr:col>29</xdr:col>
      <xdr:colOff>127000</xdr:colOff>
      <xdr:row>37</xdr:row>
      <xdr:rowOff>173101</xdr:rowOff>
    </xdr:to>
    <xdr:cxnSp macro="">
      <xdr:nvCxnSpPr>
        <xdr:cNvPr id="114" name="直線コネクタ 113"/>
        <xdr:cNvCxnSpPr/>
      </xdr:nvCxnSpPr>
      <xdr:spPr bwMode="auto">
        <a:xfrm flipV="1">
          <a:off x="5003800" y="7179576"/>
          <a:ext cx="647700" cy="1182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242384</xdr:rowOff>
    </xdr:from>
    <xdr:ext cx="762000" cy="259045"/>
    <xdr:sp macro="" textlink="">
      <xdr:nvSpPr>
        <xdr:cNvPr id="115" name="人口1人当たり決算額の推移平均値テキスト445"/>
        <xdr:cNvSpPr txBox="1"/>
      </xdr:nvSpPr>
      <xdr:spPr>
        <a:xfrm>
          <a:off x="5740400" y="6852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54407</xdr:rowOff>
    </xdr:from>
    <xdr:to>
      <xdr:col>29</xdr:col>
      <xdr:colOff>177800</xdr:colOff>
      <xdr:row>36</xdr:row>
      <xdr:rowOff>156007</xdr:rowOff>
    </xdr:to>
    <xdr:sp macro="" textlink="">
      <xdr:nvSpPr>
        <xdr:cNvPr id="116" name="フローチャート: 判断 115"/>
        <xdr:cNvSpPr/>
      </xdr:nvSpPr>
      <xdr:spPr bwMode="auto">
        <a:xfrm>
          <a:off x="5600700" y="7007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173101</xdr:rowOff>
    </xdr:from>
    <xdr:to>
      <xdr:col>26</xdr:col>
      <xdr:colOff>50800</xdr:colOff>
      <xdr:row>37</xdr:row>
      <xdr:rowOff>247358</xdr:rowOff>
    </xdr:to>
    <xdr:cxnSp macro="">
      <xdr:nvCxnSpPr>
        <xdr:cNvPr id="117" name="直線コネクタ 116"/>
        <xdr:cNvCxnSpPr/>
      </xdr:nvCxnSpPr>
      <xdr:spPr bwMode="auto">
        <a:xfrm flipV="1">
          <a:off x="4305300" y="7297801"/>
          <a:ext cx="698500" cy="742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55131</xdr:rowOff>
    </xdr:from>
    <xdr:to>
      <xdr:col>26</xdr:col>
      <xdr:colOff>101600</xdr:colOff>
      <xdr:row>36</xdr:row>
      <xdr:rowOff>156731</xdr:rowOff>
    </xdr:to>
    <xdr:sp macro="" textlink="">
      <xdr:nvSpPr>
        <xdr:cNvPr id="118" name="フローチャート: 判断 117"/>
        <xdr:cNvSpPr/>
      </xdr:nvSpPr>
      <xdr:spPr bwMode="auto">
        <a:xfrm>
          <a:off x="4953000" y="7008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166908</xdr:rowOff>
    </xdr:from>
    <xdr:ext cx="736600" cy="259045"/>
    <xdr:sp macro="" textlink="">
      <xdr:nvSpPr>
        <xdr:cNvPr id="119" name="テキスト ボックス 118"/>
        <xdr:cNvSpPr txBox="1"/>
      </xdr:nvSpPr>
      <xdr:spPr>
        <a:xfrm>
          <a:off x="4622800" y="6777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159842</xdr:rowOff>
    </xdr:from>
    <xdr:to>
      <xdr:col>22</xdr:col>
      <xdr:colOff>114300</xdr:colOff>
      <xdr:row>37</xdr:row>
      <xdr:rowOff>247358</xdr:rowOff>
    </xdr:to>
    <xdr:cxnSp macro="">
      <xdr:nvCxnSpPr>
        <xdr:cNvPr id="120" name="直線コネクタ 119"/>
        <xdr:cNvCxnSpPr/>
      </xdr:nvCxnSpPr>
      <xdr:spPr bwMode="auto">
        <a:xfrm>
          <a:off x="3606800" y="7284542"/>
          <a:ext cx="698500" cy="87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37947</xdr:rowOff>
    </xdr:from>
    <xdr:to>
      <xdr:col>22</xdr:col>
      <xdr:colOff>165100</xdr:colOff>
      <xdr:row>36</xdr:row>
      <xdr:rowOff>139547</xdr:rowOff>
    </xdr:to>
    <xdr:sp macro="" textlink="">
      <xdr:nvSpPr>
        <xdr:cNvPr id="121" name="フローチャート: 判断 120"/>
        <xdr:cNvSpPr/>
      </xdr:nvSpPr>
      <xdr:spPr bwMode="auto">
        <a:xfrm>
          <a:off x="4254500" y="6991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149724</xdr:rowOff>
    </xdr:from>
    <xdr:ext cx="762000" cy="259045"/>
    <xdr:sp macro="" textlink="">
      <xdr:nvSpPr>
        <xdr:cNvPr id="122" name="テキスト ボックス 121"/>
        <xdr:cNvSpPr txBox="1"/>
      </xdr:nvSpPr>
      <xdr:spPr>
        <a:xfrm>
          <a:off x="3924300" y="6760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139535</xdr:rowOff>
    </xdr:from>
    <xdr:to>
      <xdr:col>18</xdr:col>
      <xdr:colOff>177800</xdr:colOff>
      <xdr:row>37</xdr:row>
      <xdr:rowOff>159842</xdr:rowOff>
    </xdr:to>
    <xdr:cxnSp macro="">
      <xdr:nvCxnSpPr>
        <xdr:cNvPr id="123" name="直線コネクタ 122"/>
        <xdr:cNvCxnSpPr/>
      </xdr:nvCxnSpPr>
      <xdr:spPr bwMode="auto">
        <a:xfrm>
          <a:off x="2908300" y="7264235"/>
          <a:ext cx="698500" cy="203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7506</xdr:rowOff>
    </xdr:from>
    <xdr:to>
      <xdr:col>19</xdr:col>
      <xdr:colOff>38100</xdr:colOff>
      <xdr:row>36</xdr:row>
      <xdr:rowOff>109106</xdr:rowOff>
    </xdr:to>
    <xdr:sp macro="" textlink="">
      <xdr:nvSpPr>
        <xdr:cNvPr id="124" name="フローチャート: 判断 123"/>
        <xdr:cNvSpPr/>
      </xdr:nvSpPr>
      <xdr:spPr bwMode="auto">
        <a:xfrm>
          <a:off x="3556000" y="6960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119283</xdr:rowOff>
    </xdr:from>
    <xdr:ext cx="762000" cy="259045"/>
    <xdr:sp macro="" textlink="">
      <xdr:nvSpPr>
        <xdr:cNvPr id="125" name="テキスト ボックス 124"/>
        <xdr:cNvSpPr txBox="1"/>
      </xdr:nvSpPr>
      <xdr:spPr>
        <a:xfrm>
          <a:off x="3225800" y="6729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336880</xdr:rowOff>
    </xdr:from>
    <xdr:to>
      <xdr:col>15</xdr:col>
      <xdr:colOff>101600</xdr:colOff>
      <xdr:row>36</xdr:row>
      <xdr:rowOff>95580</xdr:rowOff>
    </xdr:to>
    <xdr:sp macro="" textlink="">
      <xdr:nvSpPr>
        <xdr:cNvPr id="126" name="フローチャート: 判断 125"/>
        <xdr:cNvSpPr/>
      </xdr:nvSpPr>
      <xdr:spPr bwMode="auto">
        <a:xfrm>
          <a:off x="2857500" y="6947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105757</xdr:rowOff>
    </xdr:from>
    <xdr:ext cx="762000" cy="259045"/>
    <xdr:sp macro="" textlink="">
      <xdr:nvSpPr>
        <xdr:cNvPr id="127" name="テキスト ボックス 126"/>
        <xdr:cNvSpPr txBox="1"/>
      </xdr:nvSpPr>
      <xdr:spPr>
        <a:xfrm>
          <a:off x="2527300" y="671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4076</xdr:rowOff>
    </xdr:from>
    <xdr:to>
      <xdr:col>29</xdr:col>
      <xdr:colOff>177800</xdr:colOff>
      <xdr:row>37</xdr:row>
      <xdr:rowOff>105676</xdr:rowOff>
    </xdr:to>
    <xdr:sp macro="" textlink="">
      <xdr:nvSpPr>
        <xdr:cNvPr id="133" name="楕円 132"/>
        <xdr:cNvSpPr/>
      </xdr:nvSpPr>
      <xdr:spPr bwMode="auto">
        <a:xfrm>
          <a:off x="5600700" y="71287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147603</xdr:rowOff>
    </xdr:from>
    <xdr:ext cx="762000" cy="259045"/>
    <xdr:sp macro="" textlink="">
      <xdr:nvSpPr>
        <xdr:cNvPr id="134" name="人口1人当たり決算額の推移該当値テキスト445"/>
        <xdr:cNvSpPr txBox="1"/>
      </xdr:nvSpPr>
      <xdr:spPr>
        <a:xfrm>
          <a:off x="5740400" y="710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122301</xdr:rowOff>
    </xdr:from>
    <xdr:to>
      <xdr:col>26</xdr:col>
      <xdr:colOff>101600</xdr:colOff>
      <xdr:row>37</xdr:row>
      <xdr:rowOff>223901</xdr:rowOff>
    </xdr:to>
    <xdr:sp macro="" textlink="">
      <xdr:nvSpPr>
        <xdr:cNvPr id="135" name="楕円 134"/>
        <xdr:cNvSpPr/>
      </xdr:nvSpPr>
      <xdr:spPr bwMode="auto">
        <a:xfrm>
          <a:off x="4953000" y="7247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208678</xdr:rowOff>
    </xdr:from>
    <xdr:ext cx="736600" cy="259045"/>
    <xdr:sp macro="" textlink="">
      <xdr:nvSpPr>
        <xdr:cNvPr id="136" name="テキスト ボックス 135"/>
        <xdr:cNvSpPr txBox="1"/>
      </xdr:nvSpPr>
      <xdr:spPr>
        <a:xfrm>
          <a:off x="4622800" y="7333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196558</xdr:rowOff>
    </xdr:from>
    <xdr:to>
      <xdr:col>22</xdr:col>
      <xdr:colOff>165100</xdr:colOff>
      <xdr:row>37</xdr:row>
      <xdr:rowOff>298158</xdr:rowOff>
    </xdr:to>
    <xdr:sp macro="" textlink="">
      <xdr:nvSpPr>
        <xdr:cNvPr id="137" name="楕円 136"/>
        <xdr:cNvSpPr/>
      </xdr:nvSpPr>
      <xdr:spPr bwMode="auto">
        <a:xfrm>
          <a:off x="4254500" y="7321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282935</xdr:rowOff>
    </xdr:from>
    <xdr:ext cx="762000" cy="259045"/>
    <xdr:sp macro="" textlink="">
      <xdr:nvSpPr>
        <xdr:cNvPr id="138" name="テキスト ボックス 137"/>
        <xdr:cNvSpPr txBox="1"/>
      </xdr:nvSpPr>
      <xdr:spPr>
        <a:xfrm>
          <a:off x="3924300" y="7407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109042</xdr:rowOff>
    </xdr:from>
    <xdr:to>
      <xdr:col>19</xdr:col>
      <xdr:colOff>38100</xdr:colOff>
      <xdr:row>37</xdr:row>
      <xdr:rowOff>210642</xdr:rowOff>
    </xdr:to>
    <xdr:sp macro="" textlink="">
      <xdr:nvSpPr>
        <xdr:cNvPr id="139" name="楕円 138"/>
        <xdr:cNvSpPr/>
      </xdr:nvSpPr>
      <xdr:spPr bwMode="auto">
        <a:xfrm>
          <a:off x="3556000" y="7233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195419</xdr:rowOff>
    </xdr:from>
    <xdr:ext cx="762000" cy="259045"/>
    <xdr:sp macro="" textlink="">
      <xdr:nvSpPr>
        <xdr:cNvPr id="140" name="テキスト ボックス 139"/>
        <xdr:cNvSpPr txBox="1"/>
      </xdr:nvSpPr>
      <xdr:spPr>
        <a:xfrm>
          <a:off x="3225800" y="7320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88735</xdr:rowOff>
    </xdr:from>
    <xdr:to>
      <xdr:col>15</xdr:col>
      <xdr:colOff>101600</xdr:colOff>
      <xdr:row>37</xdr:row>
      <xdr:rowOff>190335</xdr:rowOff>
    </xdr:to>
    <xdr:sp macro="" textlink="">
      <xdr:nvSpPr>
        <xdr:cNvPr id="141" name="楕円 140"/>
        <xdr:cNvSpPr/>
      </xdr:nvSpPr>
      <xdr:spPr bwMode="auto">
        <a:xfrm>
          <a:off x="2857500" y="7213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175112</xdr:rowOff>
    </xdr:from>
    <xdr:ext cx="762000" cy="259045"/>
    <xdr:sp macro="" textlink="">
      <xdr:nvSpPr>
        <xdr:cNvPr id="142" name="テキスト ボックス 141"/>
        <xdr:cNvSpPr txBox="1"/>
      </xdr:nvSpPr>
      <xdr:spPr>
        <a:xfrm>
          <a:off x="2527300" y="7299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兵庫県三木市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76,565
74,609
176.51
41,287,480
41,009,945
92,182
18,951,801
38,144,513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39.6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72644</xdr:rowOff>
    </xdr:from>
    <xdr:to>
      <xdr:col>24</xdr:col>
      <xdr:colOff>62865</xdr:colOff>
      <xdr:row>38</xdr:row>
      <xdr:rowOff>104019</xdr:rowOff>
    </xdr:to>
    <xdr:cxnSp macro="">
      <xdr:nvCxnSpPr>
        <xdr:cNvPr id="56" name="直線コネクタ 55"/>
        <xdr:cNvCxnSpPr/>
      </xdr:nvCxnSpPr>
      <xdr:spPr>
        <a:xfrm flipV="1">
          <a:off x="4633595" y="5387594"/>
          <a:ext cx="1270" cy="1231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107846</xdr:rowOff>
    </xdr:from>
    <xdr:ext cx="534377" cy="259045"/>
    <xdr:sp macro="" textlink="">
      <xdr:nvSpPr>
        <xdr:cNvPr id="57" name="人件費最小値テキスト"/>
        <xdr:cNvSpPr txBox="1"/>
      </xdr:nvSpPr>
      <xdr:spPr>
        <a:xfrm>
          <a:off x="4686300" y="662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104019</xdr:rowOff>
    </xdr:from>
    <xdr:to>
      <xdr:col>24</xdr:col>
      <xdr:colOff>152400</xdr:colOff>
      <xdr:row>38</xdr:row>
      <xdr:rowOff>104019</xdr:rowOff>
    </xdr:to>
    <xdr:cxnSp macro="">
      <xdr:nvCxnSpPr>
        <xdr:cNvPr id="58" name="直線コネクタ 57"/>
        <xdr:cNvCxnSpPr/>
      </xdr:nvCxnSpPr>
      <xdr:spPr>
        <a:xfrm>
          <a:off x="4546600" y="661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19321</xdr:rowOff>
    </xdr:from>
    <xdr:ext cx="599010" cy="259045"/>
    <xdr:sp macro="" textlink="">
      <xdr:nvSpPr>
        <xdr:cNvPr id="59" name="人件費最大値テキスト"/>
        <xdr:cNvSpPr txBox="1"/>
      </xdr:nvSpPr>
      <xdr:spPr>
        <a:xfrm>
          <a:off x="4686300" y="516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72644</xdr:rowOff>
    </xdr:from>
    <xdr:to>
      <xdr:col>24</xdr:col>
      <xdr:colOff>152400</xdr:colOff>
      <xdr:row>31</xdr:row>
      <xdr:rowOff>72644</xdr:rowOff>
    </xdr:to>
    <xdr:cxnSp macro="">
      <xdr:nvCxnSpPr>
        <xdr:cNvPr id="60" name="直線コネクタ 59"/>
        <xdr:cNvCxnSpPr/>
      </xdr:nvCxnSpPr>
      <xdr:spPr>
        <a:xfrm>
          <a:off x="4546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10884</xdr:rowOff>
    </xdr:from>
    <xdr:to>
      <xdr:col>24</xdr:col>
      <xdr:colOff>63500</xdr:colOff>
      <xdr:row>37</xdr:row>
      <xdr:rowOff>28239</xdr:rowOff>
    </xdr:to>
    <xdr:cxnSp macro="">
      <xdr:nvCxnSpPr>
        <xdr:cNvPr id="61" name="直線コネクタ 60"/>
        <xdr:cNvCxnSpPr/>
      </xdr:nvCxnSpPr>
      <xdr:spPr>
        <a:xfrm flipV="1">
          <a:off x="3797300" y="6011634"/>
          <a:ext cx="838200" cy="36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75004</xdr:rowOff>
    </xdr:from>
    <xdr:ext cx="534377" cy="259045"/>
    <xdr:sp macro="" textlink="">
      <xdr:nvSpPr>
        <xdr:cNvPr id="62" name="人件費平均値テキスト"/>
        <xdr:cNvSpPr txBox="1"/>
      </xdr:nvSpPr>
      <xdr:spPr>
        <a:xfrm>
          <a:off x="4686300" y="6075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96577</xdr:rowOff>
    </xdr:from>
    <xdr:to>
      <xdr:col>24</xdr:col>
      <xdr:colOff>114300</xdr:colOff>
      <xdr:row>36</xdr:row>
      <xdr:rowOff>26727</xdr:rowOff>
    </xdr:to>
    <xdr:sp macro="" textlink="">
      <xdr:nvSpPr>
        <xdr:cNvPr id="63" name="フローチャート: 判断 62"/>
        <xdr:cNvSpPr/>
      </xdr:nvSpPr>
      <xdr:spPr>
        <a:xfrm>
          <a:off x="45847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28239</xdr:rowOff>
    </xdr:from>
    <xdr:to>
      <xdr:col>19</xdr:col>
      <xdr:colOff>177800</xdr:colOff>
      <xdr:row>37</xdr:row>
      <xdr:rowOff>53823</xdr:rowOff>
    </xdr:to>
    <xdr:cxnSp macro="">
      <xdr:nvCxnSpPr>
        <xdr:cNvPr id="64" name="直線コネクタ 63"/>
        <xdr:cNvCxnSpPr/>
      </xdr:nvCxnSpPr>
      <xdr:spPr>
        <a:xfrm flipV="1">
          <a:off x="2908300" y="6371889"/>
          <a:ext cx="889000" cy="2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64154</xdr:rowOff>
    </xdr:from>
    <xdr:to>
      <xdr:col>20</xdr:col>
      <xdr:colOff>38100</xdr:colOff>
      <xdr:row>36</xdr:row>
      <xdr:rowOff>165754</xdr:rowOff>
    </xdr:to>
    <xdr:sp macro="" textlink="">
      <xdr:nvSpPr>
        <xdr:cNvPr id="65" name="フローチャート: 判断 64"/>
        <xdr:cNvSpPr/>
      </xdr:nvSpPr>
      <xdr:spPr>
        <a:xfrm>
          <a:off x="3746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10831</xdr:rowOff>
    </xdr:from>
    <xdr:ext cx="534377" cy="259045"/>
    <xdr:sp macro="" textlink="">
      <xdr:nvSpPr>
        <xdr:cNvPr id="66" name="テキスト ボックス 65"/>
        <xdr:cNvSpPr txBox="1"/>
      </xdr:nvSpPr>
      <xdr:spPr>
        <a:xfrm>
          <a:off x="3530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53823</xdr:rowOff>
    </xdr:from>
    <xdr:to>
      <xdr:col>15</xdr:col>
      <xdr:colOff>50800</xdr:colOff>
      <xdr:row>37</xdr:row>
      <xdr:rowOff>90132</xdr:rowOff>
    </xdr:to>
    <xdr:cxnSp macro="">
      <xdr:nvCxnSpPr>
        <xdr:cNvPr id="67" name="直線コネクタ 66"/>
        <xdr:cNvCxnSpPr/>
      </xdr:nvCxnSpPr>
      <xdr:spPr>
        <a:xfrm flipV="1">
          <a:off x="2019300" y="6397473"/>
          <a:ext cx="889000" cy="3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76575</xdr:rowOff>
    </xdr:from>
    <xdr:to>
      <xdr:col>15</xdr:col>
      <xdr:colOff>101600</xdr:colOff>
      <xdr:row>37</xdr:row>
      <xdr:rowOff>6725</xdr:rowOff>
    </xdr:to>
    <xdr:sp macro="" textlink="">
      <xdr:nvSpPr>
        <xdr:cNvPr id="68" name="フローチャート: 判断 67"/>
        <xdr:cNvSpPr/>
      </xdr:nvSpPr>
      <xdr:spPr>
        <a:xfrm>
          <a:off x="2857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23252</xdr:rowOff>
    </xdr:from>
    <xdr:ext cx="534377" cy="259045"/>
    <xdr:sp macro="" textlink="">
      <xdr:nvSpPr>
        <xdr:cNvPr id="69" name="テキスト ボックス 68"/>
        <xdr:cNvSpPr txBox="1"/>
      </xdr:nvSpPr>
      <xdr:spPr>
        <a:xfrm>
          <a:off x="2641111" y="60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90132</xdr:rowOff>
    </xdr:from>
    <xdr:to>
      <xdr:col>10</xdr:col>
      <xdr:colOff>114300</xdr:colOff>
      <xdr:row>37</xdr:row>
      <xdr:rowOff>92913</xdr:rowOff>
    </xdr:to>
    <xdr:cxnSp macro="">
      <xdr:nvCxnSpPr>
        <xdr:cNvPr id="70" name="直線コネクタ 69"/>
        <xdr:cNvCxnSpPr/>
      </xdr:nvCxnSpPr>
      <xdr:spPr>
        <a:xfrm flipV="1">
          <a:off x="1130300" y="6433782"/>
          <a:ext cx="8890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91834</xdr:rowOff>
    </xdr:from>
    <xdr:to>
      <xdr:col>10</xdr:col>
      <xdr:colOff>165100</xdr:colOff>
      <xdr:row>37</xdr:row>
      <xdr:rowOff>21984</xdr:rowOff>
    </xdr:to>
    <xdr:sp macro="" textlink="">
      <xdr:nvSpPr>
        <xdr:cNvPr id="71" name="フローチャート: 判断 70"/>
        <xdr:cNvSpPr/>
      </xdr:nvSpPr>
      <xdr:spPr>
        <a:xfrm>
          <a:off x="1968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38511</xdr:rowOff>
    </xdr:from>
    <xdr:ext cx="534377" cy="259045"/>
    <xdr:sp macro="" textlink="">
      <xdr:nvSpPr>
        <xdr:cNvPr id="72" name="テキスト ボックス 71"/>
        <xdr:cNvSpPr txBox="1"/>
      </xdr:nvSpPr>
      <xdr:spPr>
        <a:xfrm>
          <a:off x="1752111" y="603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87928</xdr:rowOff>
    </xdr:from>
    <xdr:to>
      <xdr:col>6</xdr:col>
      <xdr:colOff>38100</xdr:colOff>
      <xdr:row>37</xdr:row>
      <xdr:rowOff>18078</xdr:rowOff>
    </xdr:to>
    <xdr:sp macro="" textlink="">
      <xdr:nvSpPr>
        <xdr:cNvPr id="73" name="フローチャート: 判断 72"/>
        <xdr:cNvSpPr/>
      </xdr:nvSpPr>
      <xdr:spPr>
        <a:xfrm>
          <a:off x="1079500" y="62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34605</xdr:rowOff>
    </xdr:from>
    <xdr:ext cx="534377" cy="259045"/>
    <xdr:sp macro="" textlink="">
      <xdr:nvSpPr>
        <xdr:cNvPr id="74" name="テキスト ボックス 73"/>
        <xdr:cNvSpPr txBox="1"/>
      </xdr:nvSpPr>
      <xdr:spPr>
        <a:xfrm>
          <a:off x="863111" y="603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131534</xdr:rowOff>
    </xdr:from>
    <xdr:to>
      <xdr:col>24</xdr:col>
      <xdr:colOff>114300</xdr:colOff>
      <xdr:row>35</xdr:row>
      <xdr:rowOff>61684</xdr:rowOff>
    </xdr:to>
    <xdr:sp macro="" textlink="">
      <xdr:nvSpPr>
        <xdr:cNvPr id="80" name="楕円 79"/>
        <xdr:cNvSpPr/>
      </xdr:nvSpPr>
      <xdr:spPr>
        <a:xfrm>
          <a:off x="4584700" y="596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154411</xdr:rowOff>
    </xdr:from>
    <xdr:ext cx="534377" cy="259045"/>
    <xdr:sp macro="" textlink="">
      <xdr:nvSpPr>
        <xdr:cNvPr id="81" name="人件費該当値テキスト"/>
        <xdr:cNvSpPr txBox="1"/>
      </xdr:nvSpPr>
      <xdr:spPr>
        <a:xfrm>
          <a:off x="4686300" y="581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148889</xdr:rowOff>
    </xdr:from>
    <xdr:to>
      <xdr:col>20</xdr:col>
      <xdr:colOff>38100</xdr:colOff>
      <xdr:row>37</xdr:row>
      <xdr:rowOff>79039</xdr:rowOff>
    </xdr:to>
    <xdr:sp macro="" textlink="">
      <xdr:nvSpPr>
        <xdr:cNvPr id="82" name="楕円 81"/>
        <xdr:cNvSpPr/>
      </xdr:nvSpPr>
      <xdr:spPr>
        <a:xfrm>
          <a:off x="3746500" y="632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70166</xdr:rowOff>
    </xdr:from>
    <xdr:ext cx="534377" cy="259045"/>
    <xdr:sp macro="" textlink="">
      <xdr:nvSpPr>
        <xdr:cNvPr id="83" name="テキスト ボックス 82"/>
        <xdr:cNvSpPr txBox="1"/>
      </xdr:nvSpPr>
      <xdr:spPr>
        <a:xfrm>
          <a:off x="3530111" y="6413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3023</xdr:rowOff>
    </xdr:from>
    <xdr:to>
      <xdr:col>15</xdr:col>
      <xdr:colOff>101600</xdr:colOff>
      <xdr:row>37</xdr:row>
      <xdr:rowOff>104623</xdr:rowOff>
    </xdr:to>
    <xdr:sp macro="" textlink="">
      <xdr:nvSpPr>
        <xdr:cNvPr id="84" name="楕円 83"/>
        <xdr:cNvSpPr/>
      </xdr:nvSpPr>
      <xdr:spPr>
        <a:xfrm>
          <a:off x="2857500" y="634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95750</xdr:rowOff>
    </xdr:from>
    <xdr:ext cx="534377" cy="259045"/>
    <xdr:sp macro="" textlink="">
      <xdr:nvSpPr>
        <xdr:cNvPr id="85" name="テキスト ボックス 84"/>
        <xdr:cNvSpPr txBox="1"/>
      </xdr:nvSpPr>
      <xdr:spPr>
        <a:xfrm>
          <a:off x="2641111" y="643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39332</xdr:rowOff>
    </xdr:from>
    <xdr:to>
      <xdr:col>10</xdr:col>
      <xdr:colOff>165100</xdr:colOff>
      <xdr:row>37</xdr:row>
      <xdr:rowOff>140932</xdr:rowOff>
    </xdr:to>
    <xdr:sp macro="" textlink="">
      <xdr:nvSpPr>
        <xdr:cNvPr id="86" name="楕円 85"/>
        <xdr:cNvSpPr/>
      </xdr:nvSpPr>
      <xdr:spPr>
        <a:xfrm>
          <a:off x="1968500" y="638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132059</xdr:rowOff>
    </xdr:from>
    <xdr:ext cx="534377" cy="259045"/>
    <xdr:sp macro="" textlink="">
      <xdr:nvSpPr>
        <xdr:cNvPr id="87" name="テキスト ボックス 86"/>
        <xdr:cNvSpPr txBox="1"/>
      </xdr:nvSpPr>
      <xdr:spPr>
        <a:xfrm>
          <a:off x="1752111" y="647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42113</xdr:rowOff>
    </xdr:from>
    <xdr:to>
      <xdr:col>6</xdr:col>
      <xdr:colOff>38100</xdr:colOff>
      <xdr:row>37</xdr:row>
      <xdr:rowOff>143713</xdr:rowOff>
    </xdr:to>
    <xdr:sp macro="" textlink="">
      <xdr:nvSpPr>
        <xdr:cNvPr id="88" name="楕円 87"/>
        <xdr:cNvSpPr/>
      </xdr:nvSpPr>
      <xdr:spPr>
        <a:xfrm>
          <a:off x="1079500" y="638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134840</xdr:rowOff>
    </xdr:from>
    <xdr:ext cx="534377" cy="259045"/>
    <xdr:sp macro="" textlink="">
      <xdr:nvSpPr>
        <xdr:cNvPr id="89" name="テキスト ボックス 88"/>
        <xdr:cNvSpPr txBox="1"/>
      </xdr:nvSpPr>
      <xdr:spPr>
        <a:xfrm>
          <a:off x="863111" y="6478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57166</xdr:rowOff>
    </xdr:from>
    <xdr:to>
      <xdr:col>24</xdr:col>
      <xdr:colOff>62865</xdr:colOff>
      <xdr:row>59</xdr:row>
      <xdr:rowOff>78901</xdr:rowOff>
    </xdr:to>
    <xdr:cxnSp macro="">
      <xdr:nvCxnSpPr>
        <xdr:cNvPr id="112" name="直線コネクタ 111"/>
        <xdr:cNvCxnSpPr/>
      </xdr:nvCxnSpPr>
      <xdr:spPr>
        <a:xfrm flipV="1">
          <a:off x="4633595" y="8801116"/>
          <a:ext cx="1270" cy="1393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82728</xdr:rowOff>
    </xdr:from>
    <xdr:ext cx="534377" cy="259045"/>
    <xdr:sp macro="" textlink="">
      <xdr:nvSpPr>
        <xdr:cNvPr id="113" name="物件費最小値テキスト"/>
        <xdr:cNvSpPr txBox="1"/>
      </xdr:nvSpPr>
      <xdr:spPr>
        <a:xfrm>
          <a:off x="4686300" y="1019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78901</xdr:rowOff>
    </xdr:from>
    <xdr:to>
      <xdr:col>24</xdr:col>
      <xdr:colOff>152400</xdr:colOff>
      <xdr:row>59</xdr:row>
      <xdr:rowOff>78901</xdr:rowOff>
    </xdr:to>
    <xdr:cxnSp macro="">
      <xdr:nvCxnSpPr>
        <xdr:cNvPr id="114" name="直線コネクタ 113"/>
        <xdr:cNvCxnSpPr/>
      </xdr:nvCxnSpPr>
      <xdr:spPr>
        <a:xfrm>
          <a:off x="4546600" y="1019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3843</xdr:rowOff>
    </xdr:from>
    <xdr:ext cx="599010" cy="259045"/>
    <xdr:sp macro="" textlink="">
      <xdr:nvSpPr>
        <xdr:cNvPr id="115" name="物件費最大値テキスト"/>
        <xdr:cNvSpPr txBox="1"/>
      </xdr:nvSpPr>
      <xdr:spPr>
        <a:xfrm>
          <a:off x="4686300" y="8576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57166</xdr:rowOff>
    </xdr:from>
    <xdr:to>
      <xdr:col>24</xdr:col>
      <xdr:colOff>152400</xdr:colOff>
      <xdr:row>51</xdr:row>
      <xdr:rowOff>57166</xdr:rowOff>
    </xdr:to>
    <xdr:cxnSp macro="">
      <xdr:nvCxnSpPr>
        <xdr:cNvPr id="116" name="直線コネクタ 115"/>
        <xdr:cNvCxnSpPr/>
      </xdr:nvCxnSpPr>
      <xdr:spPr>
        <a:xfrm>
          <a:off x="4546600" y="8801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78015</xdr:rowOff>
    </xdr:from>
    <xdr:to>
      <xdr:col>24</xdr:col>
      <xdr:colOff>63500</xdr:colOff>
      <xdr:row>57</xdr:row>
      <xdr:rowOff>127703</xdr:rowOff>
    </xdr:to>
    <xdr:cxnSp macro="">
      <xdr:nvCxnSpPr>
        <xdr:cNvPr id="117" name="直線コネクタ 116"/>
        <xdr:cNvCxnSpPr/>
      </xdr:nvCxnSpPr>
      <xdr:spPr>
        <a:xfrm>
          <a:off x="3797300" y="9850665"/>
          <a:ext cx="838200" cy="49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93580</xdr:rowOff>
    </xdr:from>
    <xdr:ext cx="534377" cy="259045"/>
    <xdr:sp macro="" textlink="">
      <xdr:nvSpPr>
        <xdr:cNvPr id="118" name="物件費平均値テキスト"/>
        <xdr:cNvSpPr txBox="1"/>
      </xdr:nvSpPr>
      <xdr:spPr>
        <a:xfrm>
          <a:off x="4686300" y="9866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115153</xdr:rowOff>
    </xdr:from>
    <xdr:to>
      <xdr:col>24</xdr:col>
      <xdr:colOff>114300</xdr:colOff>
      <xdr:row>58</xdr:row>
      <xdr:rowOff>45303</xdr:rowOff>
    </xdr:to>
    <xdr:sp macro="" textlink="">
      <xdr:nvSpPr>
        <xdr:cNvPr id="119" name="フローチャート: 判断 118"/>
        <xdr:cNvSpPr/>
      </xdr:nvSpPr>
      <xdr:spPr>
        <a:xfrm>
          <a:off x="4584700" y="988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78015</xdr:rowOff>
    </xdr:from>
    <xdr:to>
      <xdr:col>19</xdr:col>
      <xdr:colOff>177800</xdr:colOff>
      <xdr:row>57</xdr:row>
      <xdr:rowOff>140413</xdr:rowOff>
    </xdr:to>
    <xdr:cxnSp macro="">
      <xdr:nvCxnSpPr>
        <xdr:cNvPr id="120" name="直線コネクタ 119"/>
        <xdr:cNvCxnSpPr/>
      </xdr:nvCxnSpPr>
      <xdr:spPr>
        <a:xfrm flipV="1">
          <a:off x="2908300" y="9850665"/>
          <a:ext cx="889000" cy="62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127552</xdr:rowOff>
    </xdr:from>
    <xdr:to>
      <xdr:col>20</xdr:col>
      <xdr:colOff>38100</xdr:colOff>
      <xdr:row>58</xdr:row>
      <xdr:rowOff>57702</xdr:rowOff>
    </xdr:to>
    <xdr:sp macro="" textlink="">
      <xdr:nvSpPr>
        <xdr:cNvPr id="121" name="フローチャート: 判断 120"/>
        <xdr:cNvSpPr/>
      </xdr:nvSpPr>
      <xdr:spPr>
        <a:xfrm>
          <a:off x="3746500" y="990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48829</xdr:rowOff>
    </xdr:from>
    <xdr:ext cx="534377" cy="259045"/>
    <xdr:sp macro="" textlink="">
      <xdr:nvSpPr>
        <xdr:cNvPr id="122" name="テキスト ボックス 121"/>
        <xdr:cNvSpPr txBox="1"/>
      </xdr:nvSpPr>
      <xdr:spPr>
        <a:xfrm>
          <a:off x="3530111" y="999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140413</xdr:rowOff>
    </xdr:from>
    <xdr:to>
      <xdr:col>15</xdr:col>
      <xdr:colOff>50800</xdr:colOff>
      <xdr:row>57</xdr:row>
      <xdr:rowOff>142562</xdr:rowOff>
    </xdr:to>
    <xdr:cxnSp macro="">
      <xdr:nvCxnSpPr>
        <xdr:cNvPr id="123" name="直線コネクタ 122"/>
        <xdr:cNvCxnSpPr/>
      </xdr:nvCxnSpPr>
      <xdr:spPr>
        <a:xfrm flipV="1">
          <a:off x="2019300" y="9913063"/>
          <a:ext cx="8890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153338</xdr:rowOff>
    </xdr:from>
    <xdr:to>
      <xdr:col>15</xdr:col>
      <xdr:colOff>101600</xdr:colOff>
      <xdr:row>58</xdr:row>
      <xdr:rowOff>83488</xdr:rowOff>
    </xdr:to>
    <xdr:sp macro="" textlink="">
      <xdr:nvSpPr>
        <xdr:cNvPr id="124" name="フローチャート: 判断 123"/>
        <xdr:cNvSpPr/>
      </xdr:nvSpPr>
      <xdr:spPr>
        <a:xfrm>
          <a:off x="2857500" y="99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74615</xdr:rowOff>
    </xdr:from>
    <xdr:ext cx="534377" cy="259045"/>
    <xdr:sp macro="" textlink="">
      <xdr:nvSpPr>
        <xdr:cNvPr id="125" name="テキスト ボックス 124"/>
        <xdr:cNvSpPr txBox="1"/>
      </xdr:nvSpPr>
      <xdr:spPr>
        <a:xfrm>
          <a:off x="2641111" y="1001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142562</xdr:rowOff>
    </xdr:from>
    <xdr:to>
      <xdr:col>10</xdr:col>
      <xdr:colOff>114300</xdr:colOff>
      <xdr:row>57</xdr:row>
      <xdr:rowOff>154623</xdr:rowOff>
    </xdr:to>
    <xdr:cxnSp macro="">
      <xdr:nvCxnSpPr>
        <xdr:cNvPr id="126" name="直線コネクタ 125"/>
        <xdr:cNvCxnSpPr/>
      </xdr:nvCxnSpPr>
      <xdr:spPr>
        <a:xfrm flipV="1">
          <a:off x="1130300" y="9915212"/>
          <a:ext cx="889000" cy="1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155139</xdr:rowOff>
    </xdr:from>
    <xdr:to>
      <xdr:col>10</xdr:col>
      <xdr:colOff>165100</xdr:colOff>
      <xdr:row>58</xdr:row>
      <xdr:rowOff>85289</xdr:rowOff>
    </xdr:to>
    <xdr:sp macro="" textlink="">
      <xdr:nvSpPr>
        <xdr:cNvPr id="127" name="フローチャート: 判断 126"/>
        <xdr:cNvSpPr/>
      </xdr:nvSpPr>
      <xdr:spPr>
        <a:xfrm>
          <a:off x="1968500" y="992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76416</xdr:rowOff>
    </xdr:from>
    <xdr:ext cx="534377" cy="259045"/>
    <xdr:sp macro="" textlink="">
      <xdr:nvSpPr>
        <xdr:cNvPr id="128" name="テキスト ボックス 127"/>
        <xdr:cNvSpPr txBox="1"/>
      </xdr:nvSpPr>
      <xdr:spPr>
        <a:xfrm>
          <a:off x="1752111" y="1002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102415</xdr:rowOff>
    </xdr:from>
    <xdr:to>
      <xdr:col>6</xdr:col>
      <xdr:colOff>38100</xdr:colOff>
      <xdr:row>58</xdr:row>
      <xdr:rowOff>32565</xdr:rowOff>
    </xdr:to>
    <xdr:sp macro="" textlink="">
      <xdr:nvSpPr>
        <xdr:cNvPr id="129" name="フローチャート: 判断 128"/>
        <xdr:cNvSpPr/>
      </xdr:nvSpPr>
      <xdr:spPr>
        <a:xfrm>
          <a:off x="1079500" y="9875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49092</xdr:rowOff>
    </xdr:from>
    <xdr:ext cx="534377" cy="259045"/>
    <xdr:sp macro="" textlink="">
      <xdr:nvSpPr>
        <xdr:cNvPr id="130" name="テキスト ボックス 129"/>
        <xdr:cNvSpPr txBox="1"/>
      </xdr:nvSpPr>
      <xdr:spPr>
        <a:xfrm>
          <a:off x="863111" y="965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76903</xdr:rowOff>
    </xdr:from>
    <xdr:to>
      <xdr:col>24</xdr:col>
      <xdr:colOff>114300</xdr:colOff>
      <xdr:row>58</xdr:row>
      <xdr:rowOff>7053</xdr:rowOff>
    </xdr:to>
    <xdr:sp macro="" textlink="">
      <xdr:nvSpPr>
        <xdr:cNvPr id="136" name="楕円 135"/>
        <xdr:cNvSpPr/>
      </xdr:nvSpPr>
      <xdr:spPr>
        <a:xfrm>
          <a:off x="4584700" y="984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99780</xdr:rowOff>
    </xdr:from>
    <xdr:ext cx="534377" cy="259045"/>
    <xdr:sp macro="" textlink="">
      <xdr:nvSpPr>
        <xdr:cNvPr id="137" name="物件費該当値テキスト"/>
        <xdr:cNvSpPr txBox="1"/>
      </xdr:nvSpPr>
      <xdr:spPr>
        <a:xfrm>
          <a:off x="4686300" y="970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27215</xdr:rowOff>
    </xdr:from>
    <xdr:to>
      <xdr:col>20</xdr:col>
      <xdr:colOff>38100</xdr:colOff>
      <xdr:row>57</xdr:row>
      <xdr:rowOff>128815</xdr:rowOff>
    </xdr:to>
    <xdr:sp macro="" textlink="">
      <xdr:nvSpPr>
        <xdr:cNvPr id="138" name="楕円 137"/>
        <xdr:cNvSpPr/>
      </xdr:nvSpPr>
      <xdr:spPr>
        <a:xfrm>
          <a:off x="3746500" y="979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145342</xdr:rowOff>
    </xdr:from>
    <xdr:ext cx="534377" cy="259045"/>
    <xdr:sp macro="" textlink="">
      <xdr:nvSpPr>
        <xdr:cNvPr id="139" name="テキスト ボックス 138"/>
        <xdr:cNvSpPr txBox="1"/>
      </xdr:nvSpPr>
      <xdr:spPr>
        <a:xfrm>
          <a:off x="3530111" y="957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89613</xdr:rowOff>
    </xdr:from>
    <xdr:to>
      <xdr:col>15</xdr:col>
      <xdr:colOff>101600</xdr:colOff>
      <xdr:row>58</xdr:row>
      <xdr:rowOff>19763</xdr:rowOff>
    </xdr:to>
    <xdr:sp macro="" textlink="">
      <xdr:nvSpPr>
        <xdr:cNvPr id="140" name="楕円 139"/>
        <xdr:cNvSpPr/>
      </xdr:nvSpPr>
      <xdr:spPr>
        <a:xfrm>
          <a:off x="2857500" y="986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36290</xdr:rowOff>
    </xdr:from>
    <xdr:ext cx="534377" cy="259045"/>
    <xdr:sp macro="" textlink="">
      <xdr:nvSpPr>
        <xdr:cNvPr id="141" name="テキスト ボックス 140"/>
        <xdr:cNvSpPr txBox="1"/>
      </xdr:nvSpPr>
      <xdr:spPr>
        <a:xfrm>
          <a:off x="2641111" y="9637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91762</xdr:rowOff>
    </xdr:from>
    <xdr:to>
      <xdr:col>10</xdr:col>
      <xdr:colOff>165100</xdr:colOff>
      <xdr:row>58</xdr:row>
      <xdr:rowOff>21912</xdr:rowOff>
    </xdr:to>
    <xdr:sp macro="" textlink="">
      <xdr:nvSpPr>
        <xdr:cNvPr id="142" name="楕円 141"/>
        <xdr:cNvSpPr/>
      </xdr:nvSpPr>
      <xdr:spPr>
        <a:xfrm>
          <a:off x="1968500" y="986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38439</xdr:rowOff>
    </xdr:from>
    <xdr:ext cx="534377" cy="259045"/>
    <xdr:sp macro="" textlink="">
      <xdr:nvSpPr>
        <xdr:cNvPr id="143" name="テキスト ボックス 142"/>
        <xdr:cNvSpPr txBox="1"/>
      </xdr:nvSpPr>
      <xdr:spPr>
        <a:xfrm>
          <a:off x="1752111" y="963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103823</xdr:rowOff>
    </xdr:from>
    <xdr:to>
      <xdr:col>6</xdr:col>
      <xdr:colOff>38100</xdr:colOff>
      <xdr:row>58</xdr:row>
      <xdr:rowOff>33973</xdr:rowOff>
    </xdr:to>
    <xdr:sp macro="" textlink="">
      <xdr:nvSpPr>
        <xdr:cNvPr id="144" name="楕円 143"/>
        <xdr:cNvSpPr/>
      </xdr:nvSpPr>
      <xdr:spPr>
        <a:xfrm>
          <a:off x="1079500" y="987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25100</xdr:rowOff>
    </xdr:from>
    <xdr:ext cx="534377" cy="259045"/>
    <xdr:sp macro="" textlink="">
      <xdr:nvSpPr>
        <xdr:cNvPr id="145" name="テキスト ボックス 144"/>
        <xdr:cNvSpPr txBox="1"/>
      </xdr:nvSpPr>
      <xdr:spPr>
        <a:xfrm>
          <a:off x="863111" y="996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23685</xdr:rowOff>
    </xdr:from>
    <xdr:to>
      <xdr:col>24</xdr:col>
      <xdr:colOff>62865</xdr:colOff>
      <xdr:row>78</xdr:row>
      <xdr:rowOff>425</xdr:rowOff>
    </xdr:to>
    <xdr:cxnSp macro="">
      <xdr:nvCxnSpPr>
        <xdr:cNvPr id="165" name="直線コネクタ 164"/>
        <xdr:cNvCxnSpPr/>
      </xdr:nvCxnSpPr>
      <xdr:spPr>
        <a:xfrm flipV="1">
          <a:off x="4633595" y="12196635"/>
          <a:ext cx="1270" cy="1176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4252</xdr:rowOff>
    </xdr:from>
    <xdr:ext cx="378565" cy="259045"/>
    <xdr:sp macro="" textlink="">
      <xdr:nvSpPr>
        <xdr:cNvPr id="166" name="維持補修費最小値テキスト"/>
        <xdr:cNvSpPr txBox="1"/>
      </xdr:nvSpPr>
      <xdr:spPr>
        <a:xfrm>
          <a:off x="4686300" y="1337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425</xdr:rowOff>
    </xdr:from>
    <xdr:to>
      <xdr:col>24</xdr:col>
      <xdr:colOff>152400</xdr:colOff>
      <xdr:row>78</xdr:row>
      <xdr:rowOff>425</xdr:rowOff>
    </xdr:to>
    <xdr:cxnSp macro="">
      <xdr:nvCxnSpPr>
        <xdr:cNvPr id="167" name="直線コネクタ 166"/>
        <xdr:cNvCxnSpPr/>
      </xdr:nvCxnSpPr>
      <xdr:spPr>
        <a:xfrm>
          <a:off x="4546600" y="1337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141812</xdr:rowOff>
    </xdr:from>
    <xdr:ext cx="534377" cy="259045"/>
    <xdr:sp macro="" textlink="">
      <xdr:nvSpPr>
        <xdr:cNvPr id="168" name="維持補修費最大値テキスト"/>
        <xdr:cNvSpPr txBox="1"/>
      </xdr:nvSpPr>
      <xdr:spPr>
        <a:xfrm>
          <a:off x="4686300" y="119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23685</xdr:rowOff>
    </xdr:from>
    <xdr:to>
      <xdr:col>24</xdr:col>
      <xdr:colOff>152400</xdr:colOff>
      <xdr:row>71</xdr:row>
      <xdr:rowOff>23685</xdr:rowOff>
    </xdr:to>
    <xdr:cxnSp macro="">
      <xdr:nvCxnSpPr>
        <xdr:cNvPr id="169" name="直線コネクタ 168"/>
        <xdr:cNvCxnSpPr/>
      </xdr:nvCxnSpPr>
      <xdr:spPr>
        <a:xfrm>
          <a:off x="4546600" y="1219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79006</xdr:rowOff>
    </xdr:from>
    <xdr:to>
      <xdr:col>24</xdr:col>
      <xdr:colOff>63500</xdr:colOff>
      <xdr:row>77</xdr:row>
      <xdr:rowOff>89294</xdr:rowOff>
    </xdr:to>
    <xdr:cxnSp macro="">
      <xdr:nvCxnSpPr>
        <xdr:cNvPr id="170" name="直線コネクタ 169"/>
        <xdr:cNvCxnSpPr/>
      </xdr:nvCxnSpPr>
      <xdr:spPr>
        <a:xfrm>
          <a:off x="3797300" y="13280656"/>
          <a:ext cx="838200" cy="1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61542</xdr:rowOff>
    </xdr:from>
    <xdr:ext cx="469744" cy="259045"/>
    <xdr:sp macro="" textlink="">
      <xdr:nvSpPr>
        <xdr:cNvPr id="171" name="維持補修費平均値テキスト"/>
        <xdr:cNvSpPr txBox="1"/>
      </xdr:nvSpPr>
      <xdr:spPr>
        <a:xfrm>
          <a:off x="4686300" y="12920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38666</xdr:rowOff>
    </xdr:from>
    <xdr:to>
      <xdr:col>24</xdr:col>
      <xdr:colOff>114300</xdr:colOff>
      <xdr:row>76</xdr:row>
      <xdr:rowOff>140266</xdr:rowOff>
    </xdr:to>
    <xdr:sp macro="" textlink="">
      <xdr:nvSpPr>
        <xdr:cNvPr id="172" name="フローチャート: 判断 171"/>
        <xdr:cNvSpPr/>
      </xdr:nvSpPr>
      <xdr:spPr>
        <a:xfrm>
          <a:off x="4584700" y="1306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25685</xdr:rowOff>
    </xdr:from>
    <xdr:to>
      <xdr:col>19</xdr:col>
      <xdr:colOff>177800</xdr:colOff>
      <xdr:row>77</xdr:row>
      <xdr:rowOff>79006</xdr:rowOff>
    </xdr:to>
    <xdr:cxnSp macro="">
      <xdr:nvCxnSpPr>
        <xdr:cNvPr id="173" name="直線コネクタ 172"/>
        <xdr:cNvCxnSpPr/>
      </xdr:nvCxnSpPr>
      <xdr:spPr>
        <a:xfrm>
          <a:off x="2908300" y="13227335"/>
          <a:ext cx="889000" cy="53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95186</xdr:rowOff>
    </xdr:from>
    <xdr:to>
      <xdr:col>20</xdr:col>
      <xdr:colOff>38100</xdr:colOff>
      <xdr:row>77</xdr:row>
      <xdr:rowOff>25336</xdr:rowOff>
    </xdr:to>
    <xdr:sp macro="" textlink="">
      <xdr:nvSpPr>
        <xdr:cNvPr id="174" name="フローチャート: 判断 173"/>
        <xdr:cNvSpPr/>
      </xdr:nvSpPr>
      <xdr:spPr>
        <a:xfrm>
          <a:off x="3746500" y="1312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41863</xdr:rowOff>
    </xdr:from>
    <xdr:ext cx="469744" cy="259045"/>
    <xdr:sp macro="" textlink="">
      <xdr:nvSpPr>
        <xdr:cNvPr id="175" name="テキスト ボックス 174"/>
        <xdr:cNvSpPr txBox="1"/>
      </xdr:nvSpPr>
      <xdr:spPr>
        <a:xfrm>
          <a:off x="3562428" y="12900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25457</xdr:rowOff>
    </xdr:from>
    <xdr:to>
      <xdr:col>15</xdr:col>
      <xdr:colOff>50800</xdr:colOff>
      <xdr:row>77</xdr:row>
      <xdr:rowOff>25685</xdr:rowOff>
    </xdr:to>
    <xdr:cxnSp macro="">
      <xdr:nvCxnSpPr>
        <xdr:cNvPr id="176" name="直線コネクタ 175"/>
        <xdr:cNvCxnSpPr/>
      </xdr:nvCxnSpPr>
      <xdr:spPr>
        <a:xfrm>
          <a:off x="2019300" y="13227107"/>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84499</xdr:rowOff>
    </xdr:from>
    <xdr:to>
      <xdr:col>15</xdr:col>
      <xdr:colOff>101600</xdr:colOff>
      <xdr:row>77</xdr:row>
      <xdr:rowOff>14649</xdr:rowOff>
    </xdr:to>
    <xdr:sp macro="" textlink="">
      <xdr:nvSpPr>
        <xdr:cNvPr id="177" name="フローチャート: 判断 176"/>
        <xdr:cNvSpPr/>
      </xdr:nvSpPr>
      <xdr:spPr>
        <a:xfrm>
          <a:off x="2857500" y="1311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31176</xdr:rowOff>
    </xdr:from>
    <xdr:ext cx="469744" cy="259045"/>
    <xdr:sp macro="" textlink="">
      <xdr:nvSpPr>
        <xdr:cNvPr id="178" name="テキスト ボックス 177"/>
        <xdr:cNvSpPr txBox="1"/>
      </xdr:nvSpPr>
      <xdr:spPr>
        <a:xfrm>
          <a:off x="2673428" y="12889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25457</xdr:rowOff>
    </xdr:from>
    <xdr:to>
      <xdr:col>10</xdr:col>
      <xdr:colOff>114300</xdr:colOff>
      <xdr:row>77</xdr:row>
      <xdr:rowOff>40260</xdr:rowOff>
    </xdr:to>
    <xdr:cxnSp macro="">
      <xdr:nvCxnSpPr>
        <xdr:cNvPr id="179" name="直線コネクタ 178"/>
        <xdr:cNvCxnSpPr/>
      </xdr:nvCxnSpPr>
      <xdr:spPr>
        <a:xfrm flipV="1">
          <a:off x="1130300" y="13227107"/>
          <a:ext cx="889000" cy="1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35237</xdr:rowOff>
    </xdr:from>
    <xdr:to>
      <xdr:col>10</xdr:col>
      <xdr:colOff>165100</xdr:colOff>
      <xdr:row>76</xdr:row>
      <xdr:rowOff>136837</xdr:rowOff>
    </xdr:to>
    <xdr:sp macro="" textlink="">
      <xdr:nvSpPr>
        <xdr:cNvPr id="180" name="フローチャート: 判断 179"/>
        <xdr:cNvSpPr/>
      </xdr:nvSpPr>
      <xdr:spPr>
        <a:xfrm>
          <a:off x="19685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153363</xdr:rowOff>
    </xdr:from>
    <xdr:ext cx="469744" cy="259045"/>
    <xdr:sp macro="" textlink="">
      <xdr:nvSpPr>
        <xdr:cNvPr id="181" name="テキスト ボックス 180"/>
        <xdr:cNvSpPr txBox="1"/>
      </xdr:nvSpPr>
      <xdr:spPr>
        <a:xfrm>
          <a:off x="1784428" y="12840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89585</xdr:rowOff>
    </xdr:from>
    <xdr:to>
      <xdr:col>6</xdr:col>
      <xdr:colOff>38100</xdr:colOff>
      <xdr:row>77</xdr:row>
      <xdr:rowOff>19735</xdr:rowOff>
    </xdr:to>
    <xdr:sp macro="" textlink="">
      <xdr:nvSpPr>
        <xdr:cNvPr id="182" name="フローチャート: 判断 181"/>
        <xdr:cNvSpPr/>
      </xdr:nvSpPr>
      <xdr:spPr>
        <a:xfrm>
          <a:off x="1079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36263</xdr:rowOff>
    </xdr:from>
    <xdr:ext cx="469744" cy="259045"/>
    <xdr:sp macro="" textlink="">
      <xdr:nvSpPr>
        <xdr:cNvPr id="183" name="テキスト ボックス 182"/>
        <xdr:cNvSpPr txBox="1"/>
      </xdr:nvSpPr>
      <xdr:spPr>
        <a:xfrm>
          <a:off x="895428" y="1289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38494</xdr:rowOff>
    </xdr:from>
    <xdr:to>
      <xdr:col>24</xdr:col>
      <xdr:colOff>114300</xdr:colOff>
      <xdr:row>77</xdr:row>
      <xdr:rowOff>140094</xdr:rowOff>
    </xdr:to>
    <xdr:sp macro="" textlink="">
      <xdr:nvSpPr>
        <xdr:cNvPr id="189" name="楕円 188"/>
        <xdr:cNvSpPr/>
      </xdr:nvSpPr>
      <xdr:spPr>
        <a:xfrm>
          <a:off x="4584700" y="1324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124871</xdr:rowOff>
    </xdr:from>
    <xdr:ext cx="469744" cy="259045"/>
    <xdr:sp macro="" textlink="">
      <xdr:nvSpPr>
        <xdr:cNvPr id="190" name="維持補修費該当値テキスト"/>
        <xdr:cNvSpPr txBox="1"/>
      </xdr:nvSpPr>
      <xdr:spPr>
        <a:xfrm>
          <a:off x="4686300" y="13155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28206</xdr:rowOff>
    </xdr:from>
    <xdr:to>
      <xdr:col>20</xdr:col>
      <xdr:colOff>38100</xdr:colOff>
      <xdr:row>77</xdr:row>
      <xdr:rowOff>129806</xdr:rowOff>
    </xdr:to>
    <xdr:sp macro="" textlink="">
      <xdr:nvSpPr>
        <xdr:cNvPr id="191" name="楕円 190"/>
        <xdr:cNvSpPr/>
      </xdr:nvSpPr>
      <xdr:spPr>
        <a:xfrm>
          <a:off x="3746500" y="1322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120933</xdr:rowOff>
    </xdr:from>
    <xdr:ext cx="469744" cy="259045"/>
    <xdr:sp macro="" textlink="">
      <xdr:nvSpPr>
        <xdr:cNvPr id="192" name="テキスト ボックス 191"/>
        <xdr:cNvSpPr txBox="1"/>
      </xdr:nvSpPr>
      <xdr:spPr>
        <a:xfrm>
          <a:off x="3562428" y="13322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146335</xdr:rowOff>
    </xdr:from>
    <xdr:to>
      <xdr:col>15</xdr:col>
      <xdr:colOff>101600</xdr:colOff>
      <xdr:row>77</xdr:row>
      <xdr:rowOff>76485</xdr:rowOff>
    </xdr:to>
    <xdr:sp macro="" textlink="">
      <xdr:nvSpPr>
        <xdr:cNvPr id="193" name="楕円 192"/>
        <xdr:cNvSpPr/>
      </xdr:nvSpPr>
      <xdr:spPr>
        <a:xfrm>
          <a:off x="2857500" y="1317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67612</xdr:rowOff>
    </xdr:from>
    <xdr:ext cx="469744" cy="259045"/>
    <xdr:sp macro="" textlink="">
      <xdr:nvSpPr>
        <xdr:cNvPr id="194" name="テキスト ボックス 193"/>
        <xdr:cNvSpPr txBox="1"/>
      </xdr:nvSpPr>
      <xdr:spPr>
        <a:xfrm>
          <a:off x="2673428" y="13269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146107</xdr:rowOff>
    </xdr:from>
    <xdr:to>
      <xdr:col>10</xdr:col>
      <xdr:colOff>165100</xdr:colOff>
      <xdr:row>77</xdr:row>
      <xdr:rowOff>76257</xdr:rowOff>
    </xdr:to>
    <xdr:sp macro="" textlink="">
      <xdr:nvSpPr>
        <xdr:cNvPr id="195" name="楕円 194"/>
        <xdr:cNvSpPr/>
      </xdr:nvSpPr>
      <xdr:spPr>
        <a:xfrm>
          <a:off x="1968500" y="1317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67384</xdr:rowOff>
    </xdr:from>
    <xdr:ext cx="469744" cy="259045"/>
    <xdr:sp macro="" textlink="">
      <xdr:nvSpPr>
        <xdr:cNvPr id="196" name="テキスト ボックス 195"/>
        <xdr:cNvSpPr txBox="1"/>
      </xdr:nvSpPr>
      <xdr:spPr>
        <a:xfrm>
          <a:off x="1784428" y="13269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160910</xdr:rowOff>
    </xdr:from>
    <xdr:to>
      <xdr:col>6</xdr:col>
      <xdr:colOff>38100</xdr:colOff>
      <xdr:row>77</xdr:row>
      <xdr:rowOff>91060</xdr:rowOff>
    </xdr:to>
    <xdr:sp macro="" textlink="">
      <xdr:nvSpPr>
        <xdr:cNvPr id="197" name="楕円 196"/>
        <xdr:cNvSpPr/>
      </xdr:nvSpPr>
      <xdr:spPr>
        <a:xfrm>
          <a:off x="1079500" y="1319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82187</xdr:rowOff>
    </xdr:from>
    <xdr:ext cx="469744" cy="259045"/>
    <xdr:sp macro="" textlink="">
      <xdr:nvSpPr>
        <xdr:cNvPr id="198" name="テキスト ボックス 197"/>
        <xdr:cNvSpPr txBox="1"/>
      </xdr:nvSpPr>
      <xdr:spPr>
        <a:xfrm>
          <a:off x="895428" y="1328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17907</xdr:rowOff>
    </xdr:from>
    <xdr:to>
      <xdr:col>24</xdr:col>
      <xdr:colOff>62865</xdr:colOff>
      <xdr:row>99</xdr:row>
      <xdr:rowOff>82511</xdr:rowOff>
    </xdr:to>
    <xdr:cxnSp macro="">
      <xdr:nvCxnSpPr>
        <xdr:cNvPr id="223" name="直線コネクタ 222"/>
        <xdr:cNvCxnSpPr/>
      </xdr:nvCxnSpPr>
      <xdr:spPr>
        <a:xfrm flipV="1">
          <a:off x="4633595" y="15619857"/>
          <a:ext cx="1270" cy="143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86338</xdr:rowOff>
    </xdr:from>
    <xdr:ext cx="534377" cy="259045"/>
    <xdr:sp macro="" textlink="">
      <xdr:nvSpPr>
        <xdr:cNvPr id="224" name="扶助費最小値テキスト"/>
        <xdr:cNvSpPr txBox="1"/>
      </xdr:nvSpPr>
      <xdr:spPr>
        <a:xfrm>
          <a:off x="4686300" y="1705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82511</xdr:rowOff>
    </xdr:from>
    <xdr:to>
      <xdr:col>24</xdr:col>
      <xdr:colOff>152400</xdr:colOff>
      <xdr:row>99</xdr:row>
      <xdr:rowOff>82511</xdr:rowOff>
    </xdr:to>
    <xdr:cxnSp macro="">
      <xdr:nvCxnSpPr>
        <xdr:cNvPr id="225" name="直線コネクタ 224"/>
        <xdr:cNvCxnSpPr/>
      </xdr:nvCxnSpPr>
      <xdr:spPr>
        <a:xfrm>
          <a:off x="4546600" y="17056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136034</xdr:rowOff>
    </xdr:from>
    <xdr:ext cx="599010" cy="259045"/>
    <xdr:sp macro="" textlink="">
      <xdr:nvSpPr>
        <xdr:cNvPr id="226" name="扶助費最大値テキスト"/>
        <xdr:cNvSpPr txBox="1"/>
      </xdr:nvSpPr>
      <xdr:spPr>
        <a:xfrm>
          <a:off x="4686300" y="1539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17907</xdr:rowOff>
    </xdr:from>
    <xdr:to>
      <xdr:col>24</xdr:col>
      <xdr:colOff>152400</xdr:colOff>
      <xdr:row>91</xdr:row>
      <xdr:rowOff>17907</xdr:rowOff>
    </xdr:to>
    <xdr:cxnSp macro="">
      <xdr:nvCxnSpPr>
        <xdr:cNvPr id="227" name="直線コネクタ 226"/>
        <xdr:cNvCxnSpPr/>
      </xdr:nvCxnSpPr>
      <xdr:spPr>
        <a:xfrm>
          <a:off x="4546600" y="1561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165722</xdr:rowOff>
    </xdr:from>
    <xdr:to>
      <xdr:col>24</xdr:col>
      <xdr:colOff>63500</xdr:colOff>
      <xdr:row>97</xdr:row>
      <xdr:rowOff>5741</xdr:rowOff>
    </xdr:to>
    <xdr:cxnSp macro="">
      <xdr:nvCxnSpPr>
        <xdr:cNvPr id="228" name="直線コネクタ 227"/>
        <xdr:cNvCxnSpPr/>
      </xdr:nvCxnSpPr>
      <xdr:spPr>
        <a:xfrm flipV="1">
          <a:off x="3797300" y="16624922"/>
          <a:ext cx="838200" cy="1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136695</xdr:rowOff>
    </xdr:from>
    <xdr:ext cx="534377" cy="259045"/>
    <xdr:sp macro="" textlink="">
      <xdr:nvSpPr>
        <xdr:cNvPr id="229" name="扶助費平均値テキスト"/>
        <xdr:cNvSpPr txBox="1"/>
      </xdr:nvSpPr>
      <xdr:spPr>
        <a:xfrm>
          <a:off x="4686300" y="16595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158268</xdr:rowOff>
    </xdr:from>
    <xdr:to>
      <xdr:col>24</xdr:col>
      <xdr:colOff>114300</xdr:colOff>
      <xdr:row>97</xdr:row>
      <xdr:rowOff>88418</xdr:rowOff>
    </xdr:to>
    <xdr:sp macro="" textlink="">
      <xdr:nvSpPr>
        <xdr:cNvPr id="230" name="フローチャート: 判断 229"/>
        <xdr:cNvSpPr/>
      </xdr:nvSpPr>
      <xdr:spPr>
        <a:xfrm>
          <a:off x="4584700" y="1661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5741</xdr:rowOff>
    </xdr:from>
    <xdr:to>
      <xdr:col>19</xdr:col>
      <xdr:colOff>177800</xdr:colOff>
      <xdr:row>97</xdr:row>
      <xdr:rowOff>45186</xdr:rowOff>
    </xdr:to>
    <xdr:cxnSp macro="">
      <xdr:nvCxnSpPr>
        <xdr:cNvPr id="231" name="直線コネクタ 230"/>
        <xdr:cNvCxnSpPr/>
      </xdr:nvCxnSpPr>
      <xdr:spPr>
        <a:xfrm flipV="1">
          <a:off x="2908300" y="16636391"/>
          <a:ext cx="889000" cy="39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31483</xdr:rowOff>
    </xdr:from>
    <xdr:to>
      <xdr:col>20</xdr:col>
      <xdr:colOff>38100</xdr:colOff>
      <xdr:row>97</xdr:row>
      <xdr:rowOff>133083</xdr:rowOff>
    </xdr:to>
    <xdr:sp macro="" textlink="">
      <xdr:nvSpPr>
        <xdr:cNvPr id="232" name="フローチャート: 判断 231"/>
        <xdr:cNvSpPr/>
      </xdr:nvSpPr>
      <xdr:spPr>
        <a:xfrm>
          <a:off x="37465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124210</xdr:rowOff>
    </xdr:from>
    <xdr:ext cx="534377" cy="259045"/>
    <xdr:sp macro="" textlink="">
      <xdr:nvSpPr>
        <xdr:cNvPr id="233" name="テキスト ボックス 232"/>
        <xdr:cNvSpPr txBox="1"/>
      </xdr:nvSpPr>
      <xdr:spPr>
        <a:xfrm>
          <a:off x="3530111" y="1675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44411</xdr:rowOff>
    </xdr:from>
    <xdr:to>
      <xdr:col>15</xdr:col>
      <xdr:colOff>50800</xdr:colOff>
      <xdr:row>97</xdr:row>
      <xdr:rowOff>45186</xdr:rowOff>
    </xdr:to>
    <xdr:cxnSp macro="">
      <xdr:nvCxnSpPr>
        <xdr:cNvPr id="234" name="直線コネクタ 233"/>
        <xdr:cNvCxnSpPr/>
      </xdr:nvCxnSpPr>
      <xdr:spPr>
        <a:xfrm>
          <a:off x="2019300" y="16675061"/>
          <a:ext cx="889000" cy="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80975</xdr:rowOff>
    </xdr:from>
    <xdr:to>
      <xdr:col>15</xdr:col>
      <xdr:colOff>101600</xdr:colOff>
      <xdr:row>98</xdr:row>
      <xdr:rowOff>11125</xdr:rowOff>
    </xdr:to>
    <xdr:sp macro="" textlink="">
      <xdr:nvSpPr>
        <xdr:cNvPr id="235" name="フローチャート: 判断 234"/>
        <xdr:cNvSpPr/>
      </xdr:nvSpPr>
      <xdr:spPr>
        <a:xfrm>
          <a:off x="2857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2252</xdr:rowOff>
    </xdr:from>
    <xdr:ext cx="534377" cy="259045"/>
    <xdr:sp macro="" textlink="">
      <xdr:nvSpPr>
        <xdr:cNvPr id="236" name="テキスト ボックス 235"/>
        <xdr:cNvSpPr txBox="1"/>
      </xdr:nvSpPr>
      <xdr:spPr>
        <a:xfrm>
          <a:off x="2641111" y="1680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44411</xdr:rowOff>
    </xdr:from>
    <xdr:to>
      <xdr:col>10</xdr:col>
      <xdr:colOff>114300</xdr:colOff>
      <xdr:row>97</xdr:row>
      <xdr:rowOff>113094</xdr:rowOff>
    </xdr:to>
    <xdr:cxnSp macro="">
      <xdr:nvCxnSpPr>
        <xdr:cNvPr id="237" name="直線コネクタ 236"/>
        <xdr:cNvCxnSpPr/>
      </xdr:nvCxnSpPr>
      <xdr:spPr>
        <a:xfrm flipV="1">
          <a:off x="1130300" y="16675061"/>
          <a:ext cx="889000" cy="68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84252</xdr:rowOff>
    </xdr:from>
    <xdr:to>
      <xdr:col>10</xdr:col>
      <xdr:colOff>165100</xdr:colOff>
      <xdr:row>98</xdr:row>
      <xdr:rowOff>14402</xdr:rowOff>
    </xdr:to>
    <xdr:sp macro="" textlink="">
      <xdr:nvSpPr>
        <xdr:cNvPr id="238" name="フローチャート: 判断 237"/>
        <xdr:cNvSpPr/>
      </xdr:nvSpPr>
      <xdr:spPr>
        <a:xfrm>
          <a:off x="1968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5529</xdr:rowOff>
    </xdr:from>
    <xdr:ext cx="534377" cy="259045"/>
    <xdr:sp macro="" textlink="">
      <xdr:nvSpPr>
        <xdr:cNvPr id="239" name="テキスト ボックス 238"/>
        <xdr:cNvSpPr txBox="1"/>
      </xdr:nvSpPr>
      <xdr:spPr>
        <a:xfrm>
          <a:off x="1752111" y="1680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92951</xdr:rowOff>
    </xdr:from>
    <xdr:to>
      <xdr:col>6</xdr:col>
      <xdr:colOff>38100</xdr:colOff>
      <xdr:row>98</xdr:row>
      <xdr:rowOff>23101</xdr:rowOff>
    </xdr:to>
    <xdr:sp macro="" textlink="">
      <xdr:nvSpPr>
        <xdr:cNvPr id="240" name="フローチャート: 判断 239"/>
        <xdr:cNvSpPr/>
      </xdr:nvSpPr>
      <xdr:spPr>
        <a:xfrm>
          <a:off x="1079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14228</xdr:rowOff>
    </xdr:from>
    <xdr:ext cx="534377" cy="259045"/>
    <xdr:sp macro="" textlink="">
      <xdr:nvSpPr>
        <xdr:cNvPr id="241" name="テキスト ボックス 240"/>
        <xdr:cNvSpPr txBox="1"/>
      </xdr:nvSpPr>
      <xdr:spPr>
        <a:xfrm>
          <a:off x="863111" y="1681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114922</xdr:rowOff>
    </xdr:from>
    <xdr:to>
      <xdr:col>24</xdr:col>
      <xdr:colOff>114300</xdr:colOff>
      <xdr:row>97</xdr:row>
      <xdr:rowOff>45072</xdr:rowOff>
    </xdr:to>
    <xdr:sp macro="" textlink="">
      <xdr:nvSpPr>
        <xdr:cNvPr id="247" name="楕円 246"/>
        <xdr:cNvSpPr/>
      </xdr:nvSpPr>
      <xdr:spPr>
        <a:xfrm>
          <a:off x="4584700" y="1657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137799</xdr:rowOff>
    </xdr:from>
    <xdr:ext cx="534377" cy="259045"/>
    <xdr:sp macro="" textlink="">
      <xdr:nvSpPr>
        <xdr:cNvPr id="248" name="扶助費該当値テキスト"/>
        <xdr:cNvSpPr txBox="1"/>
      </xdr:nvSpPr>
      <xdr:spPr>
        <a:xfrm>
          <a:off x="4686300" y="1642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126391</xdr:rowOff>
    </xdr:from>
    <xdr:to>
      <xdr:col>20</xdr:col>
      <xdr:colOff>38100</xdr:colOff>
      <xdr:row>97</xdr:row>
      <xdr:rowOff>56541</xdr:rowOff>
    </xdr:to>
    <xdr:sp macro="" textlink="">
      <xdr:nvSpPr>
        <xdr:cNvPr id="249" name="楕円 248"/>
        <xdr:cNvSpPr/>
      </xdr:nvSpPr>
      <xdr:spPr>
        <a:xfrm>
          <a:off x="3746500" y="1658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73068</xdr:rowOff>
    </xdr:from>
    <xdr:ext cx="534377" cy="259045"/>
    <xdr:sp macro="" textlink="">
      <xdr:nvSpPr>
        <xdr:cNvPr id="250" name="テキスト ボックス 249"/>
        <xdr:cNvSpPr txBox="1"/>
      </xdr:nvSpPr>
      <xdr:spPr>
        <a:xfrm>
          <a:off x="3530111" y="1636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165836</xdr:rowOff>
    </xdr:from>
    <xdr:to>
      <xdr:col>15</xdr:col>
      <xdr:colOff>101600</xdr:colOff>
      <xdr:row>97</xdr:row>
      <xdr:rowOff>95986</xdr:rowOff>
    </xdr:to>
    <xdr:sp macro="" textlink="">
      <xdr:nvSpPr>
        <xdr:cNvPr id="251" name="楕円 250"/>
        <xdr:cNvSpPr/>
      </xdr:nvSpPr>
      <xdr:spPr>
        <a:xfrm>
          <a:off x="2857500" y="1662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112513</xdr:rowOff>
    </xdr:from>
    <xdr:ext cx="534377" cy="259045"/>
    <xdr:sp macro="" textlink="">
      <xdr:nvSpPr>
        <xdr:cNvPr id="252" name="テキスト ボックス 251"/>
        <xdr:cNvSpPr txBox="1"/>
      </xdr:nvSpPr>
      <xdr:spPr>
        <a:xfrm>
          <a:off x="2641111" y="1640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165061</xdr:rowOff>
    </xdr:from>
    <xdr:to>
      <xdr:col>10</xdr:col>
      <xdr:colOff>165100</xdr:colOff>
      <xdr:row>97</xdr:row>
      <xdr:rowOff>95211</xdr:rowOff>
    </xdr:to>
    <xdr:sp macro="" textlink="">
      <xdr:nvSpPr>
        <xdr:cNvPr id="253" name="楕円 252"/>
        <xdr:cNvSpPr/>
      </xdr:nvSpPr>
      <xdr:spPr>
        <a:xfrm>
          <a:off x="1968500" y="1662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111738</xdr:rowOff>
    </xdr:from>
    <xdr:ext cx="534377" cy="259045"/>
    <xdr:sp macro="" textlink="">
      <xdr:nvSpPr>
        <xdr:cNvPr id="254" name="テキスト ボックス 253"/>
        <xdr:cNvSpPr txBox="1"/>
      </xdr:nvSpPr>
      <xdr:spPr>
        <a:xfrm>
          <a:off x="1752111" y="16399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62294</xdr:rowOff>
    </xdr:from>
    <xdr:to>
      <xdr:col>6</xdr:col>
      <xdr:colOff>38100</xdr:colOff>
      <xdr:row>97</xdr:row>
      <xdr:rowOff>163894</xdr:rowOff>
    </xdr:to>
    <xdr:sp macro="" textlink="">
      <xdr:nvSpPr>
        <xdr:cNvPr id="255" name="楕円 254"/>
        <xdr:cNvSpPr/>
      </xdr:nvSpPr>
      <xdr:spPr>
        <a:xfrm>
          <a:off x="1079500" y="1669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8971</xdr:rowOff>
    </xdr:from>
    <xdr:ext cx="534377" cy="259045"/>
    <xdr:sp macro="" textlink="">
      <xdr:nvSpPr>
        <xdr:cNvPr id="256" name="テキスト ボックス 255"/>
        <xdr:cNvSpPr txBox="1"/>
      </xdr:nvSpPr>
      <xdr:spPr>
        <a:xfrm>
          <a:off x="863111" y="1646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67751</xdr:rowOff>
    </xdr:from>
    <xdr:to>
      <xdr:col>54</xdr:col>
      <xdr:colOff>189865</xdr:colOff>
      <xdr:row>35</xdr:row>
      <xdr:rowOff>70471</xdr:rowOff>
    </xdr:to>
    <xdr:cxnSp macro="">
      <xdr:nvCxnSpPr>
        <xdr:cNvPr id="278" name="直線コネクタ 277"/>
        <xdr:cNvCxnSpPr/>
      </xdr:nvCxnSpPr>
      <xdr:spPr>
        <a:xfrm flipV="1">
          <a:off x="10475595" y="5211251"/>
          <a:ext cx="1270" cy="85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74298</xdr:rowOff>
    </xdr:from>
    <xdr:ext cx="599010" cy="259045"/>
    <xdr:sp macro="" textlink="">
      <xdr:nvSpPr>
        <xdr:cNvPr id="279" name="補助費等最小値テキスト"/>
        <xdr:cNvSpPr txBox="1"/>
      </xdr:nvSpPr>
      <xdr:spPr>
        <a:xfrm>
          <a:off x="10528300" y="607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70471</xdr:rowOff>
    </xdr:from>
    <xdr:to>
      <xdr:col>55</xdr:col>
      <xdr:colOff>88900</xdr:colOff>
      <xdr:row>35</xdr:row>
      <xdr:rowOff>70471</xdr:rowOff>
    </xdr:to>
    <xdr:cxnSp macro="">
      <xdr:nvCxnSpPr>
        <xdr:cNvPr id="280" name="直線コネクタ 279"/>
        <xdr:cNvCxnSpPr/>
      </xdr:nvCxnSpPr>
      <xdr:spPr>
        <a:xfrm>
          <a:off x="10388600" y="607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14428</xdr:rowOff>
    </xdr:from>
    <xdr:ext cx="599010" cy="259045"/>
    <xdr:sp macro="" textlink="">
      <xdr:nvSpPr>
        <xdr:cNvPr id="281" name="補助費等最大値テキスト"/>
        <xdr:cNvSpPr txBox="1"/>
      </xdr:nvSpPr>
      <xdr:spPr>
        <a:xfrm>
          <a:off x="10528300" y="4986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67751</xdr:rowOff>
    </xdr:from>
    <xdr:to>
      <xdr:col>55</xdr:col>
      <xdr:colOff>88900</xdr:colOff>
      <xdr:row>30</xdr:row>
      <xdr:rowOff>67751</xdr:rowOff>
    </xdr:to>
    <xdr:cxnSp macro="">
      <xdr:nvCxnSpPr>
        <xdr:cNvPr id="282" name="直線コネクタ 281"/>
        <xdr:cNvCxnSpPr/>
      </xdr:nvCxnSpPr>
      <xdr:spPr>
        <a:xfrm>
          <a:off x="10388600" y="521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81165</xdr:rowOff>
    </xdr:from>
    <xdr:to>
      <xdr:col>55</xdr:col>
      <xdr:colOff>0</xdr:colOff>
      <xdr:row>37</xdr:row>
      <xdr:rowOff>44154</xdr:rowOff>
    </xdr:to>
    <xdr:cxnSp macro="">
      <xdr:nvCxnSpPr>
        <xdr:cNvPr id="283" name="直線コネクタ 282"/>
        <xdr:cNvCxnSpPr/>
      </xdr:nvCxnSpPr>
      <xdr:spPr>
        <a:xfrm flipV="1">
          <a:off x="9639300" y="5910465"/>
          <a:ext cx="838200" cy="47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10556</xdr:rowOff>
    </xdr:from>
    <xdr:ext cx="599010" cy="259045"/>
    <xdr:sp macro="" textlink="">
      <xdr:nvSpPr>
        <xdr:cNvPr id="284" name="補助費等平均値テキスト"/>
        <xdr:cNvSpPr txBox="1"/>
      </xdr:nvSpPr>
      <xdr:spPr>
        <a:xfrm>
          <a:off x="10528300" y="58398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32129</xdr:rowOff>
    </xdr:from>
    <xdr:to>
      <xdr:col>55</xdr:col>
      <xdr:colOff>50800</xdr:colOff>
      <xdr:row>34</xdr:row>
      <xdr:rowOff>133729</xdr:rowOff>
    </xdr:to>
    <xdr:sp macro="" textlink="">
      <xdr:nvSpPr>
        <xdr:cNvPr id="285" name="フローチャート: 判断 284"/>
        <xdr:cNvSpPr/>
      </xdr:nvSpPr>
      <xdr:spPr>
        <a:xfrm>
          <a:off x="10426700" y="586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44154</xdr:rowOff>
    </xdr:from>
    <xdr:to>
      <xdr:col>50</xdr:col>
      <xdr:colOff>114300</xdr:colOff>
      <xdr:row>37</xdr:row>
      <xdr:rowOff>58693</xdr:rowOff>
    </xdr:to>
    <xdr:cxnSp macro="">
      <xdr:nvCxnSpPr>
        <xdr:cNvPr id="286" name="直線コネクタ 285"/>
        <xdr:cNvCxnSpPr/>
      </xdr:nvCxnSpPr>
      <xdr:spPr>
        <a:xfrm flipV="1">
          <a:off x="8750300" y="6387804"/>
          <a:ext cx="889000" cy="1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34644</xdr:rowOff>
    </xdr:from>
    <xdr:to>
      <xdr:col>50</xdr:col>
      <xdr:colOff>165100</xdr:colOff>
      <xdr:row>37</xdr:row>
      <xdr:rowOff>136244</xdr:rowOff>
    </xdr:to>
    <xdr:sp macro="" textlink="">
      <xdr:nvSpPr>
        <xdr:cNvPr id="287" name="フローチャート: 判断 286"/>
        <xdr:cNvSpPr/>
      </xdr:nvSpPr>
      <xdr:spPr>
        <a:xfrm>
          <a:off x="9588500" y="637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127371</xdr:rowOff>
    </xdr:from>
    <xdr:ext cx="534377" cy="259045"/>
    <xdr:sp macro="" textlink="">
      <xdr:nvSpPr>
        <xdr:cNvPr id="288" name="テキスト ボックス 287"/>
        <xdr:cNvSpPr txBox="1"/>
      </xdr:nvSpPr>
      <xdr:spPr>
        <a:xfrm>
          <a:off x="9372111" y="647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58693</xdr:rowOff>
    </xdr:from>
    <xdr:to>
      <xdr:col>45</xdr:col>
      <xdr:colOff>177800</xdr:colOff>
      <xdr:row>37</xdr:row>
      <xdr:rowOff>62342</xdr:rowOff>
    </xdr:to>
    <xdr:cxnSp macro="">
      <xdr:nvCxnSpPr>
        <xdr:cNvPr id="289" name="直線コネクタ 288"/>
        <xdr:cNvCxnSpPr/>
      </xdr:nvCxnSpPr>
      <xdr:spPr>
        <a:xfrm flipV="1">
          <a:off x="7861300" y="6402343"/>
          <a:ext cx="889000" cy="3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53494</xdr:rowOff>
    </xdr:from>
    <xdr:to>
      <xdr:col>46</xdr:col>
      <xdr:colOff>38100</xdr:colOff>
      <xdr:row>37</xdr:row>
      <xdr:rowOff>155094</xdr:rowOff>
    </xdr:to>
    <xdr:sp macro="" textlink="">
      <xdr:nvSpPr>
        <xdr:cNvPr id="290" name="フローチャート: 判断 289"/>
        <xdr:cNvSpPr/>
      </xdr:nvSpPr>
      <xdr:spPr>
        <a:xfrm>
          <a:off x="8699500" y="639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146221</xdr:rowOff>
    </xdr:from>
    <xdr:ext cx="534377" cy="259045"/>
    <xdr:sp macro="" textlink="">
      <xdr:nvSpPr>
        <xdr:cNvPr id="291" name="テキスト ボックス 290"/>
        <xdr:cNvSpPr txBox="1"/>
      </xdr:nvSpPr>
      <xdr:spPr>
        <a:xfrm>
          <a:off x="8483111" y="648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62342</xdr:rowOff>
    </xdr:from>
    <xdr:to>
      <xdr:col>41</xdr:col>
      <xdr:colOff>50800</xdr:colOff>
      <xdr:row>37</xdr:row>
      <xdr:rowOff>66077</xdr:rowOff>
    </xdr:to>
    <xdr:cxnSp macro="">
      <xdr:nvCxnSpPr>
        <xdr:cNvPr id="292" name="直線コネクタ 291"/>
        <xdr:cNvCxnSpPr/>
      </xdr:nvCxnSpPr>
      <xdr:spPr>
        <a:xfrm flipV="1">
          <a:off x="6972300" y="6405992"/>
          <a:ext cx="889000" cy="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59662</xdr:rowOff>
    </xdr:from>
    <xdr:to>
      <xdr:col>41</xdr:col>
      <xdr:colOff>101600</xdr:colOff>
      <xdr:row>37</xdr:row>
      <xdr:rowOff>161262</xdr:rowOff>
    </xdr:to>
    <xdr:sp macro="" textlink="">
      <xdr:nvSpPr>
        <xdr:cNvPr id="293" name="フローチャート: 判断 292"/>
        <xdr:cNvSpPr/>
      </xdr:nvSpPr>
      <xdr:spPr>
        <a:xfrm>
          <a:off x="7810500" y="640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152389</xdr:rowOff>
    </xdr:from>
    <xdr:ext cx="534377" cy="259045"/>
    <xdr:sp macro="" textlink="">
      <xdr:nvSpPr>
        <xdr:cNvPr id="294" name="テキスト ボックス 293"/>
        <xdr:cNvSpPr txBox="1"/>
      </xdr:nvSpPr>
      <xdr:spPr>
        <a:xfrm>
          <a:off x="7594111" y="649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60759</xdr:rowOff>
    </xdr:from>
    <xdr:to>
      <xdr:col>36</xdr:col>
      <xdr:colOff>165100</xdr:colOff>
      <xdr:row>37</xdr:row>
      <xdr:rowOff>162359</xdr:rowOff>
    </xdr:to>
    <xdr:sp macro="" textlink="">
      <xdr:nvSpPr>
        <xdr:cNvPr id="295" name="フローチャート: 判断 294"/>
        <xdr:cNvSpPr/>
      </xdr:nvSpPr>
      <xdr:spPr>
        <a:xfrm>
          <a:off x="6921500" y="640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153486</xdr:rowOff>
    </xdr:from>
    <xdr:ext cx="534377" cy="259045"/>
    <xdr:sp macro="" textlink="">
      <xdr:nvSpPr>
        <xdr:cNvPr id="296" name="テキスト ボックス 295"/>
        <xdr:cNvSpPr txBox="1"/>
      </xdr:nvSpPr>
      <xdr:spPr>
        <a:xfrm>
          <a:off x="6705111" y="649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30365</xdr:rowOff>
    </xdr:from>
    <xdr:to>
      <xdr:col>55</xdr:col>
      <xdr:colOff>50800</xdr:colOff>
      <xdr:row>34</xdr:row>
      <xdr:rowOff>131965</xdr:rowOff>
    </xdr:to>
    <xdr:sp macro="" textlink="">
      <xdr:nvSpPr>
        <xdr:cNvPr id="302" name="楕円 301"/>
        <xdr:cNvSpPr/>
      </xdr:nvSpPr>
      <xdr:spPr>
        <a:xfrm>
          <a:off x="10426700" y="585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53242</xdr:rowOff>
    </xdr:from>
    <xdr:ext cx="599010" cy="259045"/>
    <xdr:sp macro="" textlink="">
      <xdr:nvSpPr>
        <xdr:cNvPr id="303" name="補助費等該当値テキスト"/>
        <xdr:cNvSpPr txBox="1"/>
      </xdr:nvSpPr>
      <xdr:spPr>
        <a:xfrm>
          <a:off x="10528300" y="5711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164804</xdr:rowOff>
    </xdr:from>
    <xdr:to>
      <xdr:col>50</xdr:col>
      <xdr:colOff>165100</xdr:colOff>
      <xdr:row>37</xdr:row>
      <xdr:rowOff>94954</xdr:rowOff>
    </xdr:to>
    <xdr:sp macro="" textlink="">
      <xdr:nvSpPr>
        <xdr:cNvPr id="304" name="楕円 303"/>
        <xdr:cNvSpPr/>
      </xdr:nvSpPr>
      <xdr:spPr>
        <a:xfrm>
          <a:off x="9588500" y="633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111481</xdr:rowOff>
    </xdr:from>
    <xdr:ext cx="534377" cy="259045"/>
    <xdr:sp macro="" textlink="">
      <xdr:nvSpPr>
        <xdr:cNvPr id="305" name="テキスト ボックス 304"/>
        <xdr:cNvSpPr txBox="1"/>
      </xdr:nvSpPr>
      <xdr:spPr>
        <a:xfrm>
          <a:off x="9372111" y="6112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7893</xdr:rowOff>
    </xdr:from>
    <xdr:to>
      <xdr:col>46</xdr:col>
      <xdr:colOff>38100</xdr:colOff>
      <xdr:row>37</xdr:row>
      <xdr:rowOff>109493</xdr:rowOff>
    </xdr:to>
    <xdr:sp macro="" textlink="">
      <xdr:nvSpPr>
        <xdr:cNvPr id="306" name="楕円 305"/>
        <xdr:cNvSpPr/>
      </xdr:nvSpPr>
      <xdr:spPr>
        <a:xfrm>
          <a:off x="8699500" y="635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126020</xdr:rowOff>
    </xdr:from>
    <xdr:ext cx="534377" cy="259045"/>
    <xdr:sp macro="" textlink="">
      <xdr:nvSpPr>
        <xdr:cNvPr id="307" name="テキスト ボックス 306"/>
        <xdr:cNvSpPr txBox="1"/>
      </xdr:nvSpPr>
      <xdr:spPr>
        <a:xfrm>
          <a:off x="8483111" y="612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11542</xdr:rowOff>
    </xdr:from>
    <xdr:to>
      <xdr:col>41</xdr:col>
      <xdr:colOff>101600</xdr:colOff>
      <xdr:row>37</xdr:row>
      <xdr:rowOff>113142</xdr:rowOff>
    </xdr:to>
    <xdr:sp macro="" textlink="">
      <xdr:nvSpPr>
        <xdr:cNvPr id="308" name="楕円 307"/>
        <xdr:cNvSpPr/>
      </xdr:nvSpPr>
      <xdr:spPr>
        <a:xfrm>
          <a:off x="7810500" y="635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129669</xdr:rowOff>
    </xdr:from>
    <xdr:ext cx="534377" cy="259045"/>
    <xdr:sp macro="" textlink="">
      <xdr:nvSpPr>
        <xdr:cNvPr id="309" name="テキスト ボックス 308"/>
        <xdr:cNvSpPr txBox="1"/>
      </xdr:nvSpPr>
      <xdr:spPr>
        <a:xfrm>
          <a:off x="7594111" y="613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15277</xdr:rowOff>
    </xdr:from>
    <xdr:to>
      <xdr:col>36</xdr:col>
      <xdr:colOff>165100</xdr:colOff>
      <xdr:row>37</xdr:row>
      <xdr:rowOff>116877</xdr:rowOff>
    </xdr:to>
    <xdr:sp macro="" textlink="">
      <xdr:nvSpPr>
        <xdr:cNvPr id="310" name="楕円 309"/>
        <xdr:cNvSpPr/>
      </xdr:nvSpPr>
      <xdr:spPr>
        <a:xfrm>
          <a:off x="6921500" y="635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133404</xdr:rowOff>
    </xdr:from>
    <xdr:ext cx="534377" cy="259045"/>
    <xdr:sp macro="" textlink="">
      <xdr:nvSpPr>
        <xdr:cNvPr id="311" name="テキスト ボックス 310"/>
        <xdr:cNvSpPr txBox="1"/>
      </xdr:nvSpPr>
      <xdr:spPr>
        <a:xfrm>
          <a:off x="6705111" y="613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135341</xdr:rowOff>
    </xdr:from>
    <xdr:to>
      <xdr:col>54</xdr:col>
      <xdr:colOff>189865</xdr:colOff>
      <xdr:row>59</xdr:row>
      <xdr:rowOff>22673</xdr:rowOff>
    </xdr:to>
    <xdr:cxnSp macro="">
      <xdr:nvCxnSpPr>
        <xdr:cNvPr id="337" name="直線コネクタ 336"/>
        <xdr:cNvCxnSpPr/>
      </xdr:nvCxnSpPr>
      <xdr:spPr>
        <a:xfrm flipV="1">
          <a:off x="10475595" y="8707841"/>
          <a:ext cx="127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26500</xdr:rowOff>
    </xdr:from>
    <xdr:ext cx="534377" cy="259045"/>
    <xdr:sp macro="" textlink="">
      <xdr:nvSpPr>
        <xdr:cNvPr id="338" name="普通建設事業費最小値テキスト"/>
        <xdr:cNvSpPr txBox="1"/>
      </xdr:nvSpPr>
      <xdr:spPr>
        <a:xfrm>
          <a:off x="10528300" y="1014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22673</xdr:rowOff>
    </xdr:from>
    <xdr:to>
      <xdr:col>55</xdr:col>
      <xdr:colOff>88900</xdr:colOff>
      <xdr:row>59</xdr:row>
      <xdr:rowOff>22673</xdr:rowOff>
    </xdr:to>
    <xdr:cxnSp macro="">
      <xdr:nvCxnSpPr>
        <xdr:cNvPr id="339" name="直線コネクタ 338"/>
        <xdr:cNvCxnSpPr/>
      </xdr:nvCxnSpPr>
      <xdr:spPr>
        <a:xfrm>
          <a:off x="10388600" y="1013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82018</xdr:rowOff>
    </xdr:from>
    <xdr:ext cx="599010" cy="259045"/>
    <xdr:sp macro="" textlink="">
      <xdr:nvSpPr>
        <xdr:cNvPr id="340" name="普通建設事業費最大値テキスト"/>
        <xdr:cNvSpPr txBox="1"/>
      </xdr:nvSpPr>
      <xdr:spPr>
        <a:xfrm>
          <a:off x="10528300" y="848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135341</xdr:rowOff>
    </xdr:from>
    <xdr:to>
      <xdr:col>55</xdr:col>
      <xdr:colOff>88900</xdr:colOff>
      <xdr:row>50</xdr:row>
      <xdr:rowOff>135341</xdr:rowOff>
    </xdr:to>
    <xdr:cxnSp macro="">
      <xdr:nvCxnSpPr>
        <xdr:cNvPr id="341" name="直線コネクタ 340"/>
        <xdr:cNvCxnSpPr/>
      </xdr:nvCxnSpPr>
      <xdr:spPr>
        <a:xfrm>
          <a:off x="10388600" y="8707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157717</xdr:rowOff>
    </xdr:from>
    <xdr:to>
      <xdr:col>55</xdr:col>
      <xdr:colOff>0</xdr:colOff>
      <xdr:row>59</xdr:row>
      <xdr:rowOff>24888</xdr:rowOff>
    </xdr:to>
    <xdr:cxnSp macro="">
      <xdr:nvCxnSpPr>
        <xdr:cNvPr id="342" name="直線コネクタ 341"/>
        <xdr:cNvCxnSpPr/>
      </xdr:nvCxnSpPr>
      <xdr:spPr>
        <a:xfrm flipV="1">
          <a:off x="9639300" y="10101817"/>
          <a:ext cx="838200" cy="38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34014</xdr:rowOff>
    </xdr:from>
    <xdr:ext cx="534377" cy="259045"/>
    <xdr:sp macro="" textlink="">
      <xdr:nvSpPr>
        <xdr:cNvPr id="343" name="普通建設事業費平均値テキスト"/>
        <xdr:cNvSpPr txBox="1"/>
      </xdr:nvSpPr>
      <xdr:spPr>
        <a:xfrm>
          <a:off x="10528300" y="9806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11137</xdr:rowOff>
    </xdr:from>
    <xdr:to>
      <xdr:col>55</xdr:col>
      <xdr:colOff>50800</xdr:colOff>
      <xdr:row>58</xdr:row>
      <xdr:rowOff>112737</xdr:rowOff>
    </xdr:to>
    <xdr:sp macro="" textlink="">
      <xdr:nvSpPr>
        <xdr:cNvPr id="344" name="フローチャート: 判断 343"/>
        <xdr:cNvSpPr/>
      </xdr:nvSpPr>
      <xdr:spPr>
        <a:xfrm>
          <a:off x="10426700" y="995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17601</xdr:rowOff>
    </xdr:from>
    <xdr:to>
      <xdr:col>50</xdr:col>
      <xdr:colOff>114300</xdr:colOff>
      <xdr:row>59</xdr:row>
      <xdr:rowOff>24888</xdr:rowOff>
    </xdr:to>
    <xdr:cxnSp macro="">
      <xdr:nvCxnSpPr>
        <xdr:cNvPr id="345" name="直線コネクタ 344"/>
        <xdr:cNvCxnSpPr/>
      </xdr:nvCxnSpPr>
      <xdr:spPr>
        <a:xfrm>
          <a:off x="8750300" y="10133151"/>
          <a:ext cx="889000" cy="7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15804</xdr:rowOff>
    </xdr:from>
    <xdr:to>
      <xdr:col>50</xdr:col>
      <xdr:colOff>165100</xdr:colOff>
      <xdr:row>58</xdr:row>
      <xdr:rowOff>117404</xdr:rowOff>
    </xdr:to>
    <xdr:sp macro="" textlink="">
      <xdr:nvSpPr>
        <xdr:cNvPr id="346" name="フローチャート: 判断 345"/>
        <xdr:cNvSpPr/>
      </xdr:nvSpPr>
      <xdr:spPr>
        <a:xfrm>
          <a:off x="9588500" y="995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133931</xdr:rowOff>
    </xdr:from>
    <xdr:ext cx="534377" cy="259045"/>
    <xdr:sp macro="" textlink="">
      <xdr:nvSpPr>
        <xdr:cNvPr id="347" name="テキスト ボックス 346"/>
        <xdr:cNvSpPr txBox="1"/>
      </xdr:nvSpPr>
      <xdr:spPr>
        <a:xfrm>
          <a:off x="9372111" y="973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98689</xdr:rowOff>
    </xdr:from>
    <xdr:to>
      <xdr:col>45</xdr:col>
      <xdr:colOff>177800</xdr:colOff>
      <xdr:row>59</xdr:row>
      <xdr:rowOff>17601</xdr:rowOff>
    </xdr:to>
    <xdr:cxnSp macro="">
      <xdr:nvCxnSpPr>
        <xdr:cNvPr id="348" name="直線コネクタ 347"/>
        <xdr:cNvCxnSpPr/>
      </xdr:nvCxnSpPr>
      <xdr:spPr>
        <a:xfrm>
          <a:off x="7861300" y="10042789"/>
          <a:ext cx="889000" cy="90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40946</xdr:rowOff>
    </xdr:from>
    <xdr:to>
      <xdr:col>46</xdr:col>
      <xdr:colOff>38100</xdr:colOff>
      <xdr:row>58</xdr:row>
      <xdr:rowOff>142546</xdr:rowOff>
    </xdr:to>
    <xdr:sp macro="" textlink="">
      <xdr:nvSpPr>
        <xdr:cNvPr id="349" name="フローチャート: 判断 348"/>
        <xdr:cNvSpPr/>
      </xdr:nvSpPr>
      <xdr:spPr>
        <a:xfrm>
          <a:off x="8699500" y="998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159073</xdr:rowOff>
    </xdr:from>
    <xdr:ext cx="534377" cy="259045"/>
    <xdr:sp macro="" textlink="">
      <xdr:nvSpPr>
        <xdr:cNvPr id="350" name="テキスト ボックス 349"/>
        <xdr:cNvSpPr txBox="1"/>
      </xdr:nvSpPr>
      <xdr:spPr>
        <a:xfrm>
          <a:off x="8483111" y="976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98689</xdr:rowOff>
    </xdr:from>
    <xdr:to>
      <xdr:col>41</xdr:col>
      <xdr:colOff>50800</xdr:colOff>
      <xdr:row>58</xdr:row>
      <xdr:rowOff>136520</xdr:rowOff>
    </xdr:to>
    <xdr:cxnSp macro="">
      <xdr:nvCxnSpPr>
        <xdr:cNvPr id="351" name="直線コネクタ 350"/>
        <xdr:cNvCxnSpPr/>
      </xdr:nvCxnSpPr>
      <xdr:spPr>
        <a:xfrm flipV="1">
          <a:off x="6972300" y="10042789"/>
          <a:ext cx="889000" cy="3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42821</xdr:rowOff>
    </xdr:from>
    <xdr:to>
      <xdr:col>41</xdr:col>
      <xdr:colOff>101600</xdr:colOff>
      <xdr:row>58</xdr:row>
      <xdr:rowOff>144421</xdr:rowOff>
    </xdr:to>
    <xdr:sp macro="" textlink="">
      <xdr:nvSpPr>
        <xdr:cNvPr id="352" name="フローチャート: 判断 351"/>
        <xdr:cNvSpPr/>
      </xdr:nvSpPr>
      <xdr:spPr>
        <a:xfrm>
          <a:off x="7810500" y="99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160948</xdr:rowOff>
    </xdr:from>
    <xdr:ext cx="534377" cy="259045"/>
    <xdr:sp macro="" textlink="">
      <xdr:nvSpPr>
        <xdr:cNvPr id="353" name="テキスト ボックス 352"/>
        <xdr:cNvSpPr txBox="1"/>
      </xdr:nvSpPr>
      <xdr:spPr>
        <a:xfrm>
          <a:off x="7594111" y="976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32420</xdr:rowOff>
    </xdr:from>
    <xdr:to>
      <xdr:col>36</xdr:col>
      <xdr:colOff>165100</xdr:colOff>
      <xdr:row>58</xdr:row>
      <xdr:rowOff>134020</xdr:rowOff>
    </xdr:to>
    <xdr:sp macro="" textlink="">
      <xdr:nvSpPr>
        <xdr:cNvPr id="354" name="フローチャート: 判断 353"/>
        <xdr:cNvSpPr/>
      </xdr:nvSpPr>
      <xdr:spPr>
        <a:xfrm>
          <a:off x="6921500" y="997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150547</xdr:rowOff>
    </xdr:from>
    <xdr:ext cx="534377" cy="259045"/>
    <xdr:sp macro="" textlink="">
      <xdr:nvSpPr>
        <xdr:cNvPr id="355" name="テキスト ボックス 354"/>
        <xdr:cNvSpPr txBox="1"/>
      </xdr:nvSpPr>
      <xdr:spPr>
        <a:xfrm>
          <a:off x="6705111" y="975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106917</xdr:rowOff>
    </xdr:from>
    <xdr:to>
      <xdr:col>55</xdr:col>
      <xdr:colOff>50800</xdr:colOff>
      <xdr:row>59</xdr:row>
      <xdr:rowOff>37067</xdr:rowOff>
    </xdr:to>
    <xdr:sp macro="" textlink="">
      <xdr:nvSpPr>
        <xdr:cNvPr id="361" name="楕円 360"/>
        <xdr:cNvSpPr/>
      </xdr:nvSpPr>
      <xdr:spPr>
        <a:xfrm>
          <a:off x="10426700" y="1005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21844</xdr:rowOff>
    </xdr:from>
    <xdr:ext cx="534377" cy="259045"/>
    <xdr:sp macro="" textlink="">
      <xdr:nvSpPr>
        <xdr:cNvPr id="362" name="普通建設事業費該当値テキスト"/>
        <xdr:cNvSpPr txBox="1"/>
      </xdr:nvSpPr>
      <xdr:spPr>
        <a:xfrm>
          <a:off x="10528300" y="996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145538</xdr:rowOff>
    </xdr:from>
    <xdr:to>
      <xdr:col>50</xdr:col>
      <xdr:colOff>165100</xdr:colOff>
      <xdr:row>59</xdr:row>
      <xdr:rowOff>75688</xdr:rowOff>
    </xdr:to>
    <xdr:sp macro="" textlink="">
      <xdr:nvSpPr>
        <xdr:cNvPr id="363" name="楕円 362"/>
        <xdr:cNvSpPr/>
      </xdr:nvSpPr>
      <xdr:spPr>
        <a:xfrm>
          <a:off x="9588500" y="1008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66815</xdr:rowOff>
    </xdr:from>
    <xdr:ext cx="534377" cy="259045"/>
    <xdr:sp macro="" textlink="">
      <xdr:nvSpPr>
        <xdr:cNvPr id="364" name="テキスト ボックス 363"/>
        <xdr:cNvSpPr txBox="1"/>
      </xdr:nvSpPr>
      <xdr:spPr>
        <a:xfrm>
          <a:off x="9372111" y="1018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138251</xdr:rowOff>
    </xdr:from>
    <xdr:to>
      <xdr:col>46</xdr:col>
      <xdr:colOff>38100</xdr:colOff>
      <xdr:row>59</xdr:row>
      <xdr:rowOff>68401</xdr:rowOff>
    </xdr:to>
    <xdr:sp macro="" textlink="">
      <xdr:nvSpPr>
        <xdr:cNvPr id="365" name="楕円 364"/>
        <xdr:cNvSpPr/>
      </xdr:nvSpPr>
      <xdr:spPr>
        <a:xfrm>
          <a:off x="8699500" y="1008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59528</xdr:rowOff>
    </xdr:from>
    <xdr:ext cx="534377" cy="259045"/>
    <xdr:sp macro="" textlink="">
      <xdr:nvSpPr>
        <xdr:cNvPr id="366" name="テキスト ボックス 365"/>
        <xdr:cNvSpPr txBox="1"/>
      </xdr:nvSpPr>
      <xdr:spPr>
        <a:xfrm>
          <a:off x="8483111" y="1017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47889</xdr:rowOff>
    </xdr:from>
    <xdr:to>
      <xdr:col>41</xdr:col>
      <xdr:colOff>101600</xdr:colOff>
      <xdr:row>58</xdr:row>
      <xdr:rowOff>149489</xdr:rowOff>
    </xdr:to>
    <xdr:sp macro="" textlink="">
      <xdr:nvSpPr>
        <xdr:cNvPr id="367" name="楕円 366"/>
        <xdr:cNvSpPr/>
      </xdr:nvSpPr>
      <xdr:spPr>
        <a:xfrm>
          <a:off x="7810500" y="999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140616</xdr:rowOff>
    </xdr:from>
    <xdr:ext cx="534377" cy="259045"/>
    <xdr:sp macro="" textlink="">
      <xdr:nvSpPr>
        <xdr:cNvPr id="368" name="テキスト ボックス 367"/>
        <xdr:cNvSpPr txBox="1"/>
      </xdr:nvSpPr>
      <xdr:spPr>
        <a:xfrm>
          <a:off x="7594111" y="1008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85720</xdr:rowOff>
    </xdr:from>
    <xdr:to>
      <xdr:col>36</xdr:col>
      <xdr:colOff>165100</xdr:colOff>
      <xdr:row>59</xdr:row>
      <xdr:rowOff>15870</xdr:rowOff>
    </xdr:to>
    <xdr:sp macro="" textlink="">
      <xdr:nvSpPr>
        <xdr:cNvPr id="369" name="楕円 368"/>
        <xdr:cNvSpPr/>
      </xdr:nvSpPr>
      <xdr:spPr>
        <a:xfrm>
          <a:off x="6921500" y="1002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6997</xdr:rowOff>
    </xdr:from>
    <xdr:ext cx="534377" cy="259045"/>
    <xdr:sp macro="" textlink="">
      <xdr:nvSpPr>
        <xdr:cNvPr id="370" name="テキスト ボックス 369"/>
        <xdr:cNvSpPr txBox="1"/>
      </xdr:nvSpPr>
      <xdr:spPr>
        <a:xfrm>
          <a:off x="6705111" y="1012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29222</xdr:rowOff>
    </xdr:from>
    <xdr:to>
      <xdr:col>54</xdr:col>
      <xdr:colOff>189865</xdr:colOff>
      <xdr:row>78</xdr:row>
      <xdr:rowOff>139700</xdr:rowOff>
    </xdr:to>
    <xdr:cxnSp macro="">
      <xdr:nvCxnSpPr>
        <xdr:cNvPr id="392" name="直線コネクタ 391"/>
        <xdr:cNvCxnSpPr/>
      </xdr:nvCxnSpPr>
      <xdr:spPr>
        <a:xfrm flipV="1">
          <a:off x="10475595" y="12030722"/>
          <a:ext cx="1270" cy="1482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4" name="直線コネクタ 39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147349</xdr:rowOff>
    </xdr:from>
    <xdr:ext cx="599010" cy="259045"/>
    <xdr:sp macro="" textlink="">
      <xdr:nvSpPr>
        <xdr:cNvPr id="395" name="普通建設事業費 （ うち新規整備　）最大値テキスト"/>
        <xdr:cNvSpPr txBox="1"/>
      </xdr:nvSpPr>
      <xdr:spPr>
        <a:xfrm>
          <a:off x="10528300" y="11805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29222</xdr:rowOff>
    </xdr:from>
    <xdr:to>
      <xdr:col>55</xdr:col>
      <xdr:colOff>88900</xdr:colOff>
      <xdr:row>70</xdr:row>
      <xdr:rowOff>29222</xdr:rowOff>
    </xdr:to>
    <xdr:cxnSp macro="">
      <xdr:nvCxnSpPr>
        <xdr:cNvPr id="396" name="直線コネクタ 395"/>
        <xdr:cNvCxnSpPr/>
      </xdr:nvCxnSpPr>
      <xdr:spPr>
        <a:xfrm>
          <a:off x="10388600" y="12030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133245</xdr:rowOff>
    </xdr:from>
    <xdr:to>
      <xdr:col>55</xdr:col>
      <xdr:colOff>0</xdr:colOff>
      <xdr:row>78</xdr:row>
      <xdr:rowOff>134117</xdr:rowOff>
    </xdr:to>
    <xdr:cxnSp macro="">
      <xdr:nvCxnSpPr>
        <xdr:cNvPr id="397" name="直線コネクタ 396"/>
        <xdr:cNvCxnSpPr/>
      </xdr:nvCxnSpPr>
      <xdr:spPr>
        <a:xfrm>
          <a:off x="9639300" y="13506345"/>
          <a:ext cx="838200" cy="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26990</xdr:rowOff>
    </xdr:from>
    <xdr:ext cx="534377" cy="259045"/>
    <xdr:sp macro="" textlink="">
      <xdr:nvSpPr>
        <xdr:cNvPr id="398" name="普通建設事業費 （ うち新規整備　）平均値テキスト"/>
        <xdr:cNvSpPr txBox="1"/>
      </xdr:nvSpPr>
      <xdr:spPr>
        <a:xfrm>
          <a:off x="10528300" y="13228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4113</xdr:rowOff>
    </xdr:from>
    <xdr:to>
      <xdr:col>55</xdr:col>
      <xdr:colOff>50800</xdr:colOff>
      <xdr:row>78</xdr:row>
      <xdr:rowOff>105713</xdr:rowOff>
    </xdr:to>
    <xdr:sp macro="" textlink="">
      <xdr:nvSpPr>
        <xdr:cNvPr id="399" name="フローチャート: 判断 398"/>
        <xdr:cNvSpPr/>
      </xdr:nvSpPr>
      <xdr:spPr>
        <a:xfrm>
          <a:off x="10426700" y="1337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130186</xdr:rowOff>
    </xdr:from>
    <xdr:to>
      <xdr:col>50</xdr:col>
      <xdr:colOff>114300</xdr:colOff>
      <xdr:row>78</xdr:row>
      <xdr:rowOff>133245</xdr:rowOff>
    </xdr:to>
    <xdr:cxnSp macro="">
      <xdr:nvCxnSpPr>
        <xdr:cNvPr id="400" name="直線コネクタ 399"/>
        <xdr:cNvCxnSpPr/>
      </xdr:nvCxnSpPr>
      <xdr:spPr>
        <a:xfrm>
          <a:off x="8750300" y="13503286"/>
          <a:ext cx="889000" cy="3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9342</xdr:rowOff>
    </xdr:from>
    <xdr:to>
      <xdr:col>50</xdr:col>
      <xdr:colOff>165100</xdr:colOff>
      <xdr:row>78</xdr:row>
      <xdr:rowOff>110942</xdr:rowOff>
    </xdr:to>
    <xdr:sp macro="" textlink="">
      <xdr:nvSpPr>
        <xdr:cNvPr id="401" name="フローチャート: 判断 400"/>
        <xdr:cNvSpPr/>
      </xdr:nvSpPr>
      <xdr:spPr>
        <a:xfrm>
          <a:off x="95885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127469</xdr:rowOff>
    </xdr:from>
    <xdr:ext cx="534377" cy="259045"/>
    <xdr:sp macro="" textlink="">
      <xdr:nvSpPr>
        <xdr:cNvPr id="402" name="テキスト ボックス 401"/>
        <xdr:cNvSpPr txBox="1"/>
      </xdr:nvSpPr>
      <xdr:spPr>
        <a:xfrm>
          <a:off x="9372111" y="1315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18400</xdr:rowOff>
    </xdr:from>
    <xdr:to>
      <xdr:col>45</xdr:col>
      <xdr:colOff>177800</xdr:colOff>
      <xdr:row>78</xdr:row>
      <xdr:rowOff>130186</xdr:rowOff>
    </xdr:to>
    <xdr:cxnSp macro="">
      <xdr:nvCxnSpPr>
        <xdr:cNvPr id="403" name="直線コネクタ 402"/>
        <xdr:cNvCxnSpPr/>
      </xdr:nvCxnSpPr>
      <xdr:spPr>
        <a:xfrm>
          <a:off x="7861300" y="13391500"/>
          <a:ext cx="889000" cy="11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24174</xdr:rowOff>
    </xdr:from>
    <xdr:to>
      <xdr:col>46</xdr:col>
      <xdr:colOff>38100</xdr:colOff>
      <xdr:row>78</xdr:row>
      <xdr:rowOff>125774</xdr:rowOff>
    </xdr:to>
    <xdr:sp macro="" textlink="">
      <xdr:nvSpPr>
        <xdr:cNvPr id="404" name="フローチャート: 判断 403"/>
        <xdr:cNvSpPr/>
      </xdr:nvSpPr>
      <xdr:spPr>
        <a:xfrm>
          <a:off x="8699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142301</xdr:rowOff>
    </xdr:from>
    <xdr:ext cx="534377" cy="259045"/>
    <xdr:sp macro="" textlink="">
      <xdr:nvSpPr>
        <xdr:cNvPr id="405" name="テキスト ボックス 404"/>
        <xdr:cNvSpPr txBox="1"/>
      </xdr:nvSpPr>
      <xdr:spPr>
        <a:xfrm>
          <a:off x="8483111" y="131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18400</xdr:rowOff>
    </xdr:from>
    <xdr:to>
      <xdr:col>41</xdr:col>
      <xdr:colOff>50800</xdr:colOff>
      <xdr:row>78</xdr:row>
      <xdr:rowOff>84548</xdr:rowOff>
    </xdr:to>
    <xdr:cxnSp macro="">
      <xdr:nvCxnSpPr>
        <xdr:cNvPr id="406" name="直線コネクタ 405"/>
        <xdr:cNvCxnSpPr/>
      </xdr:nvCxnSpPr>
      <xdr:spPr>
        <a:xfrm flipV="1">
          <a:off x="6972300" y="13391500"/>
          <a:ext cx="889000" cy="66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15304</xdr:rowOff>
    </xdr:from>
    <xdr:to>
      <xdr:col>41</xdr:col>
      <xdr:colOff>101600</xdr:colOff>
      <xdr:row>78</xdr:row>
      <xdr:rowOff>116904</xdr:rowOff>
    </xdr:to>
    <xdr:sp macro="" textlink="">
      <xdr:nvSpPr>
        <xdr:cNvPr id="407" name="フローチャート: 判断 406"/>
        <xdr:cNvSpPr/>
      </xdr:nvSpPr>
      <xdr:spPr>
        <a:xfrm>
          <a:off x="7810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108031</xdr:rowOff>
    </xdr:from>
    <xdr:ext cx="534377" cy="259045"/>
    <xdr:sp macro="" textlink="">
      <xdr:nvSpPr>
        <xdr:cNvPr id="408" name="テキスト ボックス 407"/>
        <xdr:cNvSpPr txBox="1"/>
      </xdr:nvSpPr>
      <xdr:spPr>
        <a:xfrm>
          <a:off x="7594111" y="1348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170689</xdr:rowOff>
    </xdr:from>
    <xdr:to>
      <xdr:col>36</xdr:col>
      <xdr:colOff>165100</xdr:colOff>
      <xdr:row>78</xdr:row>
      <xdr:rowOff>100839</xdr:rowOff>
    </xdr:to>
    <xdr:sp macro="" textlink="">
      <xdr:nvSpPr>
        <xdr:cNvPr id="409" name="フローチャート: 判断 408"/>
        <xdr:cNvSpPr/>
      </xdr:nvSpPr>
      <xdr:spPr>
        <a:xfrm>
          <a:off x="6921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117366</xdr:rowOff>
    </xdr:from>
    <xdr:ext cx="534377" cy="259045"/>
    <xdr:sp macro="" textlink="">
      <xdr:nvSpPr>
        <xdr:cNvPr id="410" name="テキスト ボックス 409"/>
        <xdr:cNvSpPr txBox="1"/>
      </xdr:nvSpPr>
      <xdr:spPr>
        <a:xfrm>
          <a:off x="6705111" y="131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83317</xdr:rowOff>
    </xdr:from>
    <xdr:to>
      <xdr:col>55</xdr:col>
      <xdr:colOff>50800</xdr:colOff>
      <xdr:row>79</xdr:row>
      <xdr:rowOff>13467</xdr:rowOff>
    </xdr:to>
    <xdr:sp macro="" textlink="">
      <xdr:nvSpPr>
        <xdr:cNvPr id="416" name="楕円 415"/>
        <xdr:cNvSpPr/>
      </xdr:nvSpPr>
      <xdr:spPr>
        <a:xfrm>
          <a:off x="10426700" y="1345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169694</xdr:rowOff>
    </xdr:from>
    <xdr:ext cx="469744" cy="259045"/>
    <xdr:sp macro="" textlink="">
      <xdr:nvSpPr>
        <xdr:cNvPr id="417" name="普通建設事業費 （ うち新規整備　）該当値テキスト"/>
        <xdr:cNvSpPr txBox="1"/>
      </xdr:nvSpPr>
      <xdr:spPr>
        <a:xfrm>
          <a:off x="10528300" y="13371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82445</xdr:rowOff>
    </xdr:from>
    <xdr:to>
      <xdr:col>50</xdr:col>
      <xdr:colOff>165100</xdr:colOff>
      <xdr:row>79</xdr:row>
      <xdr:rowOff>12595</xdr:rowOff>
    </xdr:to>
    <xdr:sp macro="" textlink="">
      <xdr:nvSpPr>
        <xdr:cNvPr id="418" name="楕円 417"/>
        <xdr:cNvSpPr/>
      </xdr:nvSpPr>
      <xdr:spPr>
        <a:xfrm>
          <a:off x="9588500" y="1345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3722</xdr:rowOff>
    </xdr:from>
    <xdr:ext cx="469744" cy="259045"/>
    <xdr:sp macro="" textlink="">
      <xdr:nvSpPr>
        <xdr:cNvPr id="419" name="テキスト ボックス 418"/>
        <xdr:cNvSpPr txBox="1"/>
      </xdr:nvSpPr>
      <xdr:spPr>
        <a:xfrm>
          <a:off x="9404428" y="1354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79386</xdr:rowOff>
    </xdr:from>
    <xdr:to>
      <xdr:col>46</xdr:col>
      <xdr:colOff>38100</xdr:colOff>
      <xdr:row>79</xdr:row>
      <xdr:rowOff>9536</xdr:rowOff>
    </xdr:to>
    <xdr:sp macro="" textlink="">
      <xdr:nvSpPr>
        <xdr:cNvPr id="420" name="楕円 419"/>
        <xdr:cNvSpPr/>
      </xdr:nvSpPr>
      <xdr:spPr>
        <a:xfrm>
          <a:off x="8699500" y="1345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663</xdr:rowOff>
    </xdr:from>
    <xdr:ext cx="469744" cy="259045"/>
    <xdr:sp macro="" textlink="">
      <xdr:nvSpPr>
        <xdr:cNvPr id="421" name="テキスト ボックス 420"/>
        <xdr:cNvSpPr txBox="1"/>
      </xdr:nvSpPr>
      <xdr:spPr>
        <a:xfrm>
          <a:off x="8515428" y="1354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139050</xdr:rowOff>
    </xdr:from>
    <xdr:to>
      <xdr:col>41</xdr:col>
      <xdr:colOff>101600</xdr:colOff>
      <xdr:row>78</xdr:row>
      <xdr:rowOff>69200</xdr:rowOff>
    </xdr:to>
    <xdr:sp macro="" textlink="">
      <xdr:nvSpPr>
        <xdr:cNvPr id="422" name="楕円 421"/>
        <xdr:cNvSpPr/>
      </xdr:nvSpPr>
      <xdr:spPr>
        <a:xfrm>
          <a:off x="7810500" y="1334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85727</xdr:rowOff>
    </xdr:from>
    <xdr:ext cx="534377" cy="259045"/>
    <xdr:sp macro="" textlink="">
      <xdr:nvSpPr>
        <xdr:cNvPr id="423" name="テキスト ボックス 422"/>
        <xdr:cNvSpPr txBox="1"/>
      </xdr:nvSpPr>
      <xdr:spPr>
        <a:xfrm>
          <a:off x="7594111" y="13115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33748</xdr:rowOff>
    </xdr:from>
    <xdr:to>
      <xdr:col>36</xdr:col>
      <xdr:colOff>165100</xdr:colOff>
      <xdr:row>78</xdr:row>
      <xdr:rowOff>135348</xdr:rowOff>
    </xdr:to>
    <xdr:sp macro="" textlink="">
      <xdr:nvSpPr>
        <xdr:cNvPr id="424" name="楕円 423"/>
        <xdr:cNvSpPr/>
      </xdr:nvSpPr>
      <xdr:spPr>
        <a:xfrm>
          <a:off x="6921500" y="1340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126475</xdr:rowOff>
    </xdr:from>
    <xdr:ext cx="534377" cy="259045"/>
    <xdr:sp macro="" textlink="">
      <xdr:nvSpPr>
        <xdr:cNvPr id="425" name="テキスト ボックス 424"/>
        <xdr:cNvSpPr txBox="1"/>
      </xdr:nvSpPr>
      <xdr:spPr>
        <a:xfrm>
          <a:off x="6705111" y="1349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6" name="直線コネクタ 43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7" name="テキスト ボックス 43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8" name="直線コネクタ 43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9" name="テキスト ボックス 43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0" name="直線コネクタ 43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1" name="テキスト ボックス 44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2" name="直線コネクタ 44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3" name="テキスト ボックス 44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4" name="直線コネクタ 44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5" name="テキスト ボックス 44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6" name="直線コネクタ 44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7" name="テキスト ボックス 44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94895</xdr:rowOff>
    </xdr:from>
    <xdr:to>
      <xdr:col>54</xdr:col>
      <xdr:colOff>189865</xdr:colOff>
      <xdr:row>98</xdr:row>
      <xdr:rowOff>155136</xdr:rowOff>
    </xdr:to>
    <xdr:cxnSp macro="">
      <xdr:nvCxnSpPr>
        <xdr:cNvPr id="451" name="直線コネクタ 450"/>
        <xdr:cNvCxnSpPr/>
      </xdr:nvCxnSpPr>
      <xdr:spPr>
        <a:xfrm flipV="1">
          <a:off x="10475595" y="15525395"/>
          <a:ext cx="1270" cy="1431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158963</xdr:rowOff>
    </xdr:from>
    <xdr:ext cx="534377" cy="259045"/>
    <xdr:sp macro="" textlink="">
      <xdr:nvSpPr>
        <xdr:cNvPr id="452" name="普通建設事業費 （ うち更新整備　）最小値テキスト"/>
        <xdr:cNvSpPr txBox="1"/>
      </xdr:nvSpPr>
      <xdr:spPr>
        <a:xfrm>
          <a:off x="10528300" y="1696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155136</xdr:rowOff>
    </xdr:from>
    <xdr:to>
      <xdr:col>55</xdr:col>
      <xdr:colOff>88900</xdr:colOff>
      <xdr:row>98</xdr:row>
      <xdr:rowOff>155136</xdr:rowOff>
    </xdr:to>
    <xdr:cxnSp macro="">
      <xdr:nvCxnSpPr>
        <xdr:cNvPr id="453" name="直線コネクタ 452"/>
        <xdr:cNvCxnSpPr/>
      </xdr:nvCxnSpPr>
      <xdr:spPr>
        <a:xfrm>
          <a:off x="10388600" y="16957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41572</xdr:rowOff>
    </xdr:from>
    <xdr:ext cx="599010" cy="259045"/>
    <xdr:sp macro="" textlink="">
      <xdr:nvSpPr>
        <xdr:cNvPr id="454" name="普通建設事業費 （ うち更新整備　）最大値テキスト"/>
        <xdr:cNvSpPr txBox="1"/>
      </xdr:nvSpPr>
      <xdr:spPr>
        <a:xfrm>
          <a:off x="10528300" y="15300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94895</xdr:rowOff>
    </xdr:from>
    <xdr:to>
      <xdr:col>55</xdr:col>
      <xdr:colOff>88900</xdr:colOff>
      <xdr:row>90</xdr:row>
      <xdr:rowOff>94895</xdr:rowOff>
    </xdr:to>
    <xdr:cxnSp macro="">
      <xdr:nvCxnSpPr>
        <xdr:cNvPr id="455" name="直線コネクタ 454"/>
        <xdr:cNvCxnSpPr/>
      </xdr:nvCxnSpPr>
      <xdr:spPr>
        <a:xfrm>
          <a:off x="10388600" y="15525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105105</xdr:rowOff>
    </xdr:from>
    <xdr:to>
      <xdr:col>55</xdr:col>
      <xdr:colOff>0</xdr:colOff>
      <xdr:row>98</xdr:row>
      <xdr:rowOff>85238</xdr:rowOff>
    </xdr:to>
    <xdr:cxnSp macro="">
      <xdr:nvCxnSpPr>
        <xdr:cNvPr id="456" name="直線コネクタ 455"/>
        <xdr:cNvCxnSpPr/>
      </xdr:nvCxnSpPr>
      <xdr:spPr>
        <a:xfrm flipV="1">
          <a:off x="9639300" y="16735755"/>
          <a:ext cx="838200" cy="15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15287</xdr:rowOff>
    </xdr:from>
    <xdr:ext cx="534377" cy="259045"/>
    <xdr:sp macro="" textlink="">
      <xdr:nvSpPr>
        <xdr:cNvPr id="457" name="普通建設事業費 （ うち更新整備　）平均値テキスト"/>
        <xdr:cNvSpPr txBox="1"/>
      </xdr:nvSpPr>
      <xdr:spPr>
        <a:xfrm>
          <a:off x="10528300" y="16474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163860</xdr:rowOff>
    </xdr:from>
    <xdr:to>
      <xdr:col>55</xdr:col>
      <xdr:colOff>50800</xdr:colOff>
      <xdr:row>97</xdr:row>
      <xdr:rowOff>94010</xdr:rowOff>
    </xdr:to>
    <xdr:sp macro="" textlink="">
      <xdr:nvSpPr>
        <xdr:cNvPr id="458" name="フローチャート: 判断 457"/>
        <xdr:cNvSpPr/>
      </xdr:nvSpPr>
      <xdr:spPr>
        <a:xfrm>
          <a:off x="10426700" y="1662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80144</xdr:rowOff>
    </xdr:from>
    <xdr:to>
      <xdr:col>50</xdr:col>
      <xdr:colOff>114300</xdr:colOff>
      <xdr:row>98</xdr:row>
      <xdr:rowOff>85238</xdr:rowOff>
    </xdr:to>
    <xdr:cxnSp macro="">
      <xdr:nvCxnSpPr>
        <xdr:cNvPr id="459" name="直線コネクタ 458"/>
        <xdr:cNvCxnSpPr/>
      </xdr:nvCxnSpPr>
      <xdr:spPr>
        <a:xfrm>
          <a:off x="8750300" y="16882244"/>
          <a:ext cx="889000" cy="5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11720</xdr:rowOff>
    </xdr:from>
    <xdr:to>
      <xdr:col>50</xdr:col>
      <xdr:colOff>165100</xdr:colOff>
      <xdr:row>97</xdr:row>
      <xdr:rowOff>113320</xdr:rowOff>
    </xdr:to>
    <xdr:sp macro="" textlink="">
      <xdr:nvSpPr>
        <xdr:cNvPr id="460" name="フローチャート: 判断 459"/>
        <xdr:cNvSpPr/>
      </xdr:nvSpPr>
      <xdr:spPr>
        <a:xfrm>
          <a:off x="9588500" y="1664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129847</xdr:rowOff>
    </xdr:from>
    <xdr:ext cx="534377" cy="259045"/>
    <xdr:sp macro="" textlink="">
      <xdr:nvSpPr>
        <xdr:cNvPr id="461" name="テキスト ボックス 460"/>
        <xdr:cNvSpPr txBox="1"/>
      </xdr:nvSpPr>
      <xdr:spPr>
        <a:xfrm>
          <a:off x="9372111" y="1641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80144</xdr:rowOff>
    </xdr:from>
    <xdr:to>
      <xdr:col>45</xdr:col>
      <xdr:colOff>177800</xdr:colOff>
      <xdr:row>98</xdr:row>
      <xdr:rowOff>91770</xdr:rowOff>
    </xdr:to>
    <xdr:cxnSp macro="">
      <xdr:nvCxnSpPr>
        <xdr:cNvPr id="462" name="直線コネクタ 461"/>
        <xdr:cNvCxnSpPr/>
      </xdr:nvCxnSpPr>
      <xdr:spPr>
        <a:xfrm flipV="1">
          <a:off x="7861300" y="16882244"/>
          <a:ext cx="889000" cy="1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61610</xdr:rowOff>
    </xdr:from>
    <xdr:to>
      <xdr:col>46</xdr:col>
      <xdr:colOff>38100</xdr:colOff>
      <xdr:row>97</xdr:row>
      <xdr:rowOff>163210</xdr:rowOff>
    </xdr:to>
    <xdr:sp macro="" textlink="">
      <xdr:nvSpPr>
        <xdr:cNvPr id="463" name="フローチャート: 判断 462"/>
        <xdr:cNvSpPr/>
      </xdr:nvSpPr>
      <xdr:spPr>
        <a:xfrm>
          <a:off x="8699500" y="1669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8287</xdr:rowOff>
    </xdr:from>
    <xdr:ext cx="534377" cy="259045"/>
    <xdr:sp macro="" textlink="">
      <xdr:nvSpPr>
        <xdr:cNvPr id="464" name="テキスト ボックス 463"/>
        <xdr:cNvSpPr txBox="1"/>
      </xdr:nvSpPr>
      <xdr:spPr>
        <a:xfrm>
          <a:off x="8483111" y="1646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1527</xdr:rowOff>
    </xdr:from>
    <xdr:to>
      <xdr:col>41</xdr:col>
      <xdr:colOff>50800</xdr:colOff>
      <xdr:row>98</xdr:row>
      <xdr:rowOff>91770</xdr:rowOff>
    </xdr:to>
    <xdr:cxnSp macro="">
      <xdr:nvCxnSpPr>
        <xdr:cNvPr id="465" name="直線コネクタ 464"/>
        <xdr:cNvCxnSpPr/>
      </xdr:nvCxnSpPr>
      <xdr:spPr>
        <a:xfrm>
          <a:off x="6972300" y="16803627"/>
          <a:ext cx="889000" cy="9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90794</xdr:rowOff>
    </xdr:from>
    <xdr:to>
      <xdr:col>41</xdr:col>
      <xdr:colOff>101600</xdr:colOff>
      <xdr:row>98</xdr:row>
      <xdr:rowOff>20944</xdr:rowOff>
    </xdr:to>
    <xdr:sp macro="" textlink="">
      <xdr:nvSpPr>
        <xdr:cNvPr id="466" name="フローチャート: 判断 465"/>
        <xdr:cNvSpPr/>
      </xdr:nvSpPr>
      <xdr:spPr>
        <a:xfrm>
          <a:off x="7810500" y="1672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37471</xdr:rowOff>
    </xdr:from>
    <xdr:ext cx="534377" cy="259045"/>
    <xdr:sp macro="" textlink="">
      <xdr:nvSpPr>
        <xdr:cNvPr id="467" name="テキスト ボックス 466"/>
        <xdr:cNvSpPr txBox="1"/>
      </xdr:nvSpPr>
      <xdr:spPr>
        <a:xfrm>
          <a:off x="7594111" y="1649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80474</xdr:rowOff>
    </xdr:from>
    <xdr:to>
      <xdr:col>36</xdr:col>
      <xdr:colOff>165100</xdr:colOff>
      <xdr:row>98</xdr:row>
      <xdr:rowOff>10624</xdr:rowOff>
    </xdr:to>
    <xdr:sp macro="" textlink="">
      <xdr:nvSpPr>
        <xdr:cNvPr id="468" name="フローチャート: 判断 467"/>
        <xdr:cNvSpPr/>
      </xdr:nvSpPr>
      <xdr:spPr>
        <a:xfrm>
          <a:off x="6921500" y="167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27151</xdr:rowOff>
    </xdr:from>
    <xdr:ext cx="534377" cy="259045"/>
    <xdr:sp macro="" textlink="">
      <xdr:nvSpPr>
        <xdr:cNvPr id="469" name="テキスト ボックス 468"/>
        <xdr:cNvSpPr txBox="1"/>
      </xdr:nvSpPr>
      <xdr:spPr>
        <a:xfrm>
          <a:off x="6705111" y="1648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54305</xdr:rowOff>
    </xdr:from>
    <xdr:to>
      <xdr:col>55</xdr:col>
      <xdr:colOff>50800</xdr:colOff>
      <xdr:row>97</xdr:row>
      <xdr:rowOff>155905</xdr:rowOff>
    </xdr:to>
    <xdr:sp macro="" textlink="">
      <xdr:nvSpPr>
        <xdr:cNvPr id="475" name="楕円 474"/>
        <xdr:cNvSpPr/>
      </xdr:nvSpPr>
      <xdr:spPr>
        <a:xfrm>
          <a:off x="10426700" y="1668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32732</xdr:rowOff>
    </xdr:from>
    <xdr:ext cx="534377" cy="259045"/>
    <xdr:sp macro="" textlink="">
      <xdr:nvSpPr>
        <xdr:cNvPr id="476" name="普通建設事業費 （ うち更新整備　）該当値テキスト"/>
        <xdr:cNvSpPr txBox="1"/>
      </xdr:nvSpPr>
      <xdr:spPr>
        <a:xfrm>
          <a:off x="10528300" y="16663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34438</xdr:rowOff>
    </xdr:from>
    <xdr:to>
      <xdr:col>50</xdr:col>
      <xdr:colOff>165100</xdr:colOff>
      <xdr:row>98</xdr:row>
      <xdr:rowOff>136038</xdr:rowOff>
    </xdr:to>
    <xdr:sp macro="" textlink="">
      <xdr:nvSpPr>
        <xdr:cNvPr id="477" name="楕円 476"/>
        <xdr:cNvSpPr/>
      </xdr:nvSpPr>
      <xdr:spPr>
        <a:xfrm>
          <a:off x="9588500" y="1683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127165</xdr:rowOff>
    </xdr:from>
    <xdr:ext cx="534377" cy="259045"/>
    <xdr:sp macro="" textlink="">
      <xdr:nvSpPr>
        <xdr:cNvPr id="478" name="テキスト ボックス 477"/>
        <xdr:cNvSpPr txBox="1"/>
      </xdr:nvSpPr>
      <xdr:spPr>
        <a:xfrm>
          <a:off x="9372111" y="1692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29344</xdr:rowOff>
    </xdr:from>
    <xdr:to>
      <xdr:col>46</xdr:col>
      <xdr:colOff>38100</xdr:colOff>
      <xdr:row>98</xdr:row>
      <xdr:rowOff>130944</xdr:rowOff>
    </xdr:to>
    <xdr:sp macro="" textlink="">
      <xdr:nvSpPr>
        <xdr:cNvPr id="479" name="楕円 478"/>
        <xdr:cNvSpPr/>
      </xdr:nvSpPr>
      <xdr:spPr>
        <a:xfrm>
          <a:off x="8699500" y="1683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122071</xdr:rowOff>
    </xdr:from>
    <xdr:ext cx="534377" cy="259045"/>
    <xdr:sp macro="" textlink="">
      <xdr:nvSpPr>
        <xdr:cNvPr id="480" name="テキスト ボックス 479"/>
        <xdr:cNvSpPr txBox="1"/>
      </xdr:nvSpPr>
      <xdr:spPr>
        <a:xfrm>
          <a:off x="8483111" y="1692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40970</xdr:rowOff>
    </xdr:from>
    <xdr:to>
      <xdr:col>41</xdr:col>
      <xdr:colOff>101600</xdr:colOff>
      <xdr:row>98</xdr:row>
      <xdr:rowOff>142570</xdr:rowOff>
    </xdr:to>
    <xdr:sp macro="" textlink="">
      <xdr:nvSpPr>
        <xdr:cNvPr id="481" name="楕円 480"/>
        <xdr:cNvSpPr/>
      </xdr:nvSpPr>
      <xdr:spPr>
        <a:xfrm>
          <a:off x="7810500" y="1684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133697</xdr:rowOff>
    </xdr:from>
    <xdr:ext cx="534377" cy="259045"/>
    <xdr:sp macro="" textlink="">
      <xdr:nvSpPr>
        <xdr:cNvPr id="482" name="テキスト ボックス 481"/>
        <xdr:cNvSpPr txBox="1"/>
      </xdr:nvSpPr>
      <xdr:spPr>
        <a:xfrm>
          <a:off x="7594111" y="1693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122177</xdr:rowOff>
    </xdr:from>
    <xdr:to>
      <xdr:col>36</xdr:col>
      <xdr:colOff>165100</xdr:colOff>
      <xdr:row>98</xdr:row>
      <xdr:rowOff>52327</xdr:rowOff>
    </xdr:to>
    <xdr:sp macro="" textlink="">
      <xdr:nvSpPr>
        <xdr:cNvPr id="483" name="楕円 482"/>
        <xdr:cNvSpPr/>
      </xdr:nvSpPr>
      <xdr:spPr>
        <a:xfrm>
          <a:off x="6921500" y="1675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43454</xdr:rowOff>
    </xdr:from>
    <xdr:ext cx="534377" cy="259045"/>
    <xdr:sp macro="" textlink="">
      <xdr:nvSpPr>
        <xdr:cNvPr id="484" name="テキスト ボックス 483"/>
        <xdr:cNvSpPr txBox="1"/>
      </xdr:nvSpPr>
      <xdr:spPr>
        <a:xfrm>
          <a:off x="6705111" y="1684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144470</xdr:rowOff>
    </xdr:from>
    <xdr:to>
      <xdr:col>85</xdr:col>
      <xdr:colOff>126364</xdr:colOff>
      <xdr:row>39</xdr:row>
      <xdr:rowOff>44450</xdr:rowOff>
    </xdr:to>
    <xdr:cxnSp macro="">
      <xdr:nvCxnSpPr>
        <xdr:cNvPr id="508" name="直線コネクタ 507"/>
        <xdr:cNvCxnSpPr/>
      </xdr:nvCxnSpPr>
      <xdr:spPr>
        <a:xfrm flipV="1">
          <a:off x="16317595" y="5459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66265</xdr:rowOff>
    </xdr:from>
    <xdr:ext cx="249299" cy="259045"/>
    <xdr:sp macro="" textlink="">
      <xdr:nvSpPr>
        <xdr:cNvPr id="509" name="災害復旧事業費最小値テキスト"/>
        <xdr:cNvSpPr txBox="1"/>
      </xdr:nvSpPr>
      <xdr:spPr>
        <a:xfrm>
          <a:off x="16370300" y="67528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91147</xdr:rowOff>
    </xdr:from>
    <xdr:ext cx="599010" cy="259045"/>
    <xdr:sp macro="" textlink="">
      <xdr:nvSpPr>
        <xdr:cNvPr id="511" name="災害復旧事業費最大値テキスト"/>
        <xdr:cNvSpPr txBox="1"/>
      </xdr:nvSpPr>
      <xdr:spPr>
        <a:xfrm>
          <a:off x="16370300" y="5234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144470</xdr:rowOff>
    </xdr:from>
    <xdr:to>
      <xdr:col>86</xdr:col>
      <xdr:colOff>25400</xdr:colOff>
      <xdr:row>31</xdr:row>
      <xdr:rowOff>144470</xdr:rowOff>
    </xdr:to>
    <xdr:cxnSp macro="">
      <xdr:nvCxnSpPr>
        <xdr:cNvPr id="512" name="直線コネクタ 511"/>
        <xdr:cNvCxnSpPr/>
      </xdr:nvCxnSpPr>
      <xdr:spPr>
        <a:xfrm>
          <a:off x="16230600" y="545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125268</xdr:rowOff>
    </xdr:from>
    <xdr:to>
      <xdr:col>85</xdr:col>
      <xdr:colOff>127000</xdr:colOff>
      <xdr:row>39</xdr:row>
      <xdr:rowOff>36015</xdr:rowOff>
    </xdr:to>
    <xdr:cxnSp macro="">
      <xdr:nvCxnSpPr>
        <xdr:cNvPr id="513" name="直線コネクタ 512"/>
        <xdr:cNvCxnSpPr/>
      </xdr:nvCxnSpPr>
      <xdr:spPr>
        <a:xfrm>
          <a:off x="15481300" y="6640368"/>
          <a:ext cx="838200" cy="8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155165</xdr:rowOff>
    </xdr:from>
    <xdr:ext cx="469744" cy="259045"/>
    <xdr:sp macro="" textlink="">
      <xdr:nvSpPr>
        <xdr:cNvPr id="514" name="災害復旧事業費平均値テキスト"/>
        <xdr:cNvSpPr txBox="1"/>
      </xdr:nvSpPr>
      <xdr:spPr>
        <a:xfrm>
          <a:off x="16370300" y="6498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132288</xdr:rowOff>
    </xdr:from>
    <xdr:to>
      <xdr:col>85</xdr:col>
      <xdr:colOff>177800</xdr:colOff>
      <xdr:row>39</xdr:row>
      <xdr:rowOff>62438</xdr:rowOff>
    </xdr:to>
    <xdr:sp macro="" textlink="">
      <xdr:nvSpPr>
        <xdr:cNvPr id="515" name="フローチャート: 判断 514"/>
        <xdr:cNvSpPr/>
      </xdr:nvSpPr>
      <xdr:spPr>
        <a:xfrm>
          <a:off x="16268700" y="664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125268</xdr:rowOff>
    </xdr:from>
    <xdr:to>
      <xdr:col>81</xdr:col>
      <xdr:colOff>50800</xdr:colOff>
      <xdr:row>39</xdr:row>
      <xdr:rowOff>13094</xdr:rowOff>
    </xdr:to>
    <xdr:cxnSp macro="">
      <xdr:nvCxnSpPr>
        <xdr:cNvPr id="516" name="直線コネクタ 515"/>
        <xdr:cNvCxnSpPr/>
      </xdr:nvCxnSpPr>
      <xdr:spPr>
        <a:xfrm flipV="1">
          <a:off x="14592300" y="6640368"/>
          <a:ext cx="889000" cy="59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139695</xdr:rowOff>
    </xdr:from>
    <xdr:to>
      <xdr:col>81</xdr:col>
      <xdr:colOff>101600</xdr:colOff>
      <xdr:row>39</xdr:row>
      <xdr:rowOff>69845</xdr:rowOff>
    </xdr:to>
    <xdr:sp macro="" textlink="">
      <xdr:nvSpPr>
        <xdr:cNvPr id="517" name="フローチャート: 判断 516"/>
        <xdr:cNvSpPr/>
      </xdr:nvSpPr>
      <xdr:spPr>
        <a:xfrm>
          <a:off x="15430500" y="665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60972</xdr:rowOff>
    </xdr:from>
    <xdr:ext cx="469744" cy="259045"/>
    <xdr:sp macro="" textlink="">
      <xdr:nvSpPr>
        <xdr:cNvPr id="518" name="テキスト ボックス 517"/>
        <xdr:cNvSpPr txBox="1"/>
      </xdr:nvSpPr>
      <xdr:spPr>
        <a:xfrm>
          <a:off x="15246428" y="674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13094</xdr:rowOff>
    </xdr:from>
    <xdr:to>
      <xdr:col>76</xdr:col>
      <xdr:colOff>114300</xdr:colOff>
      <xdr:row>39</xdr:row>
      <xdr:rowOff>37081</xdr:rowOff>
    </xdr:to>
    <xdr:cxnSp macro="">
      <xdr:nvCxnSpPr>
        <xdr:cNvPr id="519" name="直線コネクタ 518"/>
        <xdr:cNvCxnSpPr/>
      </xdr:nvCxnSpPr>
      <xdr:spPr>
        <a:xfrm flipV="1">
          <a:off x="13703300" y="6699644"/>
          <a:ext cx="889000" cy="2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148519</xdr:rowOff>
    </xdr:from>
    <xdr:to>
      <xdr:col>76</xdr:col>
      <xdr:colOff>165100</xdr:colOff>
      <xdr:row>39</xdr:row>
      <xdr:rowOff>78669</xdr:rowOff>
    </xdr:to>
    <xdr:sp macro="" textlink="">
      <xdr:nvSpPr>
        <xdr:cNvPr id="520" name="フローチャート: 判断 519"/>
        <xdr:cNvSpPr/>
      </xdr:nvSpPr>
      <xdr:spPr>
        <a:xfrm>
          <a:off x="14541500" y="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69796</xdr:rowOff>
    </xdr:from>
    <xdr:ext cx="469744" cy="259045"/>
    <xdr:sp macro="" textlink="">
      <xdr:nvSpPr>
        <xdr:cNvPr id="521" name="テキスト ボックス 520"/>
        <xdr:cNvSpPr txBox="1"/>
      </xdr:nvSpPr>
      <xdr:spPr>
        <a:xfrm>
          <a:off x="14357428" y="6756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31038</xdr:rowOff>
    </xdr:from>
    <xdr:to>
      <xdr:col>71</xdr:col>
      <xdr:colOff>177800</xdr:colOff>
      <xdr:row>39</xdr:row>
      <xdr:rowOff>37081</xdr:rowOff>
    </xdr:to>
    <xdr:cxnSp macro="">
      <xdr:nvCxnSpPr>
        <xdr:cNvPr id="522" name="直線コネクタ 521"/>
        <xdr:cNvCxnSpPr/>
      </xdr:nvCxnSpPr>
      <xdr:spPr>
        <a:xfrm>
          <a:off x="12814300" y="6717588"/>
          <a:ext cx="889000" cy="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155133</xdr:rowOff>
    </xdr:from>
    <xdr:to>
      <xdr:col>72</xdr:col>
      <xdr:colOff>38100</xdr:colOff>
      <xdr:row>39</xdr:row>
      <xdr:rowOff>85283</xdr:rowOff>
    </xdr:to>
    <xdr:sp macro="" textlink="">
      <xdr:nvSpPr>
        <xdr:cNvPr id="523" name="フローチャート: 判断 522"/>
        <xdr:cNvSpPr/>
      </xdr:nvSpPr>
      <xdr:spPr>
        <a:xfrm>
          <a:off x="13652500" y="667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101810</xdr:rowOff>
    </xdr:from>
    <xdr:ext cx="469744" cy="259045"/>
    <xdr:sp macro="" textlink="">
      <xdr:nvSpPr>
        <xdr:cNvPr id="524" name="テキスト ボックス 523"/>
        <xdr:cNvSpPr txBox="1"/>
      </xdr:nvSpPr>
      <xdr:spPr>
        <a:xfrm>
          <a:off x="13468428" y="644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147475</xdr:rowOff>
    </xdr:from>
    <xdr:to>
      <xdr:col>67</xdr:col>
      <xdr:colOff>101600</xdr:colOff>
      <xdr:row>39</xdr:row>
      <xdr:rowOff>77625</xdr:rowOff>
    </xdr:to>
    <xdr:sp macro="" textlink="">
      <xdr:nvSpPr>
        <xdr:cNvPr id="525" name="フローチャート: 判断 524"/>
        <xdr:cNvSpPr/>
      </xdr:nvSpPr>
      <xdr:spPr>
        <a:xfrm>
          <a:off x="12763500" y="666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94152</xdr:rowOff>
    </xdr:from>
    <xdr:ext cx="469744" cy="259045"/>
    <xdr:sp macro="" textlink="">
      <xdr:nvSpPr>
        <xdr:cNvPr id="526" name="テキスト ボックス 525"/>
        <xdr:cNvSpPr txBox="1"/>
      </xdr:nvSpPr>
      <xdr:spPr>
        <a:xfrm>
          <a:off x="12579428" y="643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156665</xdr:rowOff>
    </xdr:from>
    <xdr:to>
      <xdr:col>85</xdr:col>
      <xdr:colOff>177800</xdr:colOff>
      <xdr:row>39</xdr:row>
      <xdr:rowOff>86815</xdr:rowOff>
    </xdr:to>
    <xdr:sp macro="" textlink="">
      <xdr:nvSpPr>
        <xdr:cNvPr id="532" name="楕円 531"/>
        <xdr:cNvSpPr/>
      </xdr:nvSpPr>
      <xdr:spPr>
        <a:xfrm>
          <a:off x="16268700" y="667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110716</xdr:rowOff>
    </xdr:from>
    <xdr:ext cx="469744" cy="259045"/>
    <xdr:sp macro="" textlink="">
      <xdr:nvSpPr>
        <xdr:cNvPr id="533" name="災害復旧事業費該当値テキスト"/>
        <xdr:cNvSpPr txBox="1"/>
      </xdr:nvSpPr>
      <xdr:spPr>
        <a:xfrm>
          <a:off x="16370300" y="662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74468</xdr:rowOff>
    </xdr:from>
    <xdr:to>
      <xdr:col>81</xdr:col>
      <xdr:colOff>101600</xdr:colOff>
      <xdr:row>39</xdr:row>
      <xdr:rowOff>4618</xdr:rowOff>
    </xdr:to>
    <xdr:sp macro="" textlink="">
      <xdr:nvSpPr>
        <xdr:cNvPr id="534" name="楕円 533"/>
        <xdr:cNvSpPr/>
      </xdr:nvSpPr>
      <xdr:spPr>
        <a:xfrm>
          <a:off x="15430500" y="658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21145</xdr:rowOff>
    </xdr:from>
    <xdr:ext cx="534377" cy="259045"/>
    <xdr:sp macro="" textlink="">
      <xdr:nvSpPr>
        <xdr:cNvPr id="535" name="テキスト ボックス 534"/>
        <xdr:cNvSpPr txBox="1"/>
      </xdr:nvSpPr>
      <xdr:spPr>
        <a:xfrm>
          <a:off x="15214111" y="636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133744</xdr:rowOff>
    </xdr:from>
    <xdr:to>
      <xdr:col>76</xdr:col>
      <xdr:colOff>165100</xdr:colOff>
      <xdr:row>39</xdr:row>
      <xdr:rowOff>63894</xdr:rowOff>
    </xdr:to>
    <xdr:sp macro="" textlink="">
      <xdr:nvSpPr>
        <xdr:cNvPr id="536" name="楕円 535"/>
        <xdr:cNvSpPr/>
      </xdr:nvSpPr>
      <xdr:spPr>
        <a:xfrm>
          <a:off x="14541500" y="664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80421</xdr:rowOff>
    </xdr:from>
    <xdr:ext cx="469744" cy="259045"/>
    <xdr:sp macro="" textlink="">
      <xdr:nvSpPr>
        <xdr:cNvPr id="537" name="テキスト ボックス 536"/>
        <xdr:cNvSpPr txBox="1"/>
      </xdr:nvSpPr>
      <xdr:spPr>
        <a:xfrm>
          <a:off x="14357428" y="6424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157731</xdr:rowOff>
    </xdr:from>
    <xdr:to>
      <xdr:col>72</xdr:col>
      <xdr:colOff>38100</xdr:colOff>
      <xdr:row>39</xdr:row>
      <xdr:rowOff>87881</xdr:rowOff>
    </xdr:to>
    <xdr:sp macro="" textlink="">
      <xdr:nvSpPr>
        <xdr:cNvPr id="538" name="楕円 537"/>
        <xdr:cNvSpPr/>
      </xdr:nvSpPr>
      <xdr:spPr>
        <a:xfrm>
          <a:off x="13652500" y="667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79008</xdr:rowOff>
    </xdr:from>
    <xdr:ext cx="378565" cy="259045"/>
    <xdr:sp macro="" textlink="">
      <xdr:nvSpPr>
        <xdr:cNvPr id="539" name="テキスト ボックス 538"/>
        <xdr:cNvSpPr txBox="1"/>
      </xdr:nvSpPr>
      <xdr:spPr>
        <a:xfrm>
          <a:off x="13514017" y="6765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151688</xdr:rowOff>
    </xdr:from>
    <xdr:to>
      <xdr:col>67</xdr:col>
      <xdr:colOff>101600</xdr:colOff>
      <xdr:row>39</xdr:row>
      <xdr:rowOff>81838</xdr:rowOff>
    </xdr:to>
    <xdr:sp macro="" textlink="">
      <xdr:nvSpPr>
        <xdr:cNvPr id="540" name="楕円 539"/>
        <xdr:cNvSpPr/>
      </xdr:nvSpPr>
      <xdr:spPr>
        <a:xfrm>
          <a:off x="12763500" y="666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72965</xdr:rowOff>
    </xdr:from>
    <xdr:ext cx="469744" cy="259045"/>
    <xdr:sp macro="" textlink="">
      <xdr:nvSpPr>
        <xdr:cNvPr id="541" name="テキスト ボックス 540"/>
        <xdr:cNvSpPr txBox="1"/>
      </xdr:nvSpPr>
      <xdr:spPr>
        <a:xfrm>
          <a:off x="12579428" y="6759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8" name="テキスト ボックス 60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0" name="テキスト ボックス 60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63157</xdr:rowOff>
    </xdr:from>
    <xdr:to>
      <xdr:col>85</xdr:col>
      <xdr:colOff>126364</xdr:colOff>
      <xdr:row>78</xdr:row>
      <xdr:rowOff>37954</xdr:rowOff>
    </xdr:to>
    <xdr:cxnSp macro="">
      <xdr:nvCxnSpPr>
        <xdr:cNvPr id="614" name="直線コネクタ 613"/>
        <xdr:cNvCxnSpPr/>
      </xdr:nvCxnSpPr>
      <xdr:spPr>
        <a:xfrm flipV="1">
          <a:off x="16317595" y="12064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41781</xdr:rowOff>
    </xdr:from>
    <xdr:ext cx="469744" cy="259045"/>
    <xdr:sp macro="" textlink="">
      <xdr:nvSpPr>
        <xdr:cNvPr id="615" name="公債費最小値テキスト"/>
        <xdr:cNvSpPr txBox="1"/>
      </xdr:nvSpPr>
      <xdr:spPr>
        <a:xfrm>
          <a:off x="16370300" y="1341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37954</xdr:rowOff>
    </xdr:from>
    <xdr:to>
      <xdr:col>86</xdr:col>
      <xdr:colOff>25400</xdr:colOff>
      <xdr:row>78</xdr:row>
      <xdr:rowOff>37954</xdr:rowOff>
    </xdr:to>
    <xdr:cxnSp macro="">
      <xdr:nvCxnSpPr>
        <xdr:cNvPr id="616" name="直線コネクタ 615"/>
        <xdr:cNvCxnSpPr/>
      </xdr:nvCxnSpPr>
      <xdr:spPr>
        <a:xfrm>
          <a:off x="16230600" y="13411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9834</xdr:rowOff>
    </xdr:from>
    <xdr:ext cx="534377" cy="259045"/>
    <xdr:sp macro="" textlink="">
      <xdr:nvSpPr>
        <xdr:cNvPr id="617" name="公債費最大値テキスト"/>
        <xdr:cNvSpPr txBox="1"/>
      </xdr:nvSpPr>
      <xdr:spPr>
        <a:xfrm>
          <a:off x="16370300" y="1183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63157</xdr:rowOff>
    </xdr:from>
    <xdr:to>
      <xdr:col>86</xdr:col>
      <xdr:colOff>25400</xdr:colOff>
      <xdr:row>70</xdr:row>
      <xdr:rowOff>63157</xdr:rowOff>
    </xdr:to>
    <xdr:cxnSp macro="">
      <xdr:nvCxnSpPr>
        <xdr:cNvPr id="618" name="直線コネクタ 617"/>
        <xdr:cNvCxnSpPr/>
      </xdr:nvCxnSpPr>
      <xdr:spPr>
        <a:xfrm>
          <a:off x="16230600" y="1206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83769</xdr:rowOff>
    </xdr:from>
    <xdr:to>
      <xdr:col>85</xdr:col>
      <xdr:colOff>127000</xdr:colOff>
      <xdr:row>74</xdr:row>
      <xdr:rowOff>162617</xdr:rowOff>
    </xdr:to>
    <xdr:cxnSp macro="">
      <xdr:nvCxnSpPr>
        <xdr:cNvPr id="619" name="直線コネクタ 618"/>
        <xdr:cNvCxnSpPr/>
      </xdr:nvCxnSpPr>
      <xdr:spPr>
        <a:xfrm flipV="1">
          <a:off x="15481300" y="12771069"/>
          <a:ext cx="838200" cy="7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72947</xdr:rowOff>
    </xdr:from>
    <xdr:ext cx="534377" cy="259045"/>
    <xdr:sp macro="" textlink="">
      <xdr:nvSpPr>
        <xdr:cNvPr id="620" name="公債費平均値テキスト"/>
        <xdr:cNvSpPr txBox="1"/>
      </xdr:nvSpPr>
      <xdr:spPr>
        <a:xfrm>
          <a:off x="16370300" y="12760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94520</xdr:rowOff>
    </xdr:from>
    <xdr:to>
      <xdr:col>85</xdr:col>
      <xdr:colOff>177800</xdr:colOff>
      <xdr:row>75</xdr:row>
      <xdr:rowOff>24670</xdr:rowOff>
    </xdr:to>
    <xdr:sp macro="" textlink="">
      <xdr:nvSpPr>
        <xdr:cNvPr id="621" name="フローチャート: 判断 620"/>
        <xdr:cNvSpPr/>
      </xdr:nvSpPr>
      <xdr:spPr>
        <a:xfrm>
          <a:off x="16268700" y="127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154083</xdr:rowOff>
    </xdr:from>
    <xdr:to>
      <xdr:col>81</xdr:col>
      <xdr:colOff>50800</xdr:colOff>
      <xdr:row>74</xdr:row>
      <xdr:rowOff>162617</xdr:rowOff>
    </xdr:to>
    <xdr:cxnSp macro="">
      <xdr:nvCxnSpPr>
        <xdr:cNvPr id="622" name="直線コネクタ 621"/>
        <xdr:cNvCxnSpPr/>
      </xdr:nvCxnSpPr>
      <xdr:spPr>
        <a:xfrm>
          <a:off x="14592300" y="12841383"/>
          <a:ext cx="889000" cy="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82099</xdr:rowOff>
    </xdr:from>
    <xdr:to>
      <xdr:col>81</xdr:col>
      <xdr:colOff>101600</xdr:colOff>
      <xdr:row>75</xdr:row>
      <xdr:rowOff>12249</xdr:rowOff>
    </xdr:to>
    <xdr:sp macro="" textlink="">
      <xdr:nvSpPr>
        <xdr:cNvPr id="623" name="フローチャート: 判断 622"/>
        <xdr:cNvSpPr/>
      </xdr:nvSpPr>
      <xdr:spPr>
        <a:xfrm>
          <a:off x="15430500" y="127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28776</xdr:rowOff>
    </xdr:from>
    <xdr:ext cx="534377" cy="259045"/>
    <xdr:sp macro="" textlink="">
      <xdr:nvSpPr>
        <xdr:cNvPr id="624" name="テキスト ボックス 623"/>
        <xdr:cNvSpPr txBox="1"/>
      </xdr:nvSpPr>
      <xdr:spPr>
        <a:xfrm>
          <a:off x="15214111" y="1254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144900</xdr:rowOff>
    </xdr:from>
    <xdr:to>
      <xdr:col>76</xdr:col>
      <xdr:colOff>114300</xdr:colOff>
      <xdr:row>74</xdr:row>
      <xdr:rowOff>154083</xdr:rowOff>
    </xdr:to>
    <xdr:cxnSp macro="">
      <xdr:nvCxnSpPr>
        <xdr:cNvPr id="625" name="直線コネクタ 624"/>
        <xdr:cNvCxnSpPr/>
      </xdr:nvCxnSpPr>
      <xdr:spPr>
        <a:xfrm>
          <a:off x="13703300" y="12832200"/>
          <a:ext cx="889000" cy="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70860</xdr:rowOff>
    </xdr:from>
    <xdr:to>
      <xdr:col>76</xdr:col>
      <xdr:colOff>165100</xdr:colOff>
      <xdr:row>75</xdr:row>
      <xdr:rowOff>1010</xdr:rowOff>
    </xdr:to>
    <xdr:sp macro="" textlink="">
      <xdr:nvSpPr>
        <xdr:cNvPr id="626" name="フローチャート: 判断 625"/>
        <xdr:cNvSpPr/>
      </xdr:nvSpPr>
      <xdr:spPr>
        <a:xfrm>
          <a:off x="14541500" y="1275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17537</xdr:rowOff>
    </xdr:from>
    <xdr:ext cx="534377" cy="259045"/>
    <xdr:sp macro="" textlink="">
      <xdr:nvSpPr>
        <xdr:cNvPr id="627" name="テキスト ボックス 626"/>
        <xdr:cNvSpPr txBox="1"/>
      </xdr:nvSpPr>
      <xdr:spPr>
        <a:xfrm>
          <a:off x="14325111" y="1253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123165</xdr:rowOff>
    </xdr:from>
    <xdr:to>
      <xdr:col>71</xdr:col>
      <xdr:colOff>177800</xdr:colOff>
      <xdr:row>74</xdr:row>
      <xdr:rowOff>144900</xdr:rowOff>
    </xdr:to>
    <xdr:cxnSp macro="">
      <xdr:nvCxnSpPr>
        <xdr:cNvPr id="628" name="直線コネクタ 627"/>
        <xdr:cNvCxnSpPr/>
      </xdr:nvCxnSpPr>
      <xdr:spPr>
        <a:xfrm>
          <a:off x="12814300" y="12810465"/>
          <a:ext cx="889000" cy="2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73908</xdr:rowOff>
    </xdr:from>
    <xdr:to>
      <xdr:col>72</xdr:col>
      <xdr:colOff>38100</xdr:colOff>
      <xdr:row>75</xdr:row>
      <xdr:rowOff>4058</xdr:rowOff>
    </xdr:to>
    <xdr:sp macro="" textlink="">
      <xdr:nvSpPr>
        <xdr:cNvPr id="629" name="フローチャート: 判断 628"/>
        <xdr:cNvSpPr/>
      </xdr:nvSpPr>
      <xdr:spPr>
        <a:xfrm>
          <a:off x="13652500" y="1276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20585</xdr:rowOff>
    </xdr:from>
    <xdr:ext cx="534377" cy="259045"/>
    <xdr:sp macro="" textlink="">
      <xdr:nvSpPr>
        <xdr:cNvPr id="630" name="テキスト ボックス 629"/>
        <xdr:cNvSpPr txBox="1"/>
      </xdr:nvSpPr>
      <xdr:spPr>
        <a:xfrm>
          <a:off x="13436111" y="1253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74117</xdr:rowOff>
    </xdr:from>
    <xdr:to>
      <xdr:col>67</xdr:col>
      <xdr:colOff>101600</xdr:colOff>
      <xdr:row>75</xdr:row>
      <xdr:rowOff>4267</xdr:rowOff>
    </xdr:to>
    <xdr:sp macro="" textlink="">
      <xdr:nvSpPr>
        <xdr:cNvPr id="631" name="フローチャート: 判断 630"/>
        <xdr:cNvSpPr/>
      </xdr:nvSpPr>
      <xdr:spPr>
        <a:xfrm>
          <a:off x="12763500" y="1276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166844</xdr:rowOff>
    </xdr:from>
    <xdr:ext cx="534377" cy="259045"/>
    <xdr:sp macro="" textlink="">
      <xdr:nvSpPr>
        <xdr:cNvPr id="632" name="テキスト ボックス 631"/>
        <xdr:cNvSpPr txBox="1"/>
      </xdr:nvSpPr>
      <xdr:spPr>
        <a:xfrm>
          <a:off x="12547111" y="1285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32969</xdr:rowOff>
    </xdr:from>
    <xdr:to>
      <xdr:col>85</xdr:col>
      <xdr:colOff>177800</xdr:colOff>
      <xdr:row>74</xdr:row>
      <xdr:rowOff>134569</xdr:rowOff>
    </xdr:to>
    <xdr:sp macro="" textlink="">
      <xdr:nvSpPr>
        <xdr:cNvPr id="638" name="楕円 637"/>
        <xdr:cNvSpPr/>
      </xdr:nvSpPr>
      <xdr:spPr>
        <a:xfrm>
          <a:off x="16268700" y="1272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55846</xdr:rowOff>
    </xdr:from>
    <xdr:ext cx="534377" cy="259045"/>
    <xdr:sp macro="" textlink="">
      <xdr:nvSpPr>
        <xdr:cNvPr id="639" name="公債費該当値テキスト"/>
        <xdr:cNvSpPr txBox="1"/>
      </xdr:nvSpPr>
      <xdr:spPr>
        <a:xfrm>
          <a:off x="16370300" y="1257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111817</xdr:rowOff>
    </xdr:from>
    <xdr:to>
      <xdr:col>81</xdr:col>
      <xdr:colOff>101600</xdr:colOff>
      <xdr:row>75</xdr:row>
      <xdr:rowOff>41967</xdr:rowOff>
    </xdr:to>
    <xdr:sp macro="" textlink="">
      <xdr:nvSpPr>
        <xdr:cNvPr id="640" name="楕円 639"/>
        <xdr:cNvSpPr/>
      </xdr:nvSpPr>
      <xdr:spPr>
        <a:xfrm>
          <a:off x="15430500" y="1279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33094</xdr:rowOff>
    </xdr:from>
    <xdr:ext cx="534377" cy="259045"/>
    <xdr:sp macro="" textlink="">
      <xdr:nvSpPr>
        <xdr:cNvPr id="641" name="テキスト ボックス 640"/>
        <xdr:cNvSpPr txBox="1"/>
      </xdr:nvSpPr>
      <xdr:spPr>
        <a:xfrm>
          <a:off x="15214111" y="1289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103283</xdr:rowOff>
    </xdr:from>
    <xdr:to>
      <xdr:col>76</xdr:col>
      <xdr:colOff>165100</xdr:colOff>
      <xdr:row>75</xdr:row>
      <xdr:rowOff>33433</xdr:rowOff>
    </xdr:to>
    <xdr:sp macro="" textlink="">
      <xdr:nvSpPr>
        <xdr:cNvPr id="642" name="楕円 641"/>
        <xdr:cNvSpPr/>
      </xdr:nvSpPr>
      <xdr:spPr>
        <a:xfrm>
          <a:off x="14541500" y="1279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24560</xdr:rowOff>
    </xdr:from>
    <xdr:ext cx="534377" cy="259045"/>
    <xdr:sp macro="" textlink="">
      <xdr:nvSpPr>
        <xdr:cNvPr id="643" name="テキスト ボックス 642"/>
        <xdr:cNvSpPr txBox="1"/>
      </xdr:nvSpPr>
      <xdr:spPr>
        <a:xfrm>
          <a:off x="14325111" y="1288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94100</xdr:rowOff>
    </xdr:from>
    <xdr:to>
      <xdr:col>72</xdr:col>
      <xdr:colOff>38100</xdr:colOff>
      <xdr:row>75</xdr:row>
      <xdr:rowOff>24250</xdr:rowOff>
    </xdr:to>
    <xdr:sp macro="" textlink="">
      <xdr:nvSpPr>
        <xdr:cNvPr id="644" name="楕円 643"/>
        <xdr:cNvSpPr/>
      </xdr:nvSpPr>
      <xdr:spPr>
        <a:xfrm>
          <a:off x="13652500" y="1278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15377</xdr:rowOff>
    </xdr:from>
    <xdr:ext cx="534377" cy="259045"/>
    <xdr:sp macro="" textlink="">
      <xdr:nvSpPr>
        <xdr:cNvPr id="645" name="テキスト ボックス 644"/>
        <xdr:cNvSpPr txBox="1"/>
      </xdr:nvSpPr>
      <xdr:spPr>
        <a:xfrm>
          <a:off x="13436111" y="1287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72365</xdr:rowOff>
    </xdr:from>
    <xdr:to>
      <xdr:col>67</xdr:col>
      <xdr:colOff>101600</xdr:colOff>
      <xdr:row>75</xdr:row>
      <xdr:rowOff>2515</xdr:rowOff>
    </xdr:to>
    <xdr:sp macro="" textlink="">
      <xdr:nvSpPr>
        <xdr:cNvPr id="646" name="楕円 645"/>
        <xdr:cNvSpPr/>
      </xdr:nvSpPr>
      <xdr:spPr>
        <a:xfrm>
          <a:off x="12763500" y="1275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19042</xdr:rowOff>
    </xdr:from>
    <xdr:ext cx="534377" cy="259045"/>
    <xdr:sp macro="" textlink="">
      <xdr:nvSpPr>
        <xdr:cNvPr id="647" name="テキスト ボックス 646"/>
        <xdr:cNvSpPr txBox="1"/>
      </xdr:nvSpPr>
      <xdr:spPr>
        <a:xfrm>
          <a:off x="12547111" y="1253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9" name="テキスト ボックス 65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1" name="テキスト ボックス 66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3" name="テキスト ボックス 66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5" name="テキスト ボックス 66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7" name="テキスト ボックス 66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102654</xdr:rowOff>
    </xdr:from>
    <xdr:to>
      <xdr:col>85</xdr:col>
      <xdr:colOff>126364</xdr:colOff>
      <xdr:row>99</xdr:row>
      <xdr:rowOff>32245</xdr:rowOff>
    </xdr:to>
    <xdr:cxnSp macro="">
      <xdr:nvCxnSpPr>
        <xdr:cNvPr id="671" name="直線コネクタ 670"/>
        <xdr:cNvCxnSpPr/>
      </xdr:nvCxnSpPr>
      <xdr:spPr>
        <a:xfrm flipV="1">
          <a:off x="16317595" y="15704604"/>
          <a:ext cx="1269" cy="1301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36072</xdr:rowOff>
    </xdr:from>
    <xdr:ext cx="378565" cy="259045"/>
    <xdr:sp macro="" textlink="">
      <xdr:nvSpPr>
        <xdr:cNvPr id="672" name="積立金最小値テキスト"/>
        <xdr:cNvSpPr txBox="1"/>
      </xdr:nvSpPr>
      <xdr:spPr>
        <a:xfrm>
          <a:off x="16370300" y="17009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32245</xdr:rowOff>
    </xdr:from>
    <xdr:to>
      <xdr:col>86</xdr:col>
      <xdr:colOff>25400</xdr:colOff>
      <xdr:row>99</xdr:row>
      <xdr:rowOff>32245</xdr:rowOff>
    </xdr:to>
    <xdr:cxnSp macro="">
      <xdr:nvCxnSpPr>
        <xdr:cNvPr id="673" name="直線コネクタ 672"/>
        <xdr:cNvCxnSpPr/>
      </xdr:nvCxnSpPr>
      <xdr:spPr>
        <a:xfrm>
          <a:off x="16230600" y="1700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49331</xdr:rowOff>
    </xdr:from>
    <xdr:ext cx="599010" cy="259045"/>
    <xdr:sp macro="" textlink="">
      <xdr:nvSpPr>
        <xdr:cNvPr id="674" name="積立金最大値テキスト"/>
        <xdr:cNvSpPr txBox="1"/>
      </xdr:nvSpPr>
      <xdr:spPr>
        <a:xfrm>
          <a:off x="16370300" y="1547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102654</xdr:rowOff>
    </xdr:from>
    <xdr:to>
      <xdr:col>86</xdr:col>
      <xdr:colOff>25400</xdr:colOff>
      <xdr:row>91</xdr:row>
      <xdr:rowOff>102654</xdr:rowOff>
    </xdr:to>
    <xdr:cxnSp macro="">
      <xdr:nvCxnSpPr>
        <xdr:cNvPr id="675" name="直線コネクタ 674"/>
        <xdr:cNvCxnSpPr/>
      </xdr:nvCxnSpPr>
      <xdr:spPr>
        <a:xfrm>
          <a:off x="16230600" y="15704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166205</xdr:rowOff>
    </xdr:from>
    <xdr:to>
      <xdr:col>85</xdr:col>
      <xdr:colOff>127000</xdr:colOff>
      <xdr:row>98</xdr:row>
      <xdr:rowOff>171348</xdr:rowOff>
    </xdr:to>
    <xdr:cxnSp macro="">
      <xdr:nvCxnSpPr>
        <xdr:cNvPr id="676" name="直線コネクタ 675"/>
        <xdr:cNvCxnSpPr/>
      </xdr:nvCxnSpPr>
      <xdr:spPr>
        <a:xfrm flipV="1">
          <a:off x="15481300" y="16968305"/>
          <a:ext cx="8382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146283</xdr:rowOff>
    </xdr:from>
    <xdr:ext cx="534377" cy="259045"/>
    <xdr:sp macro="" textlink="">
      <xdr:nvSpPr>
        <xdr:cNvPr id="677" name="積立金平均値テキスト"/>
        <xdr:cNvSpPr txBox="1"/>
      </xdr:nvSpPr>
      <xdr:spPr>
        <a:xfrm>
          <a:off x="16370300" y="16605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123406</xdr:rowOff>
    </xdr:from>
    <xdr:to>
      <xdr:col>85</xdr:col>
      <xdr:colOff>177800</xdr:colOff>
      <xdr:row>98</xdr:row>
      <xdr:rowOff>53556</xdr:rowOff>
    </xdr:to>
    <xdr:sp macro="" textlink="">
      <xdr:nvSpPr>
        <xdr:cNvPr id="678" name="フローチャート: 判断 677"/>
        <xdr:cNvSpPr/>
      </xdr:nvSpPr>
      <xdr:spPr>
        <a:xfrm>
          <a:off x="162687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171348</xdr:rowOff>
    </xdr:from>
    <xdr:to>
      <xdr:col>81</xdr:col>
      <xdr:colOff>50800</xdr:colOff>
      <xdr:row>99</xdr:row>
      <xdr:rowOff>11354</xdr:rowOff>
    </xdr:to>
    <xdr:cxnSp macro="">
      <xdr:nvCxnSpPr>
        <xdr:cNvPr id="679" name="直線コネクタ 678"/>
        <xdr:cNvCxnSpPr/>
      </xdr:nvCxnSpPr>
      <xdr:spPr>
        <a:xfrm flipV="1">
          <a:off x="14592300" y="16973448"/>
          <a:ext cx="889000" cy="1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162661</xdr:rowOff>
    </xdr:from>
    <xdr:to>
      <xdr:col>81</xdr:col>
      <xdr:colOff>101600</xdr:colOff>
      <xdr:row>98</xdr:row>
      <xdr:rowOff>92811</xdr:rowOff>
    </xdr:to>
    <xdr:sp macro="" textlink="">
      <xdr:nvSpPr>
        <xdr:cNvPr id="680" name="フローチャート: 判断 679"/>
        <xdr:cNvSpPr/>
      </xdr:nvSpPr>
      <xdr:spPr>
        <a:xfrm>
          <a:off x="15430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109338</xdr:rowOff>
    </xdr:from>
    <xdr:ext cx="534377" cy="259045"/>
    <xdr:sp macro="" textlink="">
      <xdr:nvSpPr>
        <xdr:cNvPr id="681" name="テキスト ボックス 680"/>
        <xdr:cNvSpPr txBox="1"/>
      </xdr:nvSpPr>
      <xdr:spPr>
        <a:xfrm>
          <a:off x="15214111" y="1656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11354</xdr:rowOff>
    </xdr:from>
    <xdr:to>
      <xdr:col>76</xdr:col>
      <xdr:colOff>114300</xdr:colOff>
      <xdr:row>99</xdr:row>
      <xdr:rowOff>21971</xdr:rowOff>
    </xdr:to>
    <xdr:cxnSp macro="">
      <xdr:nvCxnSpPr>
        <xdr:cNvPr id="682" name="直線コネクタ 681"/>
        <xdr:cNvCxnSpPr/>
      </xdr:nvCxnSpPr>
      <xdr:spPr>
        <a:xfrm flipV="1">
          <a:off x="13703300" y="16984904"/>
          <a:ext cx="889000" cy="1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142990</xdr:rowOff>
    </xdr:from>
    <xdr:to>
      <xdr:col>76</xdr:col>
      <xdr:colOff>165100</xdr:colOff>
      <xdr:row>98</xdr:row>
      <xdr:rowOff>73140</xdr:rowOff>
    </xdr:to>
    <xdr:sp macro="" textlink="">
      <xdr:nvSpPr>
        <xdr:cNvPr id="683" name="フローチャート: 判断 682"/>
        <xdr:cNvSpPr/>
      </xdr:nvSpPr>
      <xdr:spPr>
        <a:xfrm>
          <a:off x="14541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89667</xdr:rowOff>
    </xdr:from>
    <xdr:ext cx="534377" cy="259045"/>
    <xdr:sp macro="" textlink="">
      <xdr:nvSpPr>
        <xdr:cNvPr id="684" name="テキスト ボックス 683"/>
        <xdr:cNvSpPr txBox="1"/>
      </xdr:nvSpPr>
      <xdr:spPr>
        <a:xfrm>
          <a:off x="14325111" y="1654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15506</xdr:rowOff>
    </xdr:from>
    <xdr:to>
      <xdr:col>71</xdr:col>
      <xdr:colOff>177800</xdr:colOff>
      <xdr:row>99</xdr:row>
      <xdr:rowOff>21971</xdr:rowOff>
    </xdr:to>
    <xdr:cxnSp macro="">
      <xdr:nvCxnSpPr>
        <xdr:cNvPr id="685" name="直線コネクタ 684"/>
        <xdr:cNvCxnSpPr/>
      </xdr:nvCxnSpPr>
      <xdr:spPr>
        <a:xfrm>
          <a:off x="12814300" y="16989056"/>
          <a:ext cx="889000" cy="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11812</xdr:rowOff>
    </xdr:from>
    <xdr:to>
      <xdr:col>72</xdr:col>
      <xdr:colOff>38100</xdr:colOff>
      <xdr:row>98</xdr:row>
      <xdr:rowOff>113412</xdr:rowOff>
    </xdr:to>
    <xdr:sp macro="" textlink="">
      <xdr:nvSpPr>
        <xdr:cNvPr id="686" name="フローチャート: 判断 685"/>
        <xdr:cNvSpPr/>
      </xdr:nvSpPr>
      <xdr:spPr>
        <a:xfrm>
          <a:off x="13652500" y="16813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129939</xdr:rowOff>
    </xdr:from>
    <xdr:ext cx="534377" cy="259045"/>
    <xdr:sp macro="" textlink="">
      <xdr:nvSpPr>
        <xdr:cNvPr id="687" name="テキスト ボックス 686"/>
        <xdr:cNvSpPr txBox="1"/>
      </xdr:nvSpPr>
      <xdr:spPr>
        <a:xfrm>
          <a:off x="13436111" y="1658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149085</xdr:rowOff>
    </xdr:from>
    <xdr:to>
      <xdr:col>67</xdr:col>
      <xdr:colOff>101600</xdr:colOff>
      <xdr:row>98</xdr:row>
      <xdr:rowOff>79235</xdr:rowOff>
    </xdr:to>
    <xdr:sp macro="" textlink="">
      <xdr:nvSpPr>
        <xdr:cNvPr id="688" name="フローチャート: 判断 687"/>
        <xdr:cNvSpPr/>
      </xdr:nvSpPr>
      <xdr:spPr>
        <a:xfrm>
          <a:off x="12763500" y="1677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95762</xdr:rowOff>
    </xdr:from>
    <xdr:ext cx="534377" cy="259045"/>
    <xdr:sp macro="" textlink="">
      <xdr:nvSpPr>
        <xdr:cNvPr id="689" name="テキスト ボックス 688"/>
        <xdr:cNvSpPr txBox="1"/>
      </xdr:nvSpPr>
      <xdr:spPr>
        <a:xfrm>
          <a:off x="12547111" y="1655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115405</xdr:rowOff>
    </xdr:from>
    <xdr:to>
      <xdr:col>85</xdr:col>
      <xdr:colOff>177800</xdr:colOff>
      <xdr:row>99</xdr:row>
      <xdr:rowOff>45555</xdr:rowOff>
    </xdr:to>
    <xdr:sp macro="" textlink="">
      <xdr:nvSpPr>
        <xdr:cNvPr id="695" name="楕円 694"/>
        <xdr:cNvSpPr/>
      </xdr:nvSpPr>
      <xdr:spPr>
        <a:xfrm>
          <a:off x="16268700" y="1691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30332</xdr:rowOff>
    </xdr:from>
    <xdr:ext cx="469744" cy="259045"/>
    <xdr:sp macro="" textlink="">
      <xdr:nvSpPr>
        <xdr:cNvPr id="696" name="積立金該当値テキスト"/>
        <xdr:cNvSpPr txBox="1"/>
      </xdr:nvSpPr>
      <xdr:spPr>
        <a:xfrm>
          <a:off x="16370300" y="1683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120548</xdr:rowOff>
    </xdr:from>
    <xdr:to>
      <xdr:col>81</xdr:col>
      <xdr:colOff>101600</xdr:colOff>
      <xdr:row>99</xdr:row>
      <xdr:rowOff>50698</xdr:rowOff>
    </xdr:to>
    <xdr:sp macro="" textlink="">
      <xdr:nvSpPr>
        <xdr:cNvPr id="697" name="楕円 696"/>
        <xdr:cNvSpPr/>
      </xdr:nvSpPr>
      <xdr:spPr>
        <a:xfrm>
          <a:off x="15430500" y="1692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41825</xdr:rowOff>
    </xdr:from>
    <xdr:ext cx="469744" cy="259045"/>
    <xdr:sp macro="" textlink="">
      <xdr:nvSpPr>
        <xdr:cNvPr id="698" name="テキスト ボックス 697"/>
        <xdr:cNvSpPr txBox="1"/>
      </xdr:nvSpPr>
      <xdr:spPr>
        <a:xfrm>
          <a:off x="15246428" y="1701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132004</xdr:rowOff>
    </xdr:from>
    <xdr:to>
      <xdr:col>76</xdr:col>
      <xdr:colOff>165100</xdr:colOff>
      <xdr:row>99</xdr:row>
      <xdr:rowOff>62154</xdr:rowOff>
    </xdr:to>
    <xdr:sp macro="" textlink="">
      <xdr:nvSpPr>
        <xdr:cNvPr id="699" name="楕円 698"/>
        <xdr:cNvSpPr/>
      </xdr:nvSpPr>
      <xdr:spPr>
        <a:xfrm>
          <a:off x="14541500" y="1693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53281</xdr:rowOff>
    </xdr:from>
    <xdr:ext cx="469744" cy="259045"/>
    <xdr:sp macro="" textlink="">
      <xdr:nvSpPr>
        <xdr:cNvPr id="700" name="テキスト ボックス 699"/>
        <xdr:cNvSpPr txBox="1"/>
      </xdr:nvSpPr>
      <xdr:spPr>
        <a:xfrm>
          <a:off x="14357428" y="17026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142621</xdr:rowOff>
    </xdr:from>
    <xdr:to>
      <xdr:col>72</xdr:col>
      <xdr:colOff>38100</xdr:colOff>
      <xdr:row>99</xdr:row>
      <xdr:rowOff>72771</xdr:rowOff>
    </xdr:to>
    <xdr:sp macro="" textlink="">
      <xdr:nvSpPr>
        <xdr:cNvPr id="701" name="楕円 700"/>
        <xdr:cNvSpPr/>
      </xdr:nvSpPr>
      <xdr:spPr>
        <a:xfrm>
          <a:off x="13652500" y="1694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63898</xdr:rowOff>
    </xdr:from>
    <xdr:ext cx="469744" cy="259045"/>
    <xdr:sp macro="" textlink="">
      <xdr:nvSpPr>
        <xdr:cNvPr id="702" name="テキスト ボックス 701"/>
        <xdr:cNvSpPr txBox="1"/>
      </xdr:nvSpPr>
      <xdr:spPr>
        <a:xfrm>
          <a:off x="13468428" y="17037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136156</xdr:rowOff>
    </xdr:from>
    <xdr:to>
      <xdr:col>67</xdr:col>
      <xdr:colOff>101600</xdr:colOff>
      <xdr:row>99</xdr:row>
      <xdr:rowOff>66306</xdr:rowOff>
    </xdr:to>
    <xdr:sp macro="" textlink="">
      <xdr:nvSpPr>
        <xdr:cNvPr id="703" name="楕円 702"/>
        <xdr:cNvSpPr/>
      </xdr:nvSpPr>
      <xdr:spPr>
        <a:xfrm>
          <a:off x="12763500" y="1693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57433</xdr:rowOff>
    </xdr:from>
    <xdr:ext cx="469744" cy="259045"/>
    <xdr:sp macro="" textlink="">
      <xdr:nvSpPr>
        <xdr:cNvPr id="704" name="テキスト ボックス 703"/>
        <xdr:cNvSpPr txBox="1"/>
      </xdr:nvSpPr>
      <xdr:spPr>
        <a:xfrm>
          <a:off x="12579428" y="17030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8" name="テキスト ボックス 717"/>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32487</xdr:rowOff>
    </xdr:from>
    <xdr:to>
      <xdr:col>116</xdr:col>
      <xdr:colOff>62864</xdr:colOff>
      <xdr:row>39</xdr:row>
      <xdr:rowOff>44450</xdr:rowOff>
    </xdr:to>
    <xdr:cxnSp macro="">
      <xdr:nvCxnSpPr>
        <xdr:cNvPr id="728" name="直線コネクタ 727"/>
        <xdr:cNvCxnSpPr/>
      </xdr:nvCxnSpPr>
      <xdr:spPr>
        <a:xfrm flipV="1">
          <a:off x="22159595" y="5175987"/>
          <a:ext cx="1269" cy="155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150614</xdr:rowOff>
    </xdr:from>
    <xdr:ext cx="534377" cy="259045"/>
    <xdr:sp macro="" textlink="">
      <xdr:nvSpPr>
        <xdr:cNvPr id="731" name="投資及び出資金最大値テキスト"/>
        <xdr:cNvSpPr txBox="1"/>
      </xdr:nvSpPr>
      <xdr:spPr>
        <a:xfrm>
          <a:off x="22212300" y="495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32487</xdr:rowOff>
    </xdr:from>
    <xdr:to>
      <xdr:col>116</xdr:col>
      <xdr:colOff>152400</xdr:colOff>
      <xdr:row>30</xdr:row>
      <xdr:rowOff>32487</xdr:rowOff>
    </xdr:to>
    <xdr:cxnSp macro="">
      <xdr:nvCxnSpPr>
        <xdr:cNvPr id="732" name="直線コネクタ 731"/>
        <xdr:cNvCxnSpPr/>
      </xdr:nvCxnSpPr>
      <xdr:spPr>
        <a:xfrm>
          <a:off x="22072600" y="5175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3" name="直線コネクタ 73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48150</xdr:rowOff>
    </xdr:from>
    <xdr:ext cx="469744" cy="259045"/>
    <xdr:sp macro="" textlink="">
      <xdr:nvSpPr>
        <xdr:cNvPr id="734" name="投資及び出資金平均値テキスト"/>
        <xdr:cNvSpPr txBox="1"/>
      </xdr:nvSpPr>
      <xdr:spPr>
        <a:xfrm>
          <a:off x="22212300" y="63918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25273</xdr:rowOff>
    </xdr:from>
    <xdr:to>
      <xdr:col>116</xdr:col>
      <xdr:colOff>114300</xdr:colOff>
      <xdr:row>38</xdr:row>
      <xdr:rowOff>126873</xdr:rowOff>
    </xdr:to>
    <xdr:sp macro="" textlink="">
      <xdr:nvSpPr>
        <xdr:cNvPr id="735" name="フローチャート: 判断 734"/>
        <xdr:cNvSpPr/>
      </xdr:nvSpPr>
      <xdr:spPr>
        <a:xfrm>
          <a:off x="22110700" y="654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6" name="直線コネクタ 73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61735</xdr:rowOff>
    </xdr:from>
    <xdr:to>
      <xdr:col>112</xdr:col>
      <xdr:colOff>38100</xdr:colOff>
      <xdr:row>38</xdr:row>
      <xdr:rowOff>163335</xdr:rowOff>
    </xdr:to>
    <xdr:sp macro="" textlink="">
      <xdr:nvSpPr>
        <xdr:cNvPr id="737" name="フローチャート: 判断 736"/>
        <xdr:cNvSpPr/>
      </xdr:nvSpPr>
      <xdr:spPr>
        <a:xfrm>
          <a:off x="21272500" y="65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8412</xdr:rowOff>
    </xdr:from>
    <xdr:ext cx="469744" cy="259045"/>
    <xdr:sp macro="" textlink="">
      <xdr:nvSpPr>
        <xdr:cNvPr id="738" name="テキスト ボックス 737"/>
        <xdr:cNvSpPr txBox="1"/>
      </xdr:nvSpPr>
      <xdr:spPr>
        <a:xfrm>
          <a:off x="21088428" y="635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9" name="直線コネクタ 73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68593</xdr:rowOff>
    </xdr:from>
    <xdr:to>
      <xdr:col>107</xdr:col>
      <xdr:colOff>101600</xdr:colOff>
      <xdr:row>38</xdr:row>
      <xdr:rowOff>170193</xdr:rowOff>
    </xdr:to>
    <xdr:sp macro="" textlink="">
      <xdr:nvSpPr>
        <xdr:cNvPr id="740" name="フローチャート: 判断 739"/>
        <xdr:cNvSpPr/>
      </xdr:nvSpPr>
      <xdr:spPr>
        <a:xfrm>
          <a:off x="20383500" y="65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15270</xdr:rowOff>
    </xdr:from>
    <xdr:ext cx="469744" cy="259045"/>
    <xdr:sp macro="" textlink="">
      <xdr:nvSpPr>
        <xdr:cNvPr id="741" name="テキスト ボックス 740"/>
        <xdr:cNvSpPr txBox="1"/>
      </xdr:nvSpPr>
      <xdr:spPr>
        <a:xfrm>
          <a:off x="20199428" y="6358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2" name="直線コネクタ 74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78384</xdr:rowOff>
    </xdr:from>
    <xdr:to>
      <xdr:col>102</xdr:col>
      <xdr:colOff>165100</xdr:colOff>
      <xdr:row>39</xdr:row>
      <xdr:rowOff>8534</xdr:rowOff>
    </xdr:to>
    <xdr:sp macro="" textlink="">
      <xdr:nvSpPr>
        <xdr:cNvPr id="743" name="フローチャート: 判断 742"/>
        <xdr:cNvSpPr/>
      </xdr:nvSpPr>
      <xdr:spPr>
        <a:xfrm>
          <a:off x="19494500" y="659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25061</xdr:rowOff>
    </xdr:from>
    <xdr:ext cx="469744" cy="259045"/>
    <xdr:sp macro="" textlink="">
      <xdr:nvSpPr>
        <xdr:cNvPr id="744" name="テキスト ボックス 743"/>
        <xdr:cNvSpPr txBox="1"/>
      </xdr:nvSpPr>
      <xdr:spPr>
        <a:xfrm>
          <a:off x="19310428" y="636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84747</xdr:rowOff>
    </xdr:from>
    <xdr:to>
      <xdr:col>98</xdr:col>
      <xdr:colOff>38100</xdr:colOff>
      <xdr:row>39</xdr:row>
      <xdr:rowOff>14897</xdr:rowOff>
    </xdr:to>
    <xdr:sp macro="" textlink="">
      <xdr:nvSpPr>
        <xdr:cNvPr id="745" name="フローチャート: 判断 744"/>
        <xdr:cNvSpPr/>
      </xdr:nvSpPr>
      <xdr:spPr>
        <a:xfrm>
          <a:off x="18605500" y="659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31424</xdr:rowOff>
    </xdr:from>
    <xdr:ext cx="469744" cy="259045"/>
    <xdr:sp macro="" textlink="">
      <xdr:nvSpPr>
        <xdr:cNvPr id="746" name="テキスト ボックス 745"/>
        <xdr:cNvSpPr txBox="1"/>
      </xdr:nvSpPr>
      <xdr:spPr>
        <a:xfrm>
          <a:off x="18421428" y="637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2" name="楕円 75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3"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7" name="テキスト ボックス 75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9" name="テキスト ボックス 75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0" name="楕円 75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1" name="テキスト ボックス 76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45479</xdr:rowOff>
    </xdr:from>
    <xdr:to>
      <xdr:col>116</xdr:col>
      <xdr:colOff>62864</xdr:colOff>
      <xdr:row>59</xdr:row>
      <xdr:rowOff>44450</xdr:rowOff>
    </xdr:to>
    <xdr:cxnSp macro="">
      <xdr:nvCxnSpPr>
        <xdr:cNvPr id="785" name="直線コネクタ 784"/>
        <xdr:cNvCxnSpPr/>
      </xdr:nvCxnSpPr>
      <xdr:spPr>
        <a:xfrm flipV="1">
          <a:off x="22159595" y="8789429"/>
          <a:ext cx="1269" cy="1370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163606</xdr:rowOff>
    </xdr:from>
    <xdr:ext cx="534377" cy="259045"/>
    <xdr:sp macro="" textlink="">
      <xdr:nvSpPr>
        <xdr:cNvPr id="788" name="貸付金最大値テキスト"/>
        <xdr:cNvSpPr txBox="1"/>
      </xdr:nvSpPr>
      <xdr:spPr>
        <a:xfrm>
          <a:off x="22212300" y="856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45479</xdr:rowOff>
    </xdr:from>
    <xdr:to>
      <xdr:col>116</xdr:col>
      <xdr:colOff>152400</xdr:colOff>
      <xdr:row>51</xdr:row>
      <xdr:rowOff>45479</xdr:rowOff>
    </xdr:to>
    <xdr:cxnSp macro="">
      <xdr:nvCxnSpPr>
        <xdr:cNvPr id="789" name="直線コネクタ 788"/>
        <xdr:cNvCxnSpPr/>
      </xdr:nvCxnSpPr>
      <xdr:spPr>
        <a:xfrm>
          <a:off x="22072600" y="878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69596</xdr:rowOff>
    </xdr:from>
    <xdr:to>
      <xdr:col>116</xdr:col>
      <xdr:colOff>63500</xdr:colOff>
      <xdr:row>57</xdr:row>
      <xdr:rowOff>81483</xdr:rowOff>
    </xdr:to>
    <xdr:cxnSp macro="">
      <xdr:nvCxnSpPr>
        <xdr:cNvPr id="790" name="直線コネクタ 789"/>
        <xdr:cNvCxnSpPr/>
      </xdr:nvCxnSpPr>
      <xdr:spPr>
        <a:xfrm>
          <a:off x="21323300" y="9842246"/>
          <a:ext cx="8382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120819</xdr:rowOff>
    </xdr:from>
    <xdr:ext cx="469744" cy="259045"/>
    <xdr:sp macro="" textlink="">
      <xdr:nvSpPr>
        <xdr:cNvPr id="791" name="貸付金平均値テキスト"/>
        <xdr:cNvSpPr txBox="1"/>
      </xdr:nvSpPr>
      <xdr:spPr>
        <a:xfrm>
          <a:off x="22212300" y="9893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142392</xdr:rowOff>
    </xdr:from>
    <xdr:to>
      <xdr:col>116</xdr:col>
      <xdr:colOff>114300</xdr:colOff>
      <xdr:row>58</xdr:row>
      <xdr:rowOff>72542</xdr:rowOff>
    </xdr:to>
    <xdr:sp macro="" textlink="">
      <xdr:nvSpPr>
        <xdr:cNvPr id="792" name="フローチャート: 判断 791"/>
        <xdr:cNvSpPr/>
      </xdr:nvSpPr>
      <xdr:spPr>
        <a:xfrm>
          <a:off x="221107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166904</xdr:rowOff>
    </xdr:from>
    <xdr:to>
      <xdr:col>111</xdr:col>
      <xdr:colOff>177800</xdr:colOff>
      <xdr:row>57</xdr:row>
      <xdr:rowOff>69596</xdr:rowOff>
    </xdr:to>
    <xdr:cxnSp macro="">
      <xdr:nvCxnSpPr>
        <xdr:cNvPr id="793" name="直線コネクタ 792"/>
        <xdr:cNvCxnSpPr/>
      </xdr:nvCxnSpPr>
      <xdr:spPr>
        <a:xfrm>
          <a:off x="20434300" y="9768104"/>
          <a:ext cx="889000" cy="74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146126</xdr:rowOff>
    </xdr:from>
    <xdr:to>
      <xdr:col>112</xdr:col>
      <xdr:colOff>38100</xdr:colOff>
      <xdr:row>58</xdr:row>
      <xdr:rowOff>76276</xdr:rowOff>
    </xdr:to>
    <xdr:sp macro="" textlink="">
      <xdr:nvSpPr>
        <xdr:cNvPr id="794" name="フローチャート: 判断 793"/>
        <xdr:cNvSpPr/>
      </xdr:nvSpPr>
      <xdr:spPr>
        <a:xfrm>
          <a:off x="21272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67403</xdr:rowOff>
    </xdr:from>
    <xdr:ext cx="469744" cy="259045"/>
    <xdr:sp macro="" textlink="">
      <xdr:nvSpPr>
        <xdr:cNvPr id="795" name="テキスト ボックス 794"/>
        <xdr:cNvSpPr txBox="1"/>
      </xdr:nvSpPr>
      <xdr:spPr>
        <a:xfrm>
          <a:off x="21088428" y="1001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148958</xdr:rowOff>
    </xdr:from>
    <xdr:to>
      <xdr:col>107</xdr:col>
      <xdr:colOff>50800</xdr:colOff>
      <xdr:row>56</xdr:row>
      <xdr:rowOff>166904</xdr:rowOff>
    </xdr:to>
    <xdr:cxnSp macro="">
      <xdr:nvCxnSpPr>
        <xdr:cNvPr id="796" name="直線コネクタ 795"/>
        <xdr:cNvCxnSpPr/>
      </xdr:nvCxnSpPr>
      <xdr:spPr>
        <a:xfrm>
          <a:off x="19545300" y="9750158"/>
          <a:ext cx="889000" cy="17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130619</xdr:rowOff>
    </xdr:from>
    <xdr:to>
      <xdr:col>107</xdr:col>
      <xdr:colOff>101600</xdr:colOff>
      <xdr:row>58</xdr:row>
      <xdr:rowOff>60769</xdr:rowOff>
    </xdr:to>
    <xdr:sp macro="" textlink="">
      <xdr:nvSpPr>
        <xdr:cNvPr id="797" name="フローチャート: 判断 796"/>
        <xdr:cNvSpPr/>
      </xdr:nvSpPr>
      <xdr:spPr>
        <a:xfrm>
          <a:off x="20383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51896</xdr:rowOff>
    </xdr:from>
    <xdr:ext cx="469744" cy="259045"/>
    <xdr:sp macro="" textlink="">
      <xdr:nvSpPr>
        <xdr:cNvPr id="798" name="テキスト ボックス 797"/>
        <xdr:cNvSpPr txBox="1"/>
      </xdr:nvSpPr>
      <xdr:spPr>
        <a:xfrm>
          <a:off x="20199428" y="999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148958</xdr:rowOff>
    </xdr:from>
    <xdr:to>
      <xdr:col>102</xdr:col>
      <xdr:colOff>114300</xdr:colOff>
      <xdr:row>56</xdr:row>
      <xdr:rowOff>158597</xdr:rowOff>
    </xdr:to>
    <xdr:cxnSp macro="">
      <xdr:nvCxnSpPr>
        <xdr:cNvPr id="799" name="直線コネクタ 798"/>
        <xdr:cNvCxnSpPr/>
      </xdr:nvCxnSpPr>
      <xdr:spPr>
        <a:xfrm flipV="1">
          <a:off x="18656300" y="9750158"/>
          <a:ext cx="889000" cy="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123342</xdr:rowOff>
    </xdr:from>
    <xdr:to>
      <xdr:col>102</xdr:col>
      <xdr:colOff>165100</xdr:colOff>
      <xdr:row>58</xdr:row>
      <xdr:rowOff>53492</xdr:rowOff>
    </xdr:to>
    <xdr:sp macro="" textlink="">
      <xdr:nvSpPr>
        <xdr:cNvPr id="800" name="フローチャート: 判断 799"/>
        <xdr:cNvSpPr/>
      </xdr:nvSpPr>
      <xdr:spPr>
        <a:xfrm>
          <a:off x="19494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44619</xdr:rowOff>
    </xdr:from>
    <xdr:ext cx="469744" cy="259045"/>
    <xdr:sp macro="" textlink="">
      <xdr:nvSpPr>
        <xdr:cNvPr id="801" name="テキスト ボックス 800"/>
        <xdr:cNvSpPr txBox="1"/>
      </xdr:nvSpPr>
      <xdr:spPr>
        <a:xfrm>
          <a:off x="19310428" y="998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96101</xdr:rowOff>
    </xdr:from>
    <xdr:to>
      <xdr:col>98</xdr:col>
      <xdr:colOff>38100</xdr:colOff>
      <xdr:row>58</xdr:row>
      <xdr:rowOff>26251</xdr:rowOff>
    </xdr:to>
    <xdr:sp macro="" textlink="">
      <xdr:nvSpPr>
        <xdr:cNvPr id="802" name="フローチャート: 判断 801"/>
        <xdr:cNvSpPr/>
      </xdr:nvSpPr>
      <xdr:spPr>
        <a:xfrm>
          <a:off x="18605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17378</xdr:rowOff>
    </xdr:from>
    <xdr:ext cx="469744" cy="259045"/>
    <xdr:sp macro="" textlink="">
      <xdr:nvSpPr>
        <xdr:cNvPr id="803" name="テキスト ボックス 802"/>
        <xdr:cNvSpPr txBox="1"/>
      </xdr:nvSpPr>
      <xdr:spPr>
        <a:xfrm>
          <a:off x="18421428" y="996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30683</xdr:rowOff>
    </xdr:from>
    <xdr:to>
      <xdr:col>116</xdr:col>
      <xdr:colOff>114300</xdr:colOff>
      <xdr:row>57</xdr:row>
      <xdr:rowOff>132283</xdr:rowOff>
    </xdr:to>
    <xdr:sp macro="" textlink="">
      <xdr:nvSpPr>
        <xdr:cNvPr id="809" name="楕円 808"/>
        <xdr:cNvSpPr/>
      </xdr:nvSpPr>
      <xdr:spPr>
        <a:xfrm>
          <a:off x="22110700" y="980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53560</xdr:rowOff>
    </xdr:from>
    <xdr:ext cx="469744" cy="259045"/>
    <xdr:sp macro="" textlink="">
      <xdr:nvSpPr>
        <xdr:cNvPr id="810" name="貸付金該当値テキスト"/>
        <xdr:cNvSpPr txBox="1"/>
      </xdr:nvSpPr>
      <xdr:spPr>
        <a:xfrm>
          <a:off x="22212300" y="9654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18796</xdr:rowOff>
    </xdr:from>
    <xdr:to>
      <xdr:col>112</xdr:col>
      <xdr:colOff>38100</xdr:colOff>
      <xdr:row>57</xdr:row>
      <xdr:rowOff>120396</xdr:rowOff>
    </xdr:to>
    <xdr:sp macro="" textlink="">
      <xdr:nvSpPr>
        <xdr:cNvPr id="811" name="楕円 810"/>
        <xdr:cNvSpPr/>
      </xdr:nvSpPr>
      <xdr:spPr>
        <a:xfrm>
          <a:off x="21272500" y="979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136923</xdr:rowOff>
    </xdr:from>
    <xdr:ext cx="469744" cy="259045"/>
    <xdr:sp macro="" textlink="">
      <xdr:nvSpPr>
        <xdr:cNvPr id="812" name="テキスト ボックス 811"/>
        <xdr:cNvSpPr txBox="1"/>
      </xdr:nvSpPr>
      <xdr:spPr>
        <a:xfrm>
          <a:off x="21088428" y="9566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116104</xdr:rowOff>
    </xdr:from>
    <xdr:to>
      <xdr:col>107</xdr:col>
      <xdr:colOff>101600</xdr:colOff>
      <xdr:row>57</xdr:row>
      <xdr:rowOff>46254</xdr:rowOff>
    </xdr:to>
    <xdr:sp macro="" textlink="">
      <xdr:nvSpPr>
        <xdr:cNvPr id="813" name="楕円 812"/>
        <xdr:cNvSpPr/>
      </xdr:nvSpPr>
      <xdr:spPr>
        <a:xfrm>
          <a:off x="20383500" y="971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62781</xdr:rowOff>
    </xdr:from>
    <xdr:ext cx="534377" cy="259045"/>
    <xdr:sp macro="" textlink="">
      <xdr:nvSpPr>
        <xdr:cNvPr id="814" name="テキスト ボックス 813"/>
        <xdr:cNvSpPr txBox="1"/>
      </xdr:nvSpPr>
      <xdr:spPr>
        <a:xfrm>
          <a:off x="20167111" y="949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98158</xdr:rowOff>
    </xdr:from>
    <xdr:to>
      <xdr:col>102</xdr:col>
      <xdr:colOff>165100</xdr:colOff>
      <xdr:row>57</xdr:row>
      <xdr:rowOff>28308</xdr:rowOff>
    </xdr:to>
    <xdr:sp macro="" textlink="">
      <xdr:nvSpPr>
        <xdr:cNvPr id="815" name="楕円 814"/>
        <xdr:cNvSpPr/>
      </xdr:nvSpPr>
      <xdr:spPr>
        <a:xfrm>
          <a:off x="19494500" y="969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44835</xdr:rowOff>
    </xdr:from>
    <xdr:ext cx="534377" cy="259045"/>
    <xdr:sp macro="" textlink="">
      <xdr:nvSpPr>
        <xdr:cNvPr id="816" name="テキスト ボックス 815"/>
        <xdr:cNvSpPr txBox="1"/>
      </xdr:nvSpPr>
      <xdr:spPr>
        <a:xfrm>
          <a:off x="19278111" y="947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107797</xdr:rowOff>
    </xdr:from>
    <xdr:to>
      <xdr:col>98</xdr:col>
      <xdr:colOff>38100</xdr:colOff>
      <xdr:row>57</xdr:row>
      <xdr:rowOff>37947</xdr:rowOff>
    </xdr:to>
    <xdr:sp macro="" textlink="">
      <xdr:nvSpPr>
        <xdr:cNvPr id="817" name="楕円 816"/>
        <xdr:cNvSpPr/>
      </xdr:nvSpPr>
      <xdr:spPr>
        <a:xfrm>
          <a:off x="18605500" y="970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54474</xdr:rowOff>
    </xdr:from>
    <xdr:ext cx="534377" cy="259045"/>
    <xdr:sp macro="" textlink="">
      <xdr:nvSpPr>
        <xdr:cNvPr id="818" name="テキスト ボックス 817"/>
        <xdr:cNvSpPr txBox="1"/>
      </xdr:nvSpPr>
      <xdr:spPr>
        <a:xfrm>
          <a:off x="18389111" y="9484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0" name="直線コネクタ 82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1" name="テキスト ボックス 83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2" name="直線コネクタ 83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3" name="テキスト ボックス 83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4" name="直線コネクタ 83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5" name="テキスト ボックス 83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6" name="直線コネクタ 83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7" name="テキスト ボックス 83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8" name="直線コネクタ 83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39" name="テキスト ボックス 838"/>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0" name="直線コネクタ 83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1" name="テキスト ボックス 840"/>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3" name="テキスト ボックス 84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43362</xdr:rowOff>
    </xdr:from>
    <xdr:to>
      <xdr:col>116</xdr:col>
      <xdr:colOff>62864</xdr:colOff>
      <xdr:row>78</xdr:row>
      <xdr:rowOff>120073</xdr:rowOff>
    </xdr:to>
    <xdr:cxnSp macro="">
      <xdr:nvCxnSpPr>
        <xdr:cNvPr id="845" name="直線コネクタ 844"/>
        <xdr:cNvCxnSpPr/>
      </xdr:nvCxnSpPr>
      <xdr:spPr>
        <a:xfrm flipV="1">
          <a:off x="22159595" y="12216312"/>
          <a:ext cx="1269" cy="1276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123900</xdr:rowOff>
    </xdr:from>
    <xdr:ext cx="534377" cy="259045"/>
    <xdr:sp macro="" textlink="">
      <xdr:nvSpPr>
        <xdr:cNvPr id="846" name="繰出金最小値テキスト"/>
        <xdr:cNvSpPr txBox="1"/>
      </xdr:nvSpPr>
      <xdr:spPr>
        <a:xfrm>
          <a:off x="22212300" y="1349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120073</xdr:rowOff>
    </xdr:from>
    <xdr:to>
      <xdr:col>116</xdr:col>
      <xdr:colOff>152400</xdr:colOff>
      <xdr:row>78</xdr:row>
      <xdr:rowOff>120073</xdr:rowOff>
    </xdr:to>
    <xdr:cxnSp macro="">
      <xdr:nvCxnSpPr>
        <xdr:cNvPr id="847" name="直線コネクタ 846"/>
        <xdr:cNvCxnSpPr/>
      </xdr:nvCxnSpPr>
      <xdr:spPr>
        <a:xfrm>
          <a:off x="22072600" y="134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161489</xdr:rowOff>
    </xdr:from>
    <xdr:ext cx="534377" cy="259045"/>
    <xdr:sp macro="" textlink="">
      <xdr:nvSpPr>
        <xdr:cNvPr id="848" name="繰出金最大値テキスト"/>
        <xdr:cNvSpPr txBox="1"/>
      </xdr:nvSpPr>
      <xdr:spPr>
        <a:xfrm>
          <a:off x="22212300" y="1199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43362</xdr:rowOff>
    </xdr:from>
    <xdr:to>
      <xdr:col>116</xdr:col>
      <xdr:colOff>152400</xdr:colOff>
      <xdr:row>71</xdr:row>
      <xdr:rowOff>43362</xdr:rowOff>
    </xdr:to>
    <xdr:cxnSp macro="">
      <xdr:nvCxnSpPr>
        <xdr:cNvPr id="849" name="直線コネクタ 848"/>
        <xdr:cNvCxnSpPr/>
      </xdr:nvCxnSpPr>
      <xdr:spPr>
        <a:xfrm>
          <a:off x="22072600" y="1221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92478</xdr:rowOff>
    </xdr:from>
    <xdr:to>
      <xdr:col>116</xdr:col>
      <xdr:colOff>63500</xdr:colOff>
      <xdr:row>73</xdr:row>
      <xdr:rowOff>95090</xdr:rowOff>
    </xdr:to>
    <xdr:cxnSp macro="">
      <xdr:nvCxnSpPr>
        <xdr:cNvPr id="850" name="直線コネクタ 849"/>
        <xdr:cNvCxnSpPr/>
      </xdr:nvCxnSpPr>
      <xdr:spPr>
        <a:xfrm flipV="1">
          <a:off x="21323300" y="12608328"/>
          <a:ext cx="8382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73891</xdr:rowOff>
    </xdr:from>
    <xdr:ext cx="534377" cy="259045"/>
    <xdr:sp macro="" textlink="">
      <xdr:nvSpPr>
        <xdr:cNvPr id="851" name="繰出金平均値テキスト"/>
        <xdr:cNvSpPr txBox="1"/>
      </xdr:nvSpPr>
      <xdr:spPr>
        <a:xfrm>
          <a:off x="22212300" y="12761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95464</xdr:rowOff>
    </xdr:from>
    <xdr:to>
      <xdr:col>116</xdr:col>
      <xdr:colOff>114300</xdr:colOff>
      <xdr:row>75</xdr:row>
      <xdr:rowOff>25614</xdr:rowOff>
    </xdr:to>
    <xdr:sp macro="" textlink="">
      <xdr:nvSpPr>
        <xdr:cNvPr id="852" name="フローチャート: 判断 851"/>
        <xdr:cNvSpPr/>
      </xdr:nvSpPr>
      <xdr:spPr>
        <a:xfrm>
          <a:off x="22110700" y="12782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95090</xdr:rowOff>
    </xdr:from>
    <xdr:to>
      <xdr:col>111</xdr:col>
      <xdr:colOff>177800</xdr:colOff>
      <xdr:row>74</xdr:row>
      <xdr:rowOff>18183</xdr:rowOff>
    </xdr:to>
    <xdr:cxnSp macro="">
      <xdr:nvCxnSpPr>
        <xdr:cNvPr id="853" name="直線コネクタ 852"/>
        <xdr:cNvCxnSpPr/>
      </xdr:nvCxnSpPr>
      <xdr:spPr>
        <a:xfrm flipV="1">
          <a:off x="20434300" y="12610940"/>
          <a:ext cx="889000" cy="9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79429</xdr:rowOff>
    </xdr:from>
    <xdr:to>
      <xdr:col>112</xdr:col>
      <xdr:colOff>38100</xdr:colOff>
      <xdr:row>74</xdr:row>
      <xdr:rowOff>9579</xdr:rowOff>
    </xdr:to>
    <xdr:sp macro="" textlink="">
      <xdr:nvSpPr>
        <xdr:cNvPr id="854" name="フローチャート: 判断 853"/>
        <xdr:cNvSpPr/>
      </xdr:nvSpPr>
      <xdr:spPr>
        <a:xfrm>
          <a:off x="21272500" y="1259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706</xdr:rowOff>
    </xdr:from>
    <xdr:ext cx="534377" cy="259045"/>
    <xdr:sp macro="" textlink="">
      <xdr:nvSpPr>
        <xdr:cNvPr id="855" name="テキスト ボックス 854"/>
        <xdr:cNvSpPr txBox="1"/>
      </xdr:nvSpPr>
      <xdr:spPr>
        <a:xfrm>
          <a:off x="21056111" y="1268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18183</xdr:rowOff>
    </xdr:from>
    <xdr:to>
      <xdr:col>107</xdr:col>
      <xdr:colOff>50800</xdr:colOff>
      <xdr:row>74</xdr:row>
      <xdr:rowOff>101132</xdr:rowOff>
    </xdr:to>
    <xdr:cxnSp macro="">
      <xdr:nvCxnSpPr>
        <xdr:cNvPr id="856" name="直線コネクタ 855"/>
        <xdr:cNvCxnSpPr/>
      </xdr:nvCxnSpPr>
      <xdr:spPr>
        <a:xfrm flipV="1">
          <a:off x="19545300" y="12705483"/>
          <a:ext cx="889000" cy="8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36420</xdr:rowOff>
    </xdr:from>
    <xdr:to>
      <xdr:col>107</xdr:col>
      <xdr:colOff>101600</xdr:colOff>
      <xdr:row>73</xdr:row>
      <xdr:rowOff>138020</xdr:rowOff>
    </xdr:to>
    <xdr:sp macro="" textlink="">
      <xdr:nvSpPr>
        <xdr:cNvPr id="857" name="フローチャート: 判断 856"/>
        <xdr:cNvSpPr/>
      </xdr:nvSpPr>
      <xdr:spPr>
        <a:xfrm>
          <a:off x="20383500" y="125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154547</xdr:rowOff>
    </xdr:from>
    <xdr:ext cx="534377" cy="259045"/>
    <xdr:sp macro="" textlink="">
      <xdr:nvSpPr>
        <xdr:cNvPr id="858" name="テキスト ボックス 857"/>
        <xdr:cNvSpPr txBox="1"/>
      </xdr:nvSpPr>
      <xdr:spPr>
        <a:xfrm>
          <a:off x="20167111" y="1232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96070</xdr:rowOff>
    </xdr:from>
    <xdr:to>
      <xdr:col>102</xdr:col>
      <xdr:colOff>114300</xdr:colOff>
      <xdr:row>74</xdr:row>
      <xdr:rowOff>101132</xdr:rowOff>
    </xdr:to>
    <xdr:cxnSp macro="">
      <xdr:nvCxnSpPr>
        <xdr:cNvPr id="859" name="直線コネクタ 858"/>
        <xdr:cNvCxnSpPr/>
      </xdr:nvCxnSpPr>
      <xdr:spPr>
        <a:xfrm>
          <a:off x="18656300" y="12783370"/>
          <a:ext cx="889000" cy="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25709</xdr:rowOff>
    </xdr:from>
    <xdr:to>
      <xdr:col>102</xdr:col>
      <xdr:colOff>165100</xdr:colOff>
      <xdr:row>73</xdr:row>
      <xdr:rowOff>127309</xdr:rowOff>
    </xdr:to>
    <xdr:sp macro="" textlink="">
      <xdr:nvSpPr>
        <xdr:cNvPr id="860" name="フローチャート: 判断 859"/>
        <xdr:cNvSpPr/>
      </xdr:nvSpPr>
      <xdr:spPr>
        <a:xfrm>
          <a:off x="19494500" y="1254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143836</xdr:rowOff>
    </xdr:from>
    <xdr:ext cx="534377" cy="259045"/>
    <xdr:sp macro="" textlink="">
      <xdr:nvSpPr>
        <xdr:cNvPr id="861" name="テキスト ボックス 860"/>
        <xdr:cNvSpPr txBox="1"/>
      </xdr:nvSpPr>
      <xdr:spPr>
        <a:xfrm>
          <a:off x="19278111" y="1231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1608</xdr:rowOff>
    </xdr:from>
    <xdr:to>
      <xdr:col>98</xdr:col>
      <xdr:colOff>38100</xdr:colOff>
      <xdr:row>73</xdr:row>
      <xdr:rowOff>103208</xdr:rowOff>
    </xdr:to>
    <xdr:sp macro="" textlink="">
      <xdr:nvSpPr>
        <xdr:cNvPr id="862" name="フローチャート: 判断 861"/>
        <xdr:cNvSpPr/>
      </xdr:nvSpPr>
      <xdr:spPr>
        <a:xfrm>
          <a:off x="18605500" y="1251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119735</xdr:rowOff>
    </xdr:from>
    <xdr:ext cx="534377" cy="259045"/>
    <xdr:sp macro="" textlink="">
      <xdr:nvSpPr>
        <xdr:cNvPr id="863" name="テキスト ボックス 862"/>
        <xdr:cNvSpPr txBox="1"/>
      </xdr:nvSpPr>
      <xdr:spPr>
        <a:xfrm>
          <a:off x="18389111" y="1229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41678</xdr:rowOff>
    </xdr:from>
    <xdr:to>
      <xdr:col>116</xdr:col>
      <xdr:colOff>114300</xdr:colOff>
      <xdr:row>73</xdr:row>
      <xdr:rowOff>143278</xdr:rowOff>
    </xdr:to>
    <xdr:sp macro="" textlink="">
      <xdr:nvSpPr>
        <xdr:cNvPr id="869" name="楕円 868"/>
        <xdr:cNvSpPr/>
      </xdr:nvSpPr>
      <xdr:spPr>
        <a:xfrm>
          <a:off x="22110700" y="1255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64555</xdr:rowOff>
    </xdr:from>
    <xdr:ext cx="534377" cy="259045"/>
    <xdr:sp macro="" textlink="">
      <xdr:nvSpPr>
        <xdr:cNvPr id="870" name="繰出金該当値テキスト"/>
        <xdr:cNvSpPr txBox="1"/>
      </xdr:nvSpPr>
      <xdr:spPr>
        <a:xfrm>
          <a:off x="22212300" y="12408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44290</xdr:rowOff>
    </xdr:from>
    <xdr:to>
      <xdr:col>112</xdr:col>
      <xdr:colOff>38100</xdr:colOff>
      <xdr:row>73</xdr:row>
      <xdr:rowOff>145890</xdr:rowOff>
    </xdr:to>
    <xdr:sp macro="" textlink="">
      <xdr:nvSpPr>
        <xdr:cNvPr id="871" name="楕円 870"/>
        <xdr:cNvSpPr/>
      </xdr:nvSpPr>
      <xdr:spPr>
        <a:xfrm>
          <a:off x="21272500" y="1256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162417</xdr:rowOff>
    </xdr:from>
    <xdr:ext cx="534377" cy="259045"/>
    <xdr:sp macro="" textlink="">
      <xdr:nvSpPr>
        <xdr:cNvPr id="872" name="テキスト ボックス 871"/>
        <xdr:cNvSpPr txBox="1"/>
      </xdr:nvSpPr>
      <xdr:spPr>
        <a:xfrm>
          <a:off x="21056111" y="1233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138833</xdr:rowOff>
    </xdr:from>
    <xdr:to>
      <xdr:col>107</xdr:col>
      <xdr:colOff>101600</xdr:colOff>
      <xdr:row>74</xdr:row>
      <xdr:rowOff>68983</xdr:rowOff>
    </xdr:to>
    <xdr:sp macro="" textlink="">
      <xdr:nvSpPr>
        <xdr:cNvPr id="873" name="楕円 872"/>
        <xdr:cNvSpPr/>
      </xdr:nvSpPr>
      <xdr:spPr>
        <a:xfrm>
          <a:off x="20383500" y="1265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60110</xdr:rowOff>
    </xdr:from>
    <xdr:ext cx="534377" cy="259045"/>
    <xdr:sp macro="" textlink="">
      <xdr:nvSpPr>
        <xdr:cNvPr id="874" name="テキスト ボックス 873"/>
        <xdr:cNvSpPr txBox="1"/>
      </xdr:nvSpPr>
      <xdr:spPr>
        <a:xfrm>
          <a:off x="20167111" y="1274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50332</xdr:rowOff>
    </xdr:from>
    <xdr:to>
      <xdr:col>102</xdr:col>
      <xdr:colOff>165100</xdr:colOff>
      <xdr:row>74</xdr:row>
      <xdr:rowOff>151932</xdr:rowOff>
    </xdr:to>
    <xdr:sp macro="" textlink="">
      <xdr:nvSpPr>
        <xdr:cNvPr id="875" name="楕円 874"/>
        <xdr:cNvSpPr/>
      </xdr:nvSpPr>
      <xdr:spPr>
        <a:xfrm>
          <a:off x="19494500" y="1273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143059</xdr:rowOff>
    </xdr:from>
    <xdr:ext cx="534377" cy="259045"/>
    <xdr:sp macro="" textlink="">
      <xdr:nvSpPr>
        <xdr:cNvPr id="876" name="テキスト ボックス 875"/>
        <xdr:cNvSpPr txBox="1"/>
      </xdr:nvSpPr>
      <xdr:spPr>
        <a:xfrm>
          <a:off x="19278111" y="1283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45270</xdr:rowOff>
    </xdr:from>
    <xdr:to>
      <xdr:col>98</xdr:col>
      <xdr:colOff>38100</xdr:colOff>
      <xdr:row>74</xdr:row>
      <xdr:rowOff>146870</xdr:rowOff>
    </xdr:to>
    <xdr:sp macro="" textlink="">
      <xdr:nvSpPr>
        <xdr:cNvPr id="877" name="楕円 876"/>
        <xdr:cNvSpPr/>
      </xdr:nvSpPr>
      <xdr:spPr>
        <a:xfrm>
          <a:off x="18605500" y="1273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137997</xdr:rowOff>
    </xdr:from>
    <xdr:ext cx="534377" cy="259045"/>
    <xdr:sp macro="" textlink="">
      <xdr:nvSpPr>
        <xdr:cNvPr id="878" name="テキスト ボックス 877"/>
        <xdr:cNvSpPr txBox="1"/>
      </xdr:nvSpPr>
      <xdr:spPr>
        <a:xfrm>
          <a:off x="18389111" y="1282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類似団体を上回るコスト負担があるのは、人件費、物件費、扶助費、補助費等、公債費、貸付金、繰出金である。</a:t>
          </a:r>
        </a:p>
        <a:p>
          <a:r>
            <a:rPr kumimoji="1" lang="ja-JP" altLang="en-US" sz="1300">
              <a:latin typeface="ＭＳ Ｐゴシック" panose="020B0600070205080204" pitchFamily="50" charset="-128"/>
              <a:ea typeface="ＭＳ Ｐゴシック" panose="020B0600070205080204" pitchFamily="50" charset="-128"/>
            </a:rPr>
            <a:t>　人件費は会計年度任用職員制度の導入等による職員給の増加により、物件費は委託料等の増加により、扶助費は高齢化の進展や障害福祉サービスの増加、子育て支援策の充実により、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は赤字バス運行維持のための補助金や北播磨総合医療センターの運営負担金により、公債費は臨時財政対策債や合併特例債などの償還により、貸付金は経済対策として実施している中小企業振興資金預託金により、繰出金は介護保険特別会計への繰出が増加したことにより、</a:t>
          </a:r>
          <a:r>
            <a:rPr kumimoji="1" lang="ja-JP" altLang="en-US" sz="1300">
              <a:latin typeface="ＭＳ Ｐゴシック" panose="020B0600070205080204" pitchFamily="50" charset="-128"/>
              <a:ea typeface="ＭＳ Ｐゴシック" panose="020B0600070205080204" pitchFamily="50" charset="-128"/>
            </a:rPr>
            <a:t>類似団体と比較して高くなっている。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兵庫県三木市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76,565
74,609
176.51
41,287,480
41,009,945
92,182
18,951,801
38,144,513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39.6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44602</xdr:rowOff>
    </xdr:from>
    <xdr:to>
      <xdr:col>24</xdr:col>
      <xdr:colOff>62865</xdr:colOff>
      <xdr:row>38</xdr:row>
      <xdr:rowOff>140615</xdr:rowOff>
    </xdr:to>
    <xdr:cxnSp macro="">
      <xdr:nvCxnSpPr>
        <xdr:cNvPr id="54" name="直線コネクタ 53"/>
        <xdr:cNvCxnSpPr/>
      </xdr:nvCxnSpPr>
      <xdr:spPr>
        <a:xfrm flipV="1">
          <a:off x="4633595" y="5531002"/>
          <a:ext cx="1270" cy="1124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144442</xdr:rowOff>
    </xdr:from>
    <xdr:ext cx="469744" cy="259045"/>
    <xdr:sp macro="" textlink="">
      <xdr:nvSpPr>
        <xdr:cNvPr id="55" name="議会費最小値テキスト"/>
        <xdr:cNvSpPr txBox="1"/>
      </xdr:nvSpPr>
      <xdr:spPr>
        <a:xfrm>
          <a:off x="4686300" y="665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140615</xdr:rowOff>
    </xdr:from>
    <xdr:to>
      <xdr:col>24</xdr:col>
      <xdr:colOff>152400</xdr:colOff>
      <xdr:row>38</xdr:row>
      <xdr:rowOff>140615</xdr:rowOff>
    </xdr:to>
    <xdr:cxnSp macro="">
      <xdr:nvCxnSpPr>
        <xdr:cNvPr id="56" name="直線コネクタ 55"/>
        <xdr:cNvCxnSpPr/>
      </xdr:nvCxnSpPr>
      <xdr:spPr>
        <a:xfrm>
          <a:off x="4546600" y="665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162729</xdr:rowOff>
    </xdr:from>
    <xdr:ext cx="469744" cy="259045"/>
    <xdr:sp macro="" textlink="">
      <xdr:nvSpPr>
        <xdr:cNvPr id="57" name="議会費最大値テキスト"/>
        <xdr:cNvSpPr txBox="1"/>
      </xdr:nvSpPr>
      <xdr:spPr>
        <a:xfrm>
          <a:off x="4686300" y="530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44602</xdr:rowOff>
    </xdr:from>
    <xdr:to>
      <xdr:col>24</xdr:col>
      <xdr:colOff>152400</xdr:colOff>
      <xdr:row>32</xdr:row>
      <xdr:rowOff>44602</xdr:rowOff>
    </xdr:to>
    <xdr:cxnSp macro="">
      <xdr:nvCxnSpPr>
        <xdr:cNvPr id="58" name="直線コネクタ 57"/>
        <xdr:cNvCxnSpPr/>
      </xdr:nvCxnSpPr>
      <xdr:spPr>
        <a:xfrm>
          <a:off x="4546600" y="5531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140157</xdr:rowOff>
    </xdr:from>
    <xdr:to>
      <xdr:col>24</xdr:col>
      <xdr:colOff>63500</xdr:colOff>
      <xdr:row>36</xdr:row>
      <xdr:rowOff>149301</xdr:rowOff>
    </xdr:to>
    <xdr:cxnSp macro="">
      <xdr:nvCxnSpPr>
        <xdr:cNvPr id="59" name="直線コネクタ 58"/>
        <xdr:cNvCxnSpPr/>
      </xdr:nvCxnSpPr>
      <xdr:spPr>
        <a:xfrm flipV="1">
          <a:off x="3797300" y="6312357"/>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98518</xdr:rowOff>
    </xdr:from>
    <xdr:ext cx="469744" cy="259045"/>
    <xdr:sp macro="" textlink="">
      <xdr:nvSpPr>
        <xdr:cNvPr id="60" name="議会費平均値テキスト"/>
        <xdr:cNvSpPr txBox="1"/>
      </xdr:nvSpPr>
      <xdr:spPr>
        <a:xfrm>
          <a:off x="4686300" y="59278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75641</xdr:rowOff>
    </xdr:from>
    <xdr:to>
      <xdr:col>24</xdr:col>
      <xdr:colOff>114300</xdr:colOff>
      <xdr:row>36</xdr:row>
      <xdr:rowOff>5791</xdr:rowOff>
    </xdr:to>
    <xdr:sp macro="" textlink="">
      <xdr:nvSpPr>
        <xdr:cNvPr id="61" name="フローチャート: 判断 60"/>
        <xdr:cNvSpPr/>
      </xdr:nvSpPr>
      <xdr:spPr>
        <a:xfrm>
          <a:off x="45847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127356</xdr:rowOff>
    </xdr:from>
    <xdr:to>
      <xdr:col>19</xdr:col>
      <xdr:colOff>177800</xdr:colOff>
      <xdr:row>36</xdr:row>
      <xdr:rowOff>149301</xdr:rowOff>
    </xdr:to>
    <xdr:cxnSp macro="">
      <xdr:nvCxnSpPr>
        <xdr:cNvPr id="62" name="直線コネクタ 61"/>
        <xdr:cNvCxnSpPr/>
      </xdr:nvCxnSpPr>
      <xdr:spPr>
        <a:xfrm>
          <a:off x="2908300" y="6299556"/>
          <a:ext cx="889000" cy="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169367</xdr:rowOff>
    </xdr:from>
    <xdr:to>
      <xdr:col>20</xdr:col>
      <xdr:colOff>38100</xdr:colOff>
      <xdr:row>35</xdr:row>
      <xdr:rowOff>99517</xdr:rowOff>
    </xdr:to>
    <xdr:sp macro="" textlink="">
      <xdr:nvSpPr>
        <xdr:cNvPr id="63" name="フローチャート: 判断 62"/>
        <xdr:cNvSpPr/>
      </xdr:nvSpPr>
      <xdr:spPr>
        <a:xfrm>
          <a:off x="3746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116044</xdr:rowOff>
    </xdr:from>
    <xdr:ext cx="469744" cy="259045"/>
    <xdr:sp macro="" textlink="">
      <xdr:nvSpPr>
        <xdr:cNvPr id="64" name="テキスト ボックス 63"/>
        <xdr:cNvSpPr txBox="1"/>
      </xdr:nvSpPr>
      <xdr:spPr>
        <a:xfrm>
          <a:off x="3562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127356</xdr:rowOff>
    </xdr:from>
    <xdr:to>
      <xdr:col>15</xdr:col>
      <xdr:colOff>50800</xdr:colOff>
      <xdr:row>36</xdr:row>
      <xdr:rowOff>141529</xdr:rowOff>
    </xdr:to>
    <xdr:cxnSp macro="">
      <xdr:nvCxnSpPr>
        <xdr:cNvPr id="65" name="直線コネクタ 64"/>
        <xdr:cNvCxnSpPr/>
      </xdr:nvCxnSpPr>
      <xdr:spPr>
        <a:xfrm flipV="1">
          <a:off x="2019300" y="6299556"/>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167996</xdr:rowOff>
    </xdr:from>
    <xdr:to>
      <xdr:col>15</xdr:col>
      <xdr:colOff>101600</xdr:colOff>
      <xdr:row>35</xdr:row>
      <xdr:rowOff>98146</xdr:rowOff>
    </xdr:to>
    <xdr:sp macro="" textlink="">
      <xdr:nvSpPr>
        <xdr:cNvPr id="66" name="フローチャート: 判断 65"/>
        <xdr:cNvSpPr/>
      </xdr:nvSpPr>
      <xdr:spPr>
        <a:xfrm>
          <a:off x="2857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114673</xdr:rowOff>
    </xdr:from>
    <xdr:ext cx="469744" cy="259045"/>
    <xdr:sp macro="" textlink="">
      <xdr:nvSpPr>
        <xdr:cNvPr id="67" name="テキスト ボックス 66"/>
        <xdr:cNvSpPr txBox="1"/>
      </xdr:nvSpPr>
      <xdr:spPr>
        <a:xfrm>
          <a:off x="2673428" y="577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141529</xdr:rowOff>
    </xdr:from>
    <xdr:to>
      <xdr:col>10</xdr:col>
      <xdr:colOff>114300</xdr:colOff>
      <xdr:row>36</xdr:row>
      <xdr:rowOff>157074</xdr:rowOff>
    </xdr:to>
    <xdr:cxnSp macro="">
      <xdr:nvCxnSpPr>
        <xdr:cNvPr id="68" name="直線コネクタ 67"/>
        <xdr:cNvCxnSpPr/>
      </xdr:nvCxnSpPr>
      <xdr:spPr>
        <a:xfrm flipV="1">
          <a:off x="1130300" y="6313729"/>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2946</xdr:rowOff>
    </xdr:from>
    <xdr:to>
      <xdr:col>10</xdr:col>
      <xdr:colOff>165100</xdr:colOff>
      <xdr:row>35</xdr:row>
      <xdr:rowOff>104546</xdr:rowOff>
    </xdr:to>
    <xdr:sp macro="" textlink="">
      <xdr:nvSpPr>
        <xdr:cNvPr id="69" name="フローチャート: 判断 68"/>
        <xdr:cNvSpPr/>
      </xdr:nvSpPr>
      <xdr:spPr>
        <a:xfrm>
          <a:off x="1968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121073</xdr:rowOff>
    </xdr:from>
    <xdr:ext cx="469744" cy="259045"/>
    <xdr:sp macro="" textlink="">
      <xdr:nvSpPr>
        <xdr:cNvPr id="70" name="テキスト ボックス 69"/>
        <xdr:cNvSpPr txBox="1"/>
      </xdr:nvSpPr>
      <xdr:spPr>
        <a:xfrm>
          <a:off x="1784428" y="577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113589</xdr:rowOff>
    </xdr:from>
    <xdr:to>
      <xdr:col>6</xdr:col>
      <xdr:colOff>38100</xdr:colOff>
      <xdr:row>35</xdr:row>
      <xdr:rowOff>43739</xdr:rowOff>
    </xdr:to>
    <xdr:sp macro="" textlink="">
      <xdr:nvSpPr>
        <xdr:cNvPr id="71" name="フローチャート: 判断 70"/>
        <xdr:cNvSpPr/>
      </xdr:nvSpPr>
      <xdr:spPr>
        <a:xfrm>
          <a:off x="1079500" y="59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60266</xdr:rowOff>
    </xdr:from>
    <xdr:ext cx="469744" cy="259045"/>
    <xdr:sp macro="" textlink="">
      <xdr:nvSpPr>
        <xdr:cNvPr id="72" name="テキスト ボックス 71"/>
        <xdr:cNvSpPr txBox="1"/>
      </xdr:nvSpPr>
      <xdr:spPr>
        <a:xfrm>
          <a:off x="895428" y="571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89357</xdr:rowOff>
    </xdr:from>
    <xdr:to>
      <xdr:col>24</xdr:col>
      <xdr:colOff>114300</xdr:colOff>
      <xdr:row>37</xdr:row>
      <xdr:rowOff>19507</xdr:rowOff>
    </xdr:to>
    <xdr:sp macro="" textlink="">
      <xdr:nvSpPr>
        <xdr:cNvPr id="78" name="楕円 77"/>
        <xdr:cNvSpPr/>
      </xdr:nvSpPr>
      <xdr:spPr>
        <a:xfrm>
          <a:off x="4584700" y="62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67784</xdr:rowOff>
    </xdr:from>
    <xdr:ext cx="469744" cy="259045"/>
    <xdr:sp macro="" textlink="">
      <xdr:nvSpPr>
        <xdr:cNvPr id="79" name="議会費該当値テキスト"/>
        <xdr:cNvSpPr txBox="1"/>
      </xdr:nvSpPr>
      <xdr:spPr>
        <a:xfrm>
          <a:off x="4686300" y="6239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98501</xdr:rowOff>
    </xdr:from>
    <xdr:to>
      <xdr:col>20</xdr:col>
      <xdr:colOff>38100</xdr:colOff>
      <xdr:row>37</xdr:row>
      <xdr:rowOff>28651</xdr:rowOff>
    </xdr:to>
    <xdr:sp macro="" textlink="">
      <xdr:nvSpPr>
        <xdr:cNvPr id="80" name="楕円 79"/>
        <xdr:cNvSpPr/>
      </xdr:nvSpPr>
      <xdr:spPr>
        <a:xfrm>
          <a:off x="3746500" y="627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19778</xdr:rowOff>
    </xdr:from>
    <xdr:ext cx="469744" cy="259045"/>
    <xdr:sp macro="" textlink="">
      <xdr:nvSpPr>
        <xdr:cNvPr id="81" name="テキスト ボックス 80"/>
        <xdr:cNvSpPr txBox="1"/>
      </xdr:nvSpPr>
      <xdr:spPr>
        <a:xfrm>
          <a:off x="3562428" y="636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76556</xdr:rowOff>
    </xdr:from>
    <xdr:to>
      <xdr:col>15</xdr:col>
      <xdr:colOff>101600</xdr:colOff>
      <xdr:row>37</xdr:row>
      <xdr:rowOff>6706</xdr:rowOff>
    </xdr:to>
    <xdr:sp macro="" textlink="">
      <xdr:nvSpPr>
        <xdr:cNvPr id="82" name="楕円 81"/>
        <xdr:cNvSpPr/>
      </xdr:nvSpPr>
      <xdr:spPr>
        <a:xfrm>
          <a:off x="2857500" y="624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169283</xdr:rowOff>
    </xdr:from>
    <xdr:ext cx="469744" cy="259045"/>
    <xdr:sp macro="" textlink="">
      <xdr:nvSpPr>
        <xdr:cNvPr id="83" name="テキスト ボックス 82"/>
        <xdr:cNvSpPr txBox="1"/>
      </xdr:nvSpPr>
      <xdr:spPr>
        <a:xfrm>
          <a:off x="2673428" y="6341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90729</xdr:rowOff>
    </xdr:from>
    <xdr:to>
      <xdr:col>10</xdr:col>
      <xdr:colOff>165100</xdr:colOff>
      <xdr:row>37</xdr:row>
      <xdr:rowOff>20879</xdr:rowOff>
    </xdr:to>
    <xdr:sp macro="" textlink="">
      <xdr:nvSpPr>
        <xdr:cNvPr id="84" name="楕円 83"/>
        <xdr:cNvSpPr/>
      </xdr:nvSpPr>
      <xdr:spPr>
        <a:xfrm>
          <a:off x="1968500" y="626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12006</xdr:rowOff>
    </xdr:from>
    <xdr:ext cx="469744" cy="259045"/>
    <xdr:sp macro="" textlink="">
      <xdr:nvSpPr>
        <xdr:cNvPr id="85" name="テキスト ボックス 84"/>
        <xdr:cNvSpPr txBox="1"/>
      </xdr:nvSpPr>
      <xdr:spPr>
        <a:xfrm>
          <a:off x="1784428" y="6355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106274</xdr:rowOff>
    </xdr:from>
    <xdr:to>
      <xdr:col>6</xdr:col>
      <xdr:colOff>38100</xdr:colOff>
      <xdr:row>37</xdr:row>
      <xdr:rowOff>36424</xdr:rowOff>
    </xdr:to>
    <xdr:sp macro="" textlink="">
      <xdr:nvSpPr>
        <xdr:cNvPr id="86" name="楕円 85"/>
        <xdr:cNvSpPr/>
      </xdr:nvSpPr>
      <xdr:spPr>
        <a:xfrm>
          <a:off x="1079500" y="627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27551</xdr:rowOff>
    </xdr:from>
    <xdr:ext cx="469744" cy="259045"/>
    <xdr:sp macro="" textlink="">
      <xdr:nvSpPr>
        <xdr:cNvPr id="87" name="テキスト ボックス 86"/>
        <xdr:cNvSpPr txBox="1"/>
      </xdr:nvSpPr>
      <xdr:spPr>
        <a:xfrm>
          <a:off x="895428" y="6371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158716</xdr:rowOff>
    </xdr:from>
    <xdr:to>
      <xdr:col>24</xdr:col>
      <xdr:colOff>62865</xdr:colOff>
      <xdr:row>56</xdr:row>
      <xdr:rowOff>48268</xdr:rowOff>
    </xdr:to>
    <xdr:cxnSp macro="">
      <xdr:nvCxnSpPr>
        <xdr:cNvPr id="111" name="直線コネクタ 110"/>
        <xdr:cNvCxnSpPr/>
      </xdr:nvCxnSpPr>
      <xdr:spPr>
        <a:xfrm flipV="1">
          <a:off x="4633595" y="8902666"/>
          <a:ext cx="1270" cy="74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52095</xdr:rowOff>
    </xdr:from>
    <xdr:ext cx="599010" cy="259045"/>
    <xdr:sp macro="" textlink="">
      <xdr:nvSpPr>
        <xdr:cNvPr id="112" name="総務費最小値テキスト"/>
        <xdr:cNvSpPr txBox="1"/>
      </xdr:nvSpPr>
      <xdr:spPr>
        <a:xfrm>
          <a:off x="4686300" y="965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48268</xdr:rowOff>
    </xdr:from>
    <xdr:to>
      <xdr:col>24</xdr:col>
      <xdr:colOff>152400</xdr:colOff>
      <xdr:row>56</xdr:row>
      <xdr:rowOff>48268</xdr:rowOff>
    </xdr:to>
    <xdr:cxnSp macro="">
      <xdr:nvCxnSpPr>
        <xdr:cNvPr id="113" name="直線コネクタ 112"/>
        <xdr:cNvCxnSpPr/>
      </xdr:nvCxnSpPr>
      <xdr:spPr>
        <a:xfrm>
          <a:off x="4546600" y="9649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105393</xdr:rowOff>
    </xdr:from>
    <xdr:ext cx="599010" cy="259045"/>
    <xdr:sp macro="" textlink="">
      <xdr:nvSpPr>
        <xdr:cNvPr id="114" name="総務費最大値テキスト"/>
        <xdr:cNvSpPr txBox="1"/>
      </xdr:nvSpPr>
      <xdr:spPr>
        <a:xfrm>
          <a:off x="4686300" y="867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158716</xdr:rowOff>
    </xdr:from>
    <xdr:to>
      <xdr:col>24</xdr:col>
      <xdr:colOff>152400</xdr:colOff>
      <xdr:row>51</xdr:row>
      <xdr:rowOff>158716</xdr:rowOff>
    </xdr:to>
    <xdr:cxnSp macro="">
      <xdr:nvCxnSpPr>
        <xdr:cNvPr id="115" name="直線コネクタ 114"/>
        <xdr:cNvCxnSpPr/>
      </xdr:nvCxnSpPr>
      <xdr:spPr>
        <a:xfrm>
          <a:off x="4546600" y="890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151222</xdr:rowOff>
    </xdr:from>
    <xdr:to>
      <xdr:col>24</xdr:col>
      <xdr:colOff>63500</xdr:colOff>
      <xdr:row>58</xdr:row>
      <xdr:rowOff>30208</xdr:rowOff>
    </xdr:to>
    <xdr:cxnSp macro="">
      <xdr:nvCxnSpPr>
        <xdr:cNvPr id="116" name="直線コネクタ 115"/>
        <xdr:cNvCxnSpPr/>
      </xdr:nvCxnSpPr>
      <xdr:spPr>
        <a:xfrm flipV="1">
          <a:off x="3797300" y="9580972"/>
          <a:ext cx="838200" cy="39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65021</xdr:rowOff>
    </xdr:from>
    <xdr:ext cx="599010" cy="259045"/>
    <xdr:sp macro="" textlink="">
      <xdr:nvSpPr>
        <xdr:cNvPr id="117" name="総務費平均値テキスト"/>
        <xdr:cNvSpPr txBox="1"/>
      </xdr:nvSpPr>
      <xdr:spPr>
        <a:xfrm>
          <a:off x="4686300" y="93233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42144</xdr:rowOff>
    </xdr:from>
    <xdr:to>
      <xdr:col>24</xdr:col>
      <xdr:colOff>114300</xdr:colOff>
      <xdr:row>55</xdr:row>
      <xdr:rowOff>143744</xdr:rowOff>
    </xdr:to>
    <xdr:sp macro="" textlink="">
      <xdr:nvSpPr>
        <xdr:cNvPr id="118" name="フローチャート: 判断 117"/>
        <xdr:cNvSpPr/>
      </xdr:nvSpPr>
      <xdr:spPr>
        <a:xfrm>
          <a:off x="4584700" y="947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30208</xdr:rowOff>
    </xdr:from>
    <xdr:to>
      <xdr:col>19</xdr:col>
      <xdr:colOff>177800</xdr:colOff>
      <xdr:row>58</xdr:row>
      <xdr:rowOff>39093</xdr:rowOff>
    </xdr:to>
    <xdr:cxnSp macro="">
      <xdr:nvCxnSpPr>
        <xdr:cNvPr id="119" name="直線コネクタ 118"/>
        <xdr:cNvCxnSpPr/>
      </xdr:nvCxnSpPr>
      <xdr:spPr>
        <a:xfrm flipV="1">
          <a:off x="2908300" y="9974308"/>
          <a:ext cx="889000" cy="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102677</xdr:rowOff>
    </xdr:from>
    <xdr:to>
      <xdr:col>20</xdr:col>
      <xdr:colOff>38100</xdr:colOff>
      <xdr:row>58</xdr:row>
      <xdr:rowOff>32827</xdr:rowOff>
    </xdr:to>
    <xdr:sp macro="" textlink="">
      <xdr:nvSpPr>
        <xdr:cNvPr id="120" name="フローチャート: 判断 119"/>
        <xdr:cNvSpPr/>
      </xdr:nvSpPr>
      <xdr:spPr>
        <a:xfrm>
          <a:off x="3746500" y="987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49354</xdr:rowOff>
    </xdr:from>
    <xdr:ext cx="534377" cy="259045"/>
    <xdr:sp macro="" textlink="">
      <xdr:nvSpPr>
        <xdr:cNvPr id="121" name="テキスト ボックス 120"/>
        <xdr:cNvSpPr txBox="1"/>
      </xdr:nvSpPr>
      <xdr:spPr>
        <a:xfrm>
          <a:off x="3530111" y="965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39093</xdr:rowOff>
    </xdr:from>
    <xdr:to>
      <xdr:col>15</xdr:col>
      <xdr:colOff>50800</xdr:colOff>
      <xdr:row>58</xdr:row>
      <xdr:rowOff>48154</xdr:rowOff>
    </xdr:to>
    <xdr:cxnSp macro="">
      <xdr:nvCxnSpPr>
        <xdr:cNvPr id="122" name="直線コネクタ 121"/>
        <xdr:cNvCxnSpPr/>
      </xdr:nvCxnSpPr>
      <xdr:spPr>
        <a:xfrm flipV="1">
          <a:off x="2019300" y="9983193"/>
          <a:ext cx="889000" cy="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108003</xdr:rowOff>
    </xdr:from>
    <xdr:to>
      <xdr:col>15</xdr:col>
      <xdr:colOff>101600</xdr:colOff>
      <xdr:row>58</xdr:row>
      <xdr:rowOff>38153</xdr:rowOff>
    </xdr:to>
    <xdr:sp macro="" textlink="">
      <xdr:nvSpPr>
        <xdr:cNvPr id="123" name="フローチャート: 判断 122"/>
        <xdr:cNvSpPr/>
      </xdr:nvSpPr>
      <xdr:spPr>
        <a:xfrm>
          <a:off x="2857500" y="988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54680</xdr:rowOff>
    </xdr:from>
    <xdr:ext cx="534377" cy="259045"/>
    <xdr:sp macro="" textlink="">
      <xdr:nvSpPr>
        <xdr:cNvPr id="124" name="テキスト ボックス 123"/>
        <xdr:cNvSpPr txBox="1"/>
      </xdr:nvSpPr>
      <xdr:spPr>
        <a:xfrm>
          <a:off x="2641111" y="965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44058</xdr:rowOff>
    </xdr:from>
    <xdr:to>
      <xdr:col>10</xdr:col>
      <xdr:colOff>114300</xdr:colOff>
      <xdr:row>58</xdr:row>
      <xdr:rowOff>48154</xdr:rowOff>
    </xdr:to>
    <xdr:cxnSp macro="">
      <xdr:nvCxnSpPr>
        <xdr:cNvPr id="125" name="直線コネクタ 124"/>
        <xdr:cNvCxnSpPr/>
      </xdr:nvCxnSpPr>
      <xdr:spPr>
        <a:xfrm>
          <a:off x="1130300" y="9988158"/>
          <a:ext cx="889000" cy="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128920</xdr:rowOff>
    </xdr:from>
    <xdr:to>
      <xdr:col>10</xdr:col>
      <xdr:colOff>165100</xdr:colOff>
      <xdr:row>58</xdr:row>
      <xdr:rowOff>59070</xdr:rowOff>
    </xdr:to>
    <xdr:sp macro="" textlink="">
      <xdr:nvSpPr>
        <xdr:cNvPr id="126" name="フローチャート: 判断 125"/>
        <xdr:cNvSpPr/>
      </xdr:nvSpPr>
      <xdr:spPr>
        <a:xfrm>
          <a:off x="1968500" y="990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75597</xdr:rowOff>
    </xdr:from>
    <xdr:ext cx="534377" cy="259045"/>
    <xdr:sp macro="" textlink="">
      <xdr:nvSpPr>
        <xdr:cNvPr id="127" name="テキスト ボックス 126"/>
        <xdr:cNvSpPr txBox="1"/>
      </xdr:nvSpPr>
      <xdr:spPr>
        <a:xfrm>
          <a:off x="1752111" y="967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106735</xdr:rowOff>
    </xdr:from>
    <xdr:to>
      <xdr:col>6</xdr:col>
      <xdr:colOff>38100</xdr:colOff>
      <xdr:row>58</xdr:row>
      <xdr:rowOff>36885</xdr:rowOff>
    </xdr:to>
    <xdr:sp macro="" textlink="">
      <xdr:nvSpPr>
        <xdr:cNvPr id="128" name="フローチャート: 判断 127"/>
        <xdr:cNvSpPr/>
      </xdr:nvSpPr>
      <xdr:spPr>
        <a:xfrm>
          <a:off x="1079500" y="987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53412</xdr:rowOff>
    </xdr:from>
    <xdr:ext cx="534377" cy="259045"/>
    <xdr:sp macro="" textlink="">
      <xdr:nvSpPr>
        <xdr:cNvPr id="129" name="テキスト ボックス 128"/>
        <xdr:cNvSpPr txBox="1"/>
      </xdr:nvSpPr>
      <xdr:spPr>
        <a:xfrm>
          <a:off x="863111" y="965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100422</xdr:rowOff>
    </xdr:from>
    <xdr:to>
      <xdr:col>24</xdr:col>
      <xdr:colOff>114300</xdr:colOff>
      <xdr:row>56</xdr:row>
      <xdr:rowOff>30572</xdr:rowOff>
    </xdr:to>
    <xdr:sp macro="" textlink="">
      <xdr:nvSpPr>
        <xdr:cNvPr id="135" name="楕円 134"/>
        <xdr:cNvSpPr/>
      </xdr:nvSpPr>
      <xdr:spPr>
        <a:xfrm>
          <a:off x="4584700" y="953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20571</xdr:rowOff>
    </xdr:from>
    <xdr:ext cx="599010" cy="259045"/>
    <xdr:sp macro="" textlink="">
      <xdr:nvSpPr>
        <xdr:cNvPr id="136" name="総務費該当値テキスト"/>
        <xdr:cNvSpPr txBox="1"/>
      </xdr:nvSpPr>
      <xdr:spPr>
        <a:xfrm>
          <a:off x="4686300" y="945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150858</xdr:rowOff>
    </xdr:from>
    <xdr:to>
      <xdr:col>20</xdr:col>
      <xdr:colOff>38100</xdr:colOff>
      <xdr:row>58</xdr:row>
      <xdr:rowOff>81008</xdr:rowOff>
    </xdr:to>
    <xdr:sp macro="" textlink="">
      <xdr:nvSpPr>
        <xdr:cNvPr id="137" name="楕円 136"/>
        <xdr:cNvSpPr/>
      </xdr:nvSpPr>
      <xdr:spPr>
        <a:xfrm>
          <a:off x="3746500" y="992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72135</xdr:rowOff>
    </xdr:from>
    <xdr:ext cx="534377" cy="259045"/>
    <xdr:sp macro="" textlink="">
      <xdr:nvSpPr>
        <xdr:cNvPr id="138" name="テキスト ボックス 137"/>
        <xdr:cNvSpPr txBox="1"/>
      </xdr:nvSpPr>
      <xdr:spPr>
        <a:xfrm>
          <a:off x="3530111" y="1001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159743</xdr:rowOff>
    </xdr:from>
    <xdr:to>
      <xdr:col>15</xdr:col>
      <xdr:colOff>101600</xdr:colOff>
      <xdr:row>58</xdr:row>
      <xdr:rowOff>89893</xdr:rowOff>
    </xdr:to>
    <xdr:sp macro="" textlink="">
      <xdr:nvSpPr>
        <xdr:cNvPr id="139" name="楕円 138"/>
        <xdr:cNvSpPr/>
      </xdr:nvSpPr>
      <xdr:spPr>
        <a:xfrm>
          <a:off x="2857500" y="993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81020</xdr:rowOff>
    </xdr:from>
    <xdr:ext cx="534377" cy="259045"/>
    <xdr:sp macro="" textlink="">
      <xdr:nvSpPr>
        <xdr:cNvPr id="140" name="テキスト ボックス 139"/>
        <xdr:cNvSpPr txBox="1"/>
      </xdr:nvSpPr>
      <xdr:spPr>
        <a:xfrm>
          <a:off x="2641111" y="1002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168804</xdr:rowOff>
    </xdr:from>
    <xdr:to>
      <xdr:col>10</xdr:col>
      <xdr:colOff>165100</xdr:colOff>
      <xdr:row>58</xdr:row>
      <xdr:rowOff>98954</xdr:rowOff>
    </xdr:to>
    <xdr:sp macro="" textlink="">
      <xdr:nvSpPr>
        <xdr:cNvPr id="141" name="楕円 140"/>
        <xdr:cNvSpPr/>
      </xdr:nvSpPr>
      <xdr:spPr>
        <a:xfrm>
          <a:off x="1968500" y="994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90081</xdr:rowOff>
    </xdr:from>
    <xdr:ext cx="534377" cy="259045"/>
    <xdr:sp macro="" textlink="">
      <xdr:nvSpPr>
        <xdr:cNvPr id="142" name="テキスト ボックス 141"/>
        <xdr:cNvSpPr txBox="1"/>
      </xdr:nvSpPr>
      <xdr:spPr>
        <a:xfrm>
          <a:off x="1752111" y="1003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164708</xdr:rowOff>
    </xdr:from>
    <xdr:to>
      <xdr:col>6</xdr:col>
      <xdr:colOff>38100</xdr:colOff>
      <xdr:row>58</xdr:row>
      <xdr:rowOff>94858</xdr:rowOff>
    </xdr:to>
    <xdr:sp macro="" textlink="">
      <xdr:nvSpPr>
        <xdr:cNvPr id="143" name="楕円 142"/>
        <xdr:cNvSpPr/>
      </xdr:nvSpPr>
      <xdr:spPr>
        <a:xfrm>
          <a:off x="1079500" y="993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85985</xdr:rowOff>
    </xdr:from>
    <xdr:ext cx="534377" cy="259045"/>
    <xdr:sp macro="" textlink="">
      <xdr:nvSpPr>
        <xdr:cNvPr id="144" name="テキスト ボックス 143"/>
        <xdr:cNvSpPr txBox="1"/>
      </xdr:nvSpPr>
      <xdr:spPr>
        <a:xfrm>
          <a:off x="863111" y="1003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125396</xdr:rowOff>
    </xdr:from>
    <xdr:to>
      <xdr:col>24</xdr:col>
      <xdr:colOff>62865</xdr:colOff>
      <xdr:row>78</xdr:row>
      <xdr:rowOff>80144</xdr:rowOff>
    </xdr:to>
    <xdr:cxnSp macro="">
      <xdr:nvCxnSpPr>
        <xdr:cNvPr id="171" name="直線コネクタ 170"/>
        <xdr:cNvCxnSpPr/>
      </xdr:nvCxnSpPr>
      <xdr:spPr>
        <a:xfrm flipV="1">
          <a:off x="4633595" y="11955446"/>
          <a:ext cx="1270" cy="149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83971</xdr:rowOff>
    </xdr:from>
    <xdr:ext cx="599010" cy="259045"/>
    <xdr:sp macro="" textlink="">
      <xdr:nvSpPr>
        <xdr:cNvPr id="172" name="民生費最小値テキスト"/>
        <xdr:cNvSpPr txBox="1"/>
      </xdr:nvSpPr>
      <xdr:spPr>
        <a:xfrm>
          <a:off x="4686300" y="13457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80144</xdr:rowOff>
    </xdr:from>
    <xdr:to>
      <xdr:col>24</xdr:col>
      <xdr:colOff>152400</xdr:colOff>
      <xdr:row>78</xdr:row>
      <xdr:rowOff>80144</xdr:rowOff>
    </xdr:to>
    <xdr:cxnSp macro="">
      <xdr:nvCxnSpPr>
        <xdr:cNvPr id="173" name="直線コネクタ 172"/>
        <xdr:cNvCxnSpPr/>
      </xdr:nvCxnSpPr>
      <xdr:spPr>
        <a:xfrm>
          <a:off x="4546600" y="1345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72073</xdr:rowOff>
    </xdr:from>
    <xdr:ext cx="599010" cy="259045"/>
    <xdr:sp macro="" textlink="">
      <xdr:nvSpPr>
        <xdr:cNvPr id="174" name="民生費最大値テキスト"/>
        <xdr:cNvSpPr txBox="1"/>
      </xdr:nvSpPr>
      <xdr:spPr>
        <a:xfrm>
          <a:off x="4686300" y="11730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125396</xdr:rowOff>
    </xdr:from>
    <xdr:to>
      <xdr:col>24</xdr:col>
      <xdr:colOff>152400</xdr:colOff>
      <xdr:row>69</xdr:row>
      <xdr:rowOff>125396</xdr:rowOff>
    </xdr:to>
    <xdr:cxnSp macro="">
      <xdr:nvCxnSpPr>
        <xdr:cNvPr id="175" name="直線コネクタ 174"/>
        <xdr:cNvCxnSpPr/>
      </xdr:nvCxnSpPr>
      <xdr:spPr>
        <a:xfrm>
          <a:off x="4546600" y="119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49153</xdr:rowOff>
    </xdr:from>
    <xdr:to>
      <xdr:col>24</xdr:col>
      <xdr:colOff>63500</xdr:colOff>
      <xdr:row>75</xdr:row>
      <xdr:rowOff>78283</xdr:rowOff>
    </xdr:to>
    <xdr:cxnSp macro="">
      <xdr:nvCxnSpPr>
        <xdr:cNvPr id="176" name="直線コネクタ 175"/>
        <xdr:cNvCxnSpPr/>
      </xdr:nvCxnSpPr>
      <xdr:spPr>
        <a:xfrm flipV="1">
          <a:off x="3797300" y="12907903"/>
          <a:ext cx="838200" cy="29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55277</xdr:rowOff>
    </xdr:from>
    <xdr:ext cx="599010" cy="259045"/>
    <xdr:sp macro="" textlink="">
      <xdr:nvSpPr>
        <xdr:cNvPr id="177" name="民生費平均値テキスト"/>
        <xdr:cNvSpPr txBox="1"/>
      </xdr:nvSpPr>
      <xdr:spPr>
        <a:xfrm>
          <a:off x="4686300" y="129140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76850</xdr:rowOff>
    </xdr:from>
    <xdr:to>
      <xdr:col>24</xdr:col>
      <xdr:colOff>114300</xdr:colOff>
      <xdr:row>76</xdr:row>
      <xdr:rowOff>7000</xdr:rowOff>
    </xdr:to>
    <xdr:sp macro="" textlink="">
      <xdr:nvSpPr>
        <xdr:cNvPr id="178" name="フローチャート: 判断 177"/>
        <xdr:cNvSpPr/>
      </xdr:nvSpPr>
      <xdr:spPr>
        <a:xfrm>
          <a:off x="4584700" y="1293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78283</xdr:rowOff>
    </xdr:from>
    <xdr:to>
      <xdr:col>19</xdr:col>
      <xdr:colOff>177800</xdr:colOff>
      <xdr:row>76</xdr:row>
      <xdr:rowOff>5654</xdr:rowOff>
    </xdr:to>
    <xdr:cxnSp macro="">
      <xdr:nvCxnSpPr>
        <xdr:cNvPr id="179" name="直線コネクタ 178"/>
        <xdr:cNvCxnSpPr/>
      </xdr:nvCxnSpPr>
      <xdr:spPr>
        <a:xfrm flipV="1">
          <a:off x="2908300" y="12937033"/>
          <a:ext cx="889000" cy="9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135338</xdr:rowOff>
    </xdr:from>
    <xdr:to>
      <xdr:col>20</xdr:col>
      <xdr:colOff>38100</xdr:colOff>
      <xdr:row>76</xdr:row>
      <xdr:rowOff>65487</xdr:rowOff>
    </xdr:to>
    <xdr:sp macro="" textlink="">
      <xdr:nvSpPr>
        <xdr:cNvPr id="180" name="フローチャート: 判断 179"/>
        <xdr:cNvSpPr/>
      </xdr:nvSpPr>
      <xdr:spPr>
        <a:xfrm>
          <a:off x="37465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56616</xdr:rowOff>
    </xdr:from>
    <xdr:ext cx="599010" cy="259045"/>
    <xdr:sp macro="" textlink="">
      <xdr:nvSpPr>
        <xdr:cNvPr id="181" name="テキスト ボックス 180"/>
        <xdr:cNvSpPr txBox="1"/>
      </xdr:nvSpPr>
      <xdr:spPr>
        <a:xfrm>
          <a:off x="3497795" y="13086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169625</xdr:rowOff>
    </xdr:from>
    <xdr:to>
      <xdr:col>15</xdr:col>
      <xdr:colOff>50800</xdr:colOff>
      <xdr:row>76</xdr:row>
      <xdr:rowOff>5654</xdr:rowOff>
    </xdr:to>
    <xdr:cxnSp macro="">
      <xdr:nvCxnSpPr>
        <xdr:cNvPr id="182" name="直線コネクタ 181"/>
        <xdr:cNvCxnSpPr/>
      </xdr:nvCxnSpPr>
      <xdr:spPr>
        <a:xfrm>
          <a:off x="2019300" y="13028375"/>
          <a:ext cx="889000" cy="7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24696</xdr:rowOff>
    </xdr:from>
    <xdr:to>
      <xdr:col>15</xdr:col>
      <xdr:colOff>101600</xdr:colOff>
      <xdr:row>76</xdr:row>
      <xdr:rowOff>126296</xdr:rowOff>
    </xdr:to>
    <xdr:sp macro="" textlink="">
      <xdr:nvSpPr>
        <xdr:cNvPr id="183" name="フローチャート: 判断 182"/>
        <xdr:cNvSpPr/>
      </xdr:nvSpPr>
      <xdr:spPr>
        <a:xfrm>
          <a:off x="2857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117423</xdr:rowOff>
    </xdr:from>
    <xdr:ext cx="599010" cy="259045"/>
    <xdr:sp macro="" textlink="">
      <xdr:nvSpPr>
        <xdr:cNvPr id="184" name="テキスト ボックス 183"/>
        <xdr:cNvSpPr txBox="1"/>
      </xdr:nvSpPr>
      <xdr:spPr>
        <a:xfrm>
          <a:off x="2608795" y="1314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169625</xdr:rowOff>
    </xdr:from>
    <xdr:to>
      <xdr:col>10</xdr:col>
      <xdr:colOff>114300</xdr:colOff>
      <xdr:row>76</xdr:row>
      <xdr:rowOff>37091</xdr:rowOff>
    </xdr:to>
    <xdr:cxnSp macro="">
      <xdr:nvCxnSpPr>
        <xdr:cNvPr id="185" name="直線コネクタ 184"/>
        <xdr:cNvCxnSpPr/>
      </xdr:nvCxnSpPr>
      <xdr:spPr>
        <a:xfrm flipV="1">
          <a:off x="1130300" y="13028375"/>
          <a:ext cx="889000" cy="3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2446</xdr:rowOff>
    </xdr:from>
    <xdr:to>
      <xdr:col>10</xdr:col>
      <xdr:colOff>165100</xdr:colOff>
      <xdr:row>76</xdr:row>
      <xdr:rowOff>104046</xdr:rowOff>
    </xdr:to>
    <xdr:sp macro="" textlink="">
      <xdr:nvSpPr>
        <xdr:cNvPr id="186" name="フローチャート: 判断 185"/>
        <xdr:cNvSpPr/>
      </xdr:nvSpPr>
      <xdr:spPr>
        <a:xfrm>
          <a:off x="1968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95173</xdr:rowOff>
    </xdr:from>
    <xdr:ext cx="599010" cy="259045"/>
    <xdr:sp macro="" textlink="">
      <xdr:nvSpPr>
        <xdr:cNvPr id="187" name="テキスト ボックス 186"/>
        <xdr:cNvSpPr txBox="1"/>
      </xdr:nvSpPr>
      <xdr:spPr>
        <a:xfrm>
          <a:off x="1719795" y="1312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120577</xdr:rowOff>
    </xdr:from>
    <xdr:to>
      <xdr:col>6</xdr:col>
      <xdr:colOff>38100</xdr:colOff>
      <xdr:row>76</xdr:row>
      <xdr:rowOff>50727</xdr:rowOff>
    </xdr:to>
    <xdr:sp macro="" textlink="">
      <xdr:nvSpPr>
        <xdr:cNvPr id="188" name="フローチャート: 判断 187"/>
        <xdr:cNvSpPr/>
      </xdr:nvSpPr>
      <xdr:spPr>
        <a:xfrm>
          <a:off x="1079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67254</xdr:rowOff>
    </xdr:from>
    <xdr:ext cx="599010" cy="259045"/>
    <xdr:sp macro="" textlink="">
      <xdr:nvSpPr>
        <xdr:cNvPr id="189" name="テキスト ボックス 188"/>
        <xdr:cNvSpPr txBox="1"/>
      </xdr:nvSpPr>
      <xdr:spPr>
        <a:xfrm>
          <a:off x="830795" y="1275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169803</xdr:rowOff>
    </xdr:from>
    <xdr:to>
      <xdr:col>24</xdr:col>
      <xdr:colOff>114300</xdr:colOff>
      <xdr:row>75</xdr:row>
      <xdr:rowOff>99953</xdr:rowOff>
    </xdr:to>
    <xdr:sp macro="" textlink="">
      <xdr:nvSpPr>
        <xdr:cNvPr id="195" name="楕円 194"/>
        <xdr:cNvSpPr/>
      </xdr:nvSpPr>
      <xdr:spPr>
        <a:xfrm>
          <a:off x="4584700" y="1285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21230</xdr:rowOff>
    </xdr:from>
    <xdr:ext cx="599010" cy="259045"/>
    <xdr:sp macro="" textlink="">
      <xdr:nvSpPr>
        <xdr:cNvPr id="196" name="民生費該当値テキスト"/>
        <xdr:cNvSpPr txBox="1"/>
      </xdr:nvSpPr>
      <xdr:spPr>
        <a:xfrm>
          <a:off x="4686300" y="12708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27483</xdr:rowOff>
    </xdr:from>
    <xdr:to>
      <xdr:col>20</xdr:col>
      <xdr:colOff>38100</xdr:colOff>
      <xdr:row>75</xdr:row>
      <xdr:rowOff>129083</xdr:rowOff>
    </xdr:to>
    <xdr:sp macro="" textlink="">
      <xdr:nvSpPr>
        <xdr:cNvPr id="197" name="楕円 196"/>
        <xdr:cNvSpPr/>
      </xdr:nvSpPr>
      <xdr:spPr>
        <a:xfrm>
          <a:off x="3746500" y="1288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145610</xdr:rowOff>
    </xdr:from>
    <xdr:ext cx="599010" cy="259045"/>
    <xdr:sp macro="" textlink="">
      <xdr:nvSpPr>
        <xdr:cNvPr id="198" name="テキスト ボックス 197"/>
        <xdr:cNvSpPr txBox="1"/>
      </xdr:nvSpPr>
      <xdr:spPr>
        <a:xfrm>
          <a:off x="3497795" y="12661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126303</xdr:rowOff>
    </xdr:from>
    <xdr:to>
      <xdr:col>15</xdr:col>
      <xdr:colOff>101600</xdr:colOff>
      <xdr:row>76</xdr:row>
      <xdr:rowOff>56452</xdr:rowOff>
    </xdr:to>
    <xdr:sp macro="" textlink="">
      <xdr:nvSpPr>
        <xdr:cNvPr id="199" name="楕円 198"/>
        <xdr:cNvSpPr/>
      </xdr:nvSpPr>
      <xdr:spPr>
        <a:xfrm>
          <a:off x="2857500" y="129850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72980</xdr:rowOff>
    </xdr:from>
    <xdr:ext cx="599010" cy="259045"/>
    <xdr:sp macro="" textlink="">
      <xdr:nvSpPr>
        <xdr:cNvPr id="200" name="テキスト ボックス 199"/>
        <xdr:cNvSpPr txBox="1"/>
      </xdr:nvSpPr>
      <xdr:spPr>
        <a:xfrm>
          <a:off x="2608795" y="12760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118825</xdr:rowOff>
    </xdr:from>
    <xdr:to>
      <xdr:col>10</xdr:col>
      <xdr:colOff>165100</xdr:colOff>
      <xdr:row>76</xdr:row>
      <xdr:rowOff>48974</xdr:rowOff>
    </xdr:to>
    <xdr:sp macro="" textlink="">
      <xdr:nvSpPr>
        <xdr:cNvPr id="201" name="楕円 200"/>
        <xdr:cNvSpPr/>
      </xdr:nvSpPr>
      <xdr:spPr>
        <a:xfrm>
          <a:off x="1968500" y="1297757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65502</xdr:rowOff>
    </xdr:from>
    <xdr:ext cx="599010" cy="259045"/>
    <xdr:sp macro="" textlink="">
      <xdr:nvSpPr>
        <xdr:cNvPr id="202" name="テキスト ボックス 201"/>
        <xdr:cNvSpPr txBox="1"/>
      </xdr:nvSpPr>
      <xdr:spPr>
        <a:xfrm>
          <a:off x="1719795" y="12752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157741</xdr:rowOff>
    </xdr:from>
    <xdr:to>
      <xdr:col>6</xdr:col>
      <xdr:colOff>38100</xdr:colOff>
      <xdr:row>76</xdr:row>
      <xdr:rowOff>87891</xdr:rowOff>
    </xdr:to>
    <xdr:sp macro="" textlink="">
      <xdr:nvSpPr>
        <xdr:cNvPr id="203" name="楕円 202"/>
        <xdr:cNvSpPr/>
      </xdr:nvSpPr>
      <xdr:spPr>
        <a:xfrm>
          <a:off x="1079500" y="1301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79018</xdr:rowOff>
    </xdr:from>
    <xdr:ext cx="599010" cy="259045"/>
    <xdr:sp macro="" textlink="">
      <xdr:nvSpPr>
        <xdr:cNvPr id="204" name="テキスト ボックス 203"/>
        <xdr:cNvSpPr txBox="1"/>
      </xdr:nvSpPr>
      <xdr:spPr>
        <a:xfrm>
          <a:off x="830795" y="13109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96822</xdr:rowOff>
    </xdr:from>
    <xdr:to>
      <xdr:col>24</xdr:col>
      <xdr:colOff>62865</xdr:colOff>
      <xdr:row>98</xdr:row>
      <xdr:rowOff>59858</xdr:rowOff>
    </xdr:to>
    <xdr:cxnSp macro="">
      <xdr:nvCxnSpPr>
        <xdr:cNvPr id="228" name="直線コネクタ 227"/>
        <xdr:cNvCxnSpPr/>
      </xdr:nvCxnSpPr>
      <xdr:spPr>
        <a:xfrm flipV="1">
          <a:off x="4633595" y="15698772"/>
          <a:ext cx="1270" cy="1163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63685</xdr:rowOff>
    </xdr:from>
    <xdr:ext cx="534377" cy="259045"/>
    <xdr:sp macro="" textlink="">
      <xdr:nvSpPr>
        <xdr:cNvPr id="229" name="衛生費最小値テキスト"/>
        <xdr:cNvSpPr txBox="1"/>
      </xdr:nvSpPr>
      <xdr:spPr>
        <a:xfrm>
          <a:off x="4686300" y="1686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59858</xdr:rowOff>
    </xdr:from>
    <xdr:to>
      <xdr:col>24</xdr:col>
      <xdr:colOff>152400</xdr:colOff>
      <xdr:row>98</xdr:row>
      <xdr:rowOff>59858</xdr:rowOff>
    </xdr:to>
    <xdr:cxnSp macro="">
      <xdr:nvCxnSpPr>
        <xdr:cNvPr id="230" name="直線コネクタ 229"/>
        <xdr:cNvCxnSpPr/>
      </xdr:nvCxnSpPr>
      <xdr:spPr>
        <a:xfrm>
          <a:off x="4546600" y="1686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43499</xdr:rowOff>
    </xdr:from>
    <xdr:ext cx="599010" cy="259045"/>
    <xdr:sp macro="" textlink="">
      <xdr:nvSpPr>
        <xdr:cNvPr id="231" name="衛生費最大値テキスト"/>
        <xdr:cNvSpPr txBox="1"/>
      </xdr:nvSpPr>
      <xdr:spPr>
        <a:xfrm>
          <a:off x="4686300" y="15473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173,127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96822</xdr:rowOff>
    </xdr:from>
    <xdr:to>
      <xdr:col>24</xdr:col>
      <xdr:colOff>152400</xdr:colOff>
      <xdr:row>91</xdr:row>
      <xdr:rowOff>96822</xdr:rowOff>
    </xdr:to>
    <xdr:cxnSp macro="">
      <xdr:nvCxnSpPr>
        <xdr:cNvPr id="232" name="直線コネクタ 231"/>
        <xdr:cNvCxnSpPr/>
      </xdr:nvCxnSpPr>
      <xdr:spPr>
        <a:xfrm>
          <a:off x="4546600" y="1569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87702</xdr:rowOff>
    </xdr:from>
    <xdr:to>
      <xdr:col>24</xdr:col>
      <xdr:colOff>63500</xdr:colOff>
      <xdr:row>97</xdr:row>
      <xdr:rowOff>107704</xdr:rowOff>
    </xdr:to>
    <xdr:cxnSp macro="">
      <xdr:nvCxnSpPr>
        <xdr:cNvPr id="233" name="直線コネクタ 232"/>
        <xdr:cNvCxnSpPr/>
      </xdr:nvCxnSpPr>
      <xdr:spPr>
        <a:xfrm flipV="1">
          <a:off x="3797300" y="16718352"/>
          <a:ext cx="8382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28041</xdr:rowOff>
    </xdr:from>
    <xdr:ext cx="534377" cy="259045"/>
    <xdr:sp macro="" textlink="">
      <xdr:nvSpPr>
        <xdr:cNvPr id="234" name="衛生費平均値テキスト"/>
        <xdr:cNvSpPr txBox="1"/>
      </xdr:nvSpPr>
      <xdr:spPr>
        <a:xfrm>
          <a:off x="4686300" y="16487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5164</xdr:rowOff>
    </xdr:from>
    <xdr:to>
      <xdr:col>24</xdr:col>
      <xdr:colOff>114300</xdr:colOff>
      <xdr:row>97</xdr:row>
      <xdr:rowOff>106764</xdr:rowOff>
    </xdr:to>
    <xdr:sp macro="" textlink="">
      <xdr:nvSpPr>
        <xdr:cNvPr id="235" name="フローチャート: 判断 234"/>
        <xdr:cNvSpPr/>
      </xdr:nvSpPr>
      <xdr:spPr>
        <a:xfrm>
          <a:off x="4584700" y="166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107704</xdr:rowOff>
    </xdr:from>
    <xdr:to>
      <xdr:col>19</xdr:col>
      <xdr:colOff>177800</xdr:colOff>
      <xdr:row>97</xdr:row>
      <xdr:rowOff>120368</xdr:rowOff>
    </xdr:to>
    <xdr:cxnSp macro="">
      <xdr:nvCxnSpPr>
        <xdr:cNvPr id="236" name="直線コネクタ 235"/>
        <xdr:cNvCxnSpPr/>
      </xdr:nvCxnSpPr>
      <xdr:spPr>
        <a:xfrm flipV="1">
          <a:off x="2908300" y="16738354"/>
          <a:ext cx="889000" cy="1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44841</xdr:rowOff>
    </xdr:from>
    <xdr:to>
      <xdr:col>20</xdr:col>
      <xdr:colOff>38100</xdr:colOff>
      <xdr:row>97</xdr:row>
      <xdr:rowOff>146441</xdr:rowOff>
    </xdr:to>
    <xdr:sp macro="" textlink="">
      <xdr:nvSpPr>
        <xdr:cNvPr id="237" name="フローチャート: 判断 236"/>
        <xdr:cNvSpPr/>
      </xdr:nvSpPr>
      <xdr:spPr>
        <a:xfrm>
          <a:off x="3746500" y="1667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162968</xdr:rowOff>
    </xdr:from>
    <xdr:ext cx="534377" cy="259045"/>
    <xdr:sp macro="" textlink="">
      <xdr:nvSpPr>
        <xdr:cNvPr id="238" name="テキスト ボックス 237"/>
        <xdr:cNvSpPr txBox="1"/>
      </xdr:nvSpPr>
      <xdr:spPr>
        <a:xfrm>
          <a:off x="3530111" y="1645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110903</xdr:rowOff>
    </xdr:from>
    <xdr:to>
      <xdr:col>15</xdr:col>
      <xdr:colOff>50800</xdr:colOff>
      <xdr:row>97</xdr:row>
      <xdr:rowOff>120368</xdr:rowOff>
    </xdr:to>
    <xdr:cxnSp macro="">
      <xdr:nvCxnSpPr>
        <xdr:cNvPr id="239" name="直線コネクタ 238"/>
        <xdr:cNvCxnSpPr/>
      </xdr:nvCxnSpPr>
      <xdr:spPr>
        <a:xfrm>
          <a:off x="2019300" y="16741553"/>
          <a:ext cx="889000" cy="9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47789</xdr:rowOff>
    </xdr:from>
    <xdr:to>
      <xdr:col>15</xdr:col>
      <xdr:colOff>101600</xdr:colOff>
      <xdr:row>97</xdr:row>
      <xdr:rowOff>149389</xdr:rowOff>
    </xdr:to>
    <xdr:sp macro="" textlink="">
      <xdr:nvSpPr>
        <xdr:cNvPr id="240" name="フローチャート: 判断 239"/>
        <xdr:cNvSpPr/>
      </xdr:nvSpPr>
      <xdr:spPr>
        <a:xfrm>
          <a:off x="2857500" y="1667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165916</xdr:rowOff>
    </xdr:from>
    <xdr:ext cx="534377" cy="259045"/>
    <xdr:sp macro="" textlink="">
      <xdr:nvSpPr>
        <xdr:cNvPr id="241" name="テキスト ボックス 240"/>
        <xdr:cNvSpPr txBox="1"/>
      </xdr:nvSpPr>
      <xdr:spPr>
        <a:xfrm>
          <a:off x="2641111" y="1645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110903</xdr:rowOff>
    </xdr:from>
    <xdr:to>
      <xdr:col>10</xdr:col>
      <xdr:colOff>114300</xdr:colOff>
      <xdr:row>97</xdr:row>
      <xdr:rowOff>118204</xdr:rowOff>
    </xdr:to>
    <xdr:cxnSp macro="">
      <xdr:nvCxnSpPr>
        <xdr:cNvPr id="242" name="直線コネクタ 241"/>
        <xdr:cNvCxnSpPr/>
      </xdr:nvCxnSpPr>
      <xdr:spPr>
        <a:xfrm flipV="1">
          <a:off x="1130300" y="16741553"/>
          <a:ext cx="889000" cy="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65239</xdr:rowOff>
    </xdr:from>
    <xdr:to>
      <xdr:col>10</xdr:col>
      <xdr:colOff>165100</xdr:colOff>
      <xdr:row>97</xdr:row>
      <xdr:rowOff>166839</xdr:rowOff>
    </xdr:to>
    <xdr:sp macro="" textlink="">
      <xdr:nvSpPr>
        <xdr:cNvPr id="243" name="フローチャート: 判断 242"/>
        <xdr:cNvSpPr/>
      </xdr:nvSpPr>
      <xdr:spPr>
        <a:xfrm>
          <a:off x="1968500" y="166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157966</xdr:rowOff>
    </xdr:from>
    <xdr:ext cx="534377" cy="259045"/>
    <xdr:sp macro="" textlink="">
      <xdr:nvSpPr>
        <xdr:cNvPr id="244" name="テキスト ボックス 243"/>
        <xdr:cNvSpPr txBox="1"/>
      </xdr:nvSpPr>
      <xdr:spPr>
        <a:xfrm>
          <a:off x="1752111" y="1678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62923</xdr:rowOff>
    </xdr:from>
    <xdr:to>
      <xdr:col>6</xdr:col>
      <xdr:colOff>38100</xdr:colOff>
      <xdr:row>97</xdr:row>
      <xdr:rowOff>164523</xdr:rowOff>
    </xdr:to>
    <xdr:sp macro="" textlink="">
      <xdr:nvSpPr>
        <xdr:cNvPr id="245" name="フローチャート: 判断 244"/>
        <xdr:cNvSpPr/>
      </xdr:nvSpPr>
      <xdr:spPr>
        <a:xfrm>
          <a:off x="1079500" y="1669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9600</xdr:rowOff>
    </xdr:from>
    <xdr:ext cx="534377" cy="259045"/>
    <xdr:sp macro="" textlink="">
      <xdr:nvSpPr>
        <xdr:cNvPr id="246" name="テキスト ボックス 245"/>
        <xdr:cNvSpPr txBox="1"/>
      </xdr:nvSpPr>
      <xdr:spPr>
        <a:xfrm>
          <a:off x="863111" y="1646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36902</xdr:rowOff>
    </xdr:from>
    <xdr:to>
      <xdr:col>24</xdr:col>
      <xdr:colOff>114300</xdr:colOff>
      <xdr:row>97</xdr:row>
      <xdr:rowOff>138502</xdr:rowOff>
    </xdr:to>
    <xdr:sp macro="" textlink="">
      <xdr:nvSpPr>
        <xdr:cNvPr id="252" name="楕円 251"/>
        <xdr:cNvSpPr/>
      </xdr:nvSpPr>
      <xdr:spPr>
        <a:xfrm>
          <a:off x="4584700" y="1666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15329</xdr:rowOff>
    </xdr:from>
    <xdr:ext cx="534377" cy="259045"/>
    <xdr:sp macro="" textlink="">
      <xdr:nvSpPr>
        <xdr:cNvPr id="253" name="衛生費該当値テキスト"/>
        <xdr:cNvSpPr txBox="1"/>
      </xdr:nvSpPr>
      <xdr:spPr>
        <a:xfrm>
          <a:off x="4686300" y="1664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56904</xdr:rowOff>
    </xdr:from>
    <xdr:to>
      <xdr:col>20</xdr:col>
      <xdr:colOff>38100</xdr:colOff>
      <xdr:row>97</xdr:row>
      <xdr:rowOff>158504</xdr:rowOff>
    </xdr:to>
    <xdr:sp macro="" textlink="">
      <xdr:nvSpPr>
        <xdr:cNvPr id="254" name="楕円 253"/>
        <xdr:cNvSpPr/>
      </xdr:nvSpPr>
      <xdr:spPr>
        <a:xfrm>
          <a:off x="3746500" y="1668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149631</xdr:rowOff>
    </xdr:from>
    <xdr:ext cx="534377" cy="259045"/>
    <xdr:sp macro="" textlink="">
      <xdr:nvSpPr>
        <xdr:cNvPr id="255" name="テキスト ボックス 254"/>
        <xdr:cNvSpPr txBox="1"/>
      </xdr:nvSpPr>
      <xdr:spPr>
        <a:xfrm>
          <a:off x="3530111" y="1678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69568</xdr:rowOff>
    </xdr:from>
    <xdr:to>
      <xdr:col>15</xdr:col>
      <xdr:colOff>101600</xdr:colOff>
      <xdr:row>97</xdr:row>
      <xdr:rowOff>171168</xdr:rowOff>
    </xdr:to>
    <xdr:sp macro="" textlink="">
      <xdr:nvSpPr>
        <xdr:cNvPr id="256" name="楕円 255"/>
        <xdr:cNvSpPr/>
      </xdr:nvSpPr>
      <xdr:spPr>
        <a:xfrm>
          <a:off x="2857500" y="1670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162295</xdr:rowOff>
    </xdr:from>
    <xdr:ext cx="534377" cy="259045"/>
    <xdr:sp macro="" textlink="">
      <xdr:nvSpPr>
        <xdr:cNvPr id="257" name="テキスト ボックス 256"/>
        <xdr:cNvSpPr txBox="1"/>
      </xdr:nvSpPr>
      <xdr:spPr>
        <a:xfrm>
          <a:off x="2641111" y="16792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60103</xdr:rowOff>
    </xdr:from>
    <xdr:to>
      <xdr:col>10</xdr:col>
      <xdr:colOff>165100</xdr:colOff>
      <xdr:row>97</xdr:row>
      <xdr:rowOff>161703</xdr:rowOff>
    </xdr:to>
    <xdr:sp macro="" textlink="">
      <xdr:nvSpPr>
        <xdr:cNvPr id="258" name="楕円 257"/>
        <xdr:cNvSpPr/>
      </xdr:nvSpPr>
      <xdr:spPr>
        <a:xfrm>
          <a:off x="1968500" y="1669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6780</xdr:rowOff>
    </xdr:from>
    <xdr:ext cx="534377" cy="259045"/>
    <xdr:sp macro="" textlink="">
      <xdr:nvSpPr>
        <xdr:cNvPr id="259" name="テキスト ボックス 258"/>
        <xdr:cNvSpPr txBox="1"/>
      </xdr:nvSpPr>
      <xdr:spPr>
        <a:xfrm>
          <a:off x="1752111" y="1646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67404</xdr:rowOff>
    </xdr:from>
    <xdr:to>
      <xdr:col>6</xdr:col>
      <xdr:colOff>38100</xdr:colOff>
      <xdr:row>97</xdr:row>
      <xdr:rowOff>169004</xdr:rowOff>
    </xdr:to>
    <xdr:sp macro="" textlink="">
      <xdr:nvSpPr>
        <xdr:cNvPr id="260" name="楕円 259"/>
        <xdr:cNvSpPr/>
      </xdr:nvSpPr>
      <xdr:spPr>
        <a:xfrm>
          <a:off x="1079500" y="1669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160131</xdr:rowOff>
    </xdr:from>
    <xdr:ext cx="534377" cy="259045"/>
    <xdr:sp macro="" textlink="">
      <xdr:nvSpPr>
        <xdr:cNvPr id="261" name="テキスト ボックス 260"/>
        <xdr:cNvSpPr txBox="1"/>
      </xdr:nvSpPr>
      <xdr:spPr>
        <a:xfrm>
          <a:off x="863111" y="1679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2" name="直線コネクタ 271"/>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3" name="テキスト ボックス 272"/>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5" name="テキスト ボックス 274"/>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6" name="直線コネクタ 275"/>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7" name="テキスト ボックス 276"/>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64776</xdr:rowOff>
    </xdr:from>
    <xdr:to>
      <xdr:col>54</xdr:col>
      <xdr:colOff>189865</xdr:colOff>
      <xdr:row>38</xdr:row>
      <xdr:rowOff>25400</xdr:rowOff>
    </xdr:to>
    <xdr:cxnSp macro="">
      <xdr:nvCxnSpPr>
        <xdr:cNvPr id="281" name="直線コネクタ 280"/>
        <xdr:cNvCxnSpPr/>
      </xdr:nvCxnSpPr>
      <xdr:spPr>
        <a:xfrm flipV="1">
          <a:off x="10475595" y="5379726"/>
          <a:ext cx="1270" cy="1160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2" name="労働費最小値テキスト"/>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3" name="直線コネクタ 282"/>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11453</xdr:rowOff>
    </xdr:from>
    <xdr:ext cx="534377" cy="259045"/>
    <xdr:sp macro="" textlink="">
      <xdr:nvSpPr>
        <xdr:cNvPr id="284" name="労働費最大値テキスト"/>
        <xdr:cNvSpPr txBox="1"/>
      </xdr:nvSpPr>
      <xdr:spPr>
        <a:xfrm>
          <a:off x="10528300" y="515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64776</xdr:rowOff>
    </xdr:from>
    <xdr:to>
      <xdr:col>55</xdr:col>
      <xdr:colOff>88900</xdr:colOff>
      <xdr:row>31</xdr:row>
      <xdr:rowOff>64776</xdr:rowOff>
    </xdr:to>
    <xdr:cxnSp macro="">
      <xdr:nvCxnSpPr>
        <xdr:cNvPr id="285" name="直線コネクタ 284"/>
        <xdr:cNvCxnSpPr/>
      </xdr:nvCxnSpPr>
      <xdr:spPr>
        <a:xfrm>
          <a:off x="10388600" y="5379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99866</xdr:rowOff>
    </xdr:from>
    <xdr:to>
      <xdr:col>55</xdr:col>
      <xdr:colOff>0</xdr:colOff>
      <xdr:row>37</xdr:row>
      <xdr:rowOff>107810</xdr:rowOff>
    </xdr:to>
    <xdr:cxnSp macro="">
      <xdr:nvCxnSpPr>
        <xdr:cNvPr id="286" name="直線コネクタ 285"/>
        <xdr:cNvCxnSpPr/>
      </xdr:nvCxnSpPr>
      <xdr:spPr>
        <a:xfrm>
          <a:off x="9639300" y="6443516"/>
          <a:ext cx="838200" cy="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53839</xdr:rowOff>
    </xdr:from>
    <xdr:ext cx="469744" cy="259045"/>
    <xdr:sp macro="" textlink="">
      <xdr:nvSpPr>
        <xdr:cNvPr id="287" name="労働費平均値テキスト"/>
        <xdr:cNvSpPr txBox="1"/>
      </xdr:nvSpPr>
      <xdr:spPr>
        <a:xfrm>
          <a:off x="10528300" y="6397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75412</xdr:rowOff>
    </xdr:from>
    <xdr:to>
      <xdr:col>55</xdr:col>
      <xdr:colOff>50800</xdr:colOff>
      <xdr:row>38</xdr:row>
      <xdr:rowOff>5562</xdr:rowOff>
    </xdr:to>
    <xdr:sp macro="" textlink="">
      <xdr:nvSpPr>
        <xdr:cNvPr id="288" name="フローチャート: 判断 287"/>
        <xdr:cNvSpPr/>
      </xdr:nvSpPr>
      <xdr:spPr>
        <a:xfrm>
          <a:off x="104267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88436</xdr:rowOff>
    </xdr:from>
    <xdr:to>
      <xdr:col>50</xdr:col>
      <xdr:colOff>114300</xdr:colOff>
      <xdr:row>37</xdr:row>
      <xdr:rowOff>99866</xdr:rowOff>
    </xdr:to>
    <xdr:cxnSp macro="">
      <xdr:nvCxnSpPr>
        <xdr:cNvPr id="289" name="直線コネクタ 288"/>
        <xdr:cNvCxnSpPr/>
      </xdr:nvCxnSpPr>
      <xdr:spPr>
        <a:xfrm>
          <a:off x="8750300" y="643208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68097</xdr:rowOff>
    </xdr:from>
    <xdr:to>
      <xdr:col>50</xdr:col>
      <xdr:colOff>165100</xdr:colOff>
      <xdr:row>37</xdr:row>
      <xdr:rowOff>169697</xdr:rowOff>
    </xdr:to>
    <xdr:sp macro="" textlink="">
      <xdr:nvSpPr>
        <xdr:cNvPr id="290" name="フローチャート: 判断 289"/>
        <xdr:cNvSpPr/>
      </xdr:nvSpPr>
      <xdr:spPr>
        <a:xfrm>
          <a:off x="95885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160824</xdr:rowOff>
    </xdr:from>
    <xdr:ext cx="469744" cy="259045"/>
    <xdr:sp macro="" textlink="">
      <xdr:nvSpPr>
        <xdr:cNvPr id="291" name="テキスト ボックス 290"/>
        <xdr:cNvSpPr txBox="1"/>
      </xdr:nvSpPr>
      <xdr:spPr>
        <a:xfrm>
          <a:off x="9404428" y="650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53061</xdr:rowOff>
    </xdr:from>
    <xdr:to>
      <xdr:col>45</xdr:col>
      <xdr:colOff>177800</xdr:colOff>
      <xdr:row>37</xdr:row>
      <xdr:rowOff>88436</xdr:rowOff>
    </xdr:to>
    <xdr:cxnSp macro="">
      <xdr:nvCxnSpPr>
        <xdr:cNvPr id="292" name="直線コネクタ 291"/>
        <xdr:cNvCxnSpPr/>
      </xdr:nvCxnSpPr>
      <xdr:spPr>
        <a:xfrm>
          <a:off x="7861300" y="6396711"/>
          <a:ext cx="889000" cy="3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63811</xdr:rowOff>
    </xdr:from>
    <xdr:to>
      <xdr:col>46</xdr:col>
      <xdr:colOff>38100</xdr:colOff>
      <xdr:row>37</xdr:row>
      <xdr:rowOff>165412</xdr:rowOff>
    </xdr:to>
    <xdr:sp macro="" textlink="">
      <xdr:nvSpPr>
        <xdr:cNvPr id="293" name="フローチャート: 判断 292"/>
        <xdr:cNvSpPr/>
      </xdr:nvSpPr>
      <xdr:spPr>
        <a:xfrm>
          <a:off x="8699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156538</xdr:rowOff>
    </xdr:from>
    <xdr:ext cx="469744" cy="259045"/>
    <xdr:sp macro="" textlink="">
      <xdr:nvSpPr>
        <xdr:cNvPr id="294" name="テキスト ボックス 293"/>
        <xdr:cNvSpPr txBox="1"/>
      </xdr:nvSpPr>
      <xdr:spPr>
        <a:xfrm>
          <a:off x="8515428" y="6500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47003</xdr:rowOff>
    </xdr:from>
    <xdr:to>
      <xdr:col>41</xdr:col>
      <xdr:colOff>50800</xdr:colOff>
      <xdr:row>37</xdr:row>
      <xdr:rowOff>53061</xdr:rowOff>
    </xdr:to>
    <xdr:cxnSp macro="">
      <xdr:nvCxnSpPr>
        <xdr:cNvPr id="295" name="直線コネクタ 294"/>
        <xdr:cNvCxnSpPr/>
      </xdr:nvCxnSpPr>
      <xdr:spPr>
        <a:xfrm>
          <a:off x="6972300" y="6390653"/>
          <a:ext cx="8890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62611</xdr:rowOff>
    </xdr:from>
    <xdr:to>
      <xdr:col>41</xdr:col>
      <xdr:colOff>101600</xdr:colOff>
      <xdr:row>37</xdr:row>
      <xdr:rowOff>164211</xdr:rowOff>
    </xdr:to>
    <xdr:sp macro="" textlink="">
      <xdr:nvSpPr>
        <xdr:cNvPr id="296" name="フローチャート: 判断 295"/>
        <xdr:cNvSpPr/>
      </xdr:nvSpPr>
      <xdr:spPr>
        <a:xfrm>
          <a:off x="7810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155338</xdr:rowOff>
    </xdr:from>
    <xdr:ext cx="469744" cy="259045"/>
    <xdr:sp macro="" textlink="">
      <xdr:nvSpPr>
        <xdr:cNvPr id="297" name="テキスト ボックス 296"/>
        <xdr:cNvSpPr txBox="1"/>
      </xdr:nvSpPr>
      <xdr:spPr>
        <a:xfrm>
          <a:off x="7626428" y="649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55296</xdr:rowOff>
    </xdr:from>
    <xdr:to>
      <xdr:col>36</xdr:col>
      <xdr:colOff>165100</xdr:colOff>
      <xdr:row>37</xdr:row>
      <xdr:rowOff>156896</xdr:rowOff>
    </xdr:to>
    <xdr:sp macro="" textlink="">
      <xdr:nvSpPr>
        <xdr:cNvPr id="298" name="フローチャート: 判断 297"/>
        <xdr:cNvSpPr/>
      </xdr:nvSpPr>
      <xdr:spPr>
        <a:xfrm>
          <a:off x="6921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148023</xdr:rowOff>
    </xdr:from>
    <xdr:ext cx="469744" cy="259045"/>
    <xdr:sp macro="" textlink="">
      <xdr:nvSpPr>
        <xdr:cNvPr id="299" name="テキスト ボックス 298"/>
        <xdr:cNvSpPr txBox="1"/>
      </xdr:nvSpPr>
      <xdr:spPr>
        <a:xfrm>
          <a:off x="6737428" y="649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57010</xdr:rowOff>
    </xdr:from>
    <xdr:to>
      <xdr:col>55</xdr:col>
      <xdr:colOff>50800</xdr:colOff>
      <xdr:row>37</xdr:row>
      <xdr:rowOff>158610</xdr:rowOff>
    </xdr:to>
    <xdr:sp macro="" textlink="">
      <xdr:nvSpPr>
        <xdr:cNvPr id="305" name="楕円 304"/>
        <xdr:cNvSpPr/>
      </xdr:nvSpPr>
      <xdr:spPr>
        <a:xfrm>
          <a:off x="10426700" y="64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16387</xdr:rowOff>
    </xdr:from>
    <xdr:ext cx="469744" cy="259045"/>
    <xdr:sp macro="" textlink="">
      <xdr:nvSpPr>
        <xdr:cNvPr id="306" name="労働費該当値テキスト"/>
        <xdr:cNvSpPr txBox="1"/>
      </xdr:nvSpPr>
      <xdr:spPr>
        <a:xfrm>
          <a:off x="10528300" y="618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49066</xdr:rowOff>
    </xdr:from>
    <xdr:to>
      <xdr:col>50</xdr:col>
      <xdr:colOff>165100</xdr:colOff>
      <xdr:row>37</xdr:row>
      <xdr:rowOff>150666</xdr:rowOff>
    </xdr:to>
    <xdr:sp macro="" textlink="">
      <xdr:nvSpPr>
        <xdr:cNvPr id="307" name="楕円 306"/>
        <xdr:cNvSpPr/>
      </xdr:nvSpPr>
      <xdr:spPr>
        <a:xfrm>
          <a:off x="9588500" y="639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167193</xdr:rowOff>
    </xdr:from>
    <xdr:ext cx="469744" cy="259045"/>
    <xdr:sp macro="" textlink="">
      <xdr:nvSpPr>
        <xdr:cNvPr id="308" name="テキスト ボックス 307"/>
        <xdr:cNvSpPr txBox="1"/>
      </xdr:nvSpPr>
      <xdr:spPr>
        <a:xfrm>
          <a:off x="9404428" y="6167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37636</xdr:rowOff>
    </xdr:from>
    <xdr:to>
      <xdr:col>46</xdr:col>
      <xdr:colOff>38100</xdr:colOff>
      <xdr:row>37</xdr:row>
      <xdr:rowOff>139236</xdr:rowOff>
    </xdr:to>
    <xdr:sp macro="" textlink="">
      <xdr:nvSpPr>
        <xdr:cNvPr id="309" name="楕円 308"/>
        <xdr:cNvSpPr/>
      </xdr:nvSpPr>
      <xdr:spPr>
        <a:xfrm>
          <a:off x="8699500" y="638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155763</xdr:rowOff>
    </xdr:from>
    <xdr:ext cx="469744" cy="259045"/>
    <xdr:sp macro="" textlink="">
      <xdr:nvSpPr>
        <xdr:cNvPr id="310" name="テキスト ボックス 309"/>
        <xdr:cNvSpPr txBox="1"/>
      </xdr:nvSpPr>
      <xdr:spPr>
        <a:xfrm>
          <a:off x="8515428" y="615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2261</xdr:rowOff>
    </xdr:from>
    <xdr:to>
      <xdr:col>41</xdr:col>
      <xdr:colOff>101600</xdr:colOff>
      <xdr:row>37</xdr:row>
      <xdr:rowOff>103861</xdr:rowOff>
    </xdr:to>
    <xdr:sp macro="" textlink="">
      <xdr:nvSpPr>
        <xdr:cNvPr id="311" name="楕円 310"/>
        <xdr:cNvSpPr/>
      </xdr:nvSpPr>
      <xdr:spPr>
        <a:xfrm>
          <a:off x="7810500" y="634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120388</xdr:rowOff>
    </xdr:from>
    <xdr:ext cx="469744" cy="259045"/>
    <xdr:sp macro="" textlink="">
      <xdr:nvSpPr>
        <xdr:cNvPr id="312" name="テキスト ボックス 311"/>
        <xdr:cNvSpPr txBox="1"/>
      </xdr:nvSpPr>
      <xdr:spPr>
        <a:xfrm>
          <a:off x="7626428" y="6121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167653</xdr:rowOff>
    </xdr:from>
    <xdr:to>
      <xdr:col>36</xdr:col>
      <xdr:colOff>165100</xdr:colOff>
      <xdr:row>37</xdr:row>
      <xdr:rowOff>97803</xdr:rowOff>
    </xdr:to>
    <xdr:sp macro="" textlink="">
      <xdr:nvSpPr>
        <xdr:cNvPr id="313" name="楕円 312"/>
        <xdr:cNvSpPr/>
      </xdr:nvSpPr>
      <xdr:spPr>
        <a:xfrm>
          <a:off x="6921500" y="633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114330</xdr:rowOff>
    </xdr:from>
    <xdr:ext cx="469744" cy="259045"/>
    <xdr:sp macro="" textlink="">
      <xdr:nvSpPr>
        <xdr:cNvPr id="314" name="テキスト ボックス 313"/>
        <xdr:cNvSpPr txBox="1"/>
      </xdr:nvSpPr>
      <xdr:spPr>
        <a:xfrm>
          <a:off x="6737428" y="6115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8" name="テキスト ボックス 32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110677</xdr:rowOff>
    </xdr:from>
    <xdr:to>
      <xdr:col>54</xdr:col>
      <xdr:colOff>189865</xdr:colOff>
      <xdr:row>58</xdr:row>
      <xdr:rowOff>134826</xdr:rowOff>
    </xdr:to>
    <xdr:cxnSp macro="">
      <xdr:nvCxnSpPr>
        <xdr:cNvPr id="336" name="直線コネクタ 335"/>
        <xdr:cNvCxnSpPr/>
      </xdr:nvCxnSpPr>
      <xdr:spPr>
        <a:xfrm flipV="1">
          <a:off x="10475595" y="8683177"/>
          <a:ext cx="1270" cy="1395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138653</xdr:rowOff>
    </xdr:from>
    <xdr:ext cx="378565" cy="259045"/>
    <xdr:sp macro="" textlink="">
      <xdr:nvSpPr>
        <xdr:cNvPr id="337" name="農林水産業費最小値テキスト"/>
        <xdr:cNvSpPr txBox="1"/>
      </xdr:nvSpPr>
      <xdr:spPr>
        <a:xfrm>
          <a:off x="10528300" y="10082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134826</xdr:rowOff>
    </xdr:from>
    <xdr:to>
      <xdr:col>55</xdr:col>
      <xdr:colOff>88900</xdr:colOff>
      <xdr:row>58</xdr:row>
      <xdr:rowOff>134826</xdr:rowOff>
    </xdr:to>
    <xdr:cxnSp macro="">
      <xdr:nvCxnSpPr>
        <xdr:cNvPr id="338" name="直線コネクタ 337"/>
        <xdr:cNvCxnSpPr/>
      </xdr:nvCxnSpPr>
      <xdr:spPr>
        <a:xfrm>
          <a:off x="10388600" y="1007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57354</xdr:rowOff>
    </xdr:from>
    <xdr:ext cx="599010" cy="259045"/>
    <xdr:sp macro="" textlink="">
      <xdr:nvSpPr>
        <xdr:cNvPr id="339" name="農林水産業費最大値テキスト"/>
        <xdr:cNvSpPr txBox="1"/>
      </xdr:nvSpPr>
      <xdr:spPr>
        <a:xfrm>
          <a:off x="10528300" y="8458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110677</xdr:rowOff>
    </xdr:from>
    <xdr:to>
      <xdr:col>55</xdr:col>
      <xdr:colOff>88900</xdr:colOff>
      <xdr:row>50</xdr:row>
      <xdr:rowOff>110677</xdr:rowOff>
    </xdr:to>
    <xdr:cxnSp macro="">
      <xdr:nvCxnSpPr>
        <xdr:cNvPr id="340" name="直線コネクタ 339"/>
        <xdr:cNvCxnSpPr/>
      </xdr:nvCxnSpPr>
      <xdr:spPr>
        <a:xfrm>
          <a:off x="10388600" y="868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34507</xdr:rowOff>
    </xdr:from>
    <xdr:to>
      <xdr:col>55</xdr:col>
      <xdr:colOff>0</xdr:colOff>
      <xdr:row>58</xdr:row>
      <xdr:rowOff>40451</xdr:rowOff>
    </xdr:to>
    <xdr:cxnSp macro="">
      <xdr:nvCxnSpPr>
        <xdr:cNvPr id="341" name="直線コネクタ 340"/>
        <xdr:cNvCxnSpPr/>
      </xdr:nvCxnSpPr>
      <xdr:spPr>
        <a:xfrm flipV="1">
          <a:off x="9639300" y="9978607"/>
          <a:ext cx="8382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166952</xdr:rowOff>
    </xdr:from>
    <xdr:ext cx="534377" cy="259045"/>
    <xdr:sp macro="" textlink="">
      <xdr:nvSpPr>
        <xdr:cNvPr id="342" name="農林水産業費平均値テキスト"/>
        <xdr:cNvSpPr txBox="1"/>
      </xdr:nvSpPr>
      <xdr:spPr>
        <a:xfrm>
          <a:off x="10528300" y="976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144075</xdr:rowOff>
    </xdr:from>
    <xdr:to>
      <xdr:col>55</xdr:col>
      <xdr:colOff>50800</xdr:colOff>
      <xdr:row>58</xdr:row>
      <xdr:rowOff>74225</xdr:rowOff>
    </xdr:to>
    <xdr:sp macro="" textlink="">
      <xdr:nvSpPr>
        <xdr:cNvPr id="343" name="フローチャート: 判断 342"/>
        <xdr:cNvSpPr/>
      </xdr:nvSpPr>
      <xdr:spPr>
        <a:xfrm>
          <a:off x="10426700" y="99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40451</xdr:rowOff>
    </xdr:from>
    <xdr:to>
      <xdr:col>50</xdr:col>
      <xdr:colOff>114300</xdr:colOff>
      <xdr:row>58</xdr:row>
      <xdr:rowOff>54761</xdr:rowOff>
    </xdr:to>
    <xdr:cxnSp macro="">
      <xdr:nvCxnSpPr>
        <xdr:cNvPr id="344" name="直線コネクタ 343"/>
        <xdr:cNvCxnSpPr/>
      </xdr:nvCxnSpPr>
      <xdr:spPr>
        <a:xfrm flipV="1">
          <a:off x="8750300" y="9984551"/>
          <a:ext cx="889000" cy="1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136339</xdr:rowOff>
    </xdr:from>
    <xdr:to>
      <xdr:col>50</xdr:col>
      <xdr:colOff>165100</xdr:colOff>
      <xdr:row>58</xdr:row>
      <xdr:rowOff>66489</xdr:rowOff>
    </xdr:to>
    <xdr:sp macro="" textlink="">
      <xdr:nvSpPr>
        <xdr:cNvPr id="345" name="フローチャート: 判断 344"/>
        <xdr:cNvSpPr/>
      </xdr:nvSpPr>
      <xdr:spPr>
        <a:xfrm>
          <a:off x="9588500" y="99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83016</xdr:rowOff>
    </xdr:from>
    <xdr:ext cx="534377" cy="259045"/>
    <xdr:sp macro="" textlink="">
      <xdr:nvSpPr>
        <xdr:cNvPr id="346" name="テキスト ボックス 345"/>
        <xdr:cNvSpPr txBox="1"/>
      </xdr:nvSpPr>
      <xdr:spPr>
        <a:xfrm>
          <a:off x="9372111" y="968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51533</xdr:rowOff>
    </xdr:from>
    <xdr:to>
      <xdr:col>45</xdr:col>
      <xdr:colOff>177800</xdr:colOff>
      <xdr:row>58</xdr:row>
      <xdr:rowOff>54761</xdr:rowOff>
    </xdr:to>
    <xdr:cxnSp macro="">
      <xdr:nvCxnSpPr>
        <xdr:cNvPr id="347" name="直線コネクタ 346"/>
        <xdr:cNvCxnSpPr/>
      </xdr:nvCxnSpPr>
      <xdr:spPr>
        <a:xfrm>
          <a:off x="7861300" y="9995633"/>
          <a:ext cx="889000" cy="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143463</xdr:rowOff>
    </xdr:from>
    <xdr:to>
      <xdr:col>46</xdr:col>
      <xdr:colOff>38100</xdr:colOff>
      <xdr:row>58</xdr:row>
      <xdr:rowOff>73613</xdr:rowOff>
    </xdr:to>
    <xdr:sp macro="" textlink="">
      <xdr:nvSpPr>
        <xdr:cNvPr id="348" name="フローチャート: 判断 347"/>
        <xdr:cNvSpPr/>
      </xdr:nvSpPr>
      <xdr:spPr>
        <a:xfrm>
          <a:off x="8699500" y="991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90140</xdr:rowOff>
    </xdr:from>
    <xdr:ext cx="534377" cy="259045"/>
    <xdr:sp macro="" textlink="">
      <xdr:nvSpPr>
        <xdr:cNvPr id="349" name="テキスト ボックス 348"/>
        <xdr:cNvSpPr txBox="1"/>
      </xdr:nvSpPr>
      <xdr:spPr>
        <a:xfrm>
          <a:off x="8483111" y="969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49010</xdr:rowOff>
    </xdr:from>
    <xdr:to>
      <xdr:col>41</xdr:col>
      <xdr:colOff>50800</xdr:colOff>
      <xdr:row>58</xdr:row>
      <xdr:rowOff>51533</xdr:rowOff>
    </xdr:to>
    <xdr:cxnSp macro="">
      <xdr:nvCxnSpPr>
        <xdr:cNvPr id="350" name="直線コネクタ 349"/>
        <xdr:cNvCxnSpPr/>
      </xdr:nvCxnSpPr>
      <xdr:spPr>
        <a:xfrm>
          <a:off x="6972300" y="9993110"/>
          <a:ext cx="889000" cy="2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145455</xdr:rowOff>
    </xdr:from>
    <xdr:to>
      <xdr:col>41</xdr:col>
      <xdr:colOff>101600</xdr:colOff>
      <xdr:row>58</xdr:row>
      <xdr:rowOff>75605</xdr:rowOff>
    </xdr:to>
    <xdr:sp macro="" textlink="">
      <xdr:nvSpPr>
        <xdr:cNvPr id="351" name="フローチャート: 判断 350"/>
        <xdr:cNvSpPr/>
      </xdr:nvSpPr>
      <xdr:spPr>
        <a:xfrm>
          <a:off x="7810500" y="99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92132</xdr:rowOff>
    </xdr:from>
    <xdr:ext cx="534377" cy="259045"/>
    <xdr:sp macro="" textlink="">
      <xdr:nvSpPr>
        <xdr:cNvPr id="352" name="テキスト ボックス 351"/>
        <xdr:cNvSpPr txBox="1"/>
      </xdr:nvSpPr>
      <xdr:spPr>
        <a:xfrm>
          <a:off x="7594111" y="969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142786</xdr:rowOff>
    </xdr:from>
    <xdr:to>
      <xdr:col>36</xdr:col>
      <xdr:colOff>165100</xdr:colOff>
      <xdr:row>58</xdr:row>
      <xdr:rowOff>72936</xdr:rowOff>
    </xdr:to>
    <xdr:sp macro="" textlink="">
      <xdr:nvSpPr>
        <xdr:cNvPr id="353" name="フローチャート: 判断 352"/>
        <xdr:cNvSpPr/>
      </xdr:nvSpPr>
      <xdr:spPr>
        <a:xfrm>
          <a:off x="6921500" y="991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89463</xdr:rowOff>
    </xdr:from>
    <xdr:ext cx="534377" cy="259045"/>
    <xdr:sp macro="" textlink="">
      <xdr:nvSpPr>
        <xdr:cNvPr id="354" name="テキスト ボックス 353"/>
        <xdr:cNvSpPr txBox="1"/>
      </xdr:nvSpPr>
      <xdr:spPr>
        <a:xfrm>
          <a:off x="6705111" y="969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155157</xdr:rowOff>
    </xdr:from>
    <xdr:to>
      <xdr:col>55</xdr:col>
      <xdr:colOff>50800</xdr:colOff>
      <xdr:row>58</xdr:row>
      <xdr:rowOff>85307</xdr:rowOff>
    </xdr:to>
    <xdr:sp macro="" textlink="">
      <xdr:nvSpPr>
        <xdr:cNvPr id="360" name="楕円 359"/>
        <xdr:cNvSpPr/>
      </xdr:nvSpPr>
      <xdr:spPr>
        <a:xfrm>
          <a:off x="10426700" y="9927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122501</xdr:rowOff>
    </xdr:from>
    <xdr:ext cx="534377" cy="259045"/>
    <xdr:sp macro="" textlink="">
      <xdr:nvSpPr>
        <xdr:cNvPr id="361" name="農林水産業費該当値テキスト"/>
        <xdr:cNvSpPr txBox="1"/>
      </xdr:nvSpPr>
      <xdr:spPr>
        <a:xfrm>
          <a:off x="10528300" y="989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161101</xdr:rowOff>
    </xdr:from>
    <xdr:to>
      <xdr:col>50</xdr:col>
      <xdr:colOff>165100</xdr:colOff>
      <xdr:row>58</xdr:row>
      <xdr:rowOff>91251</xdr:rowOff>
    </xdr:to>
    <xdr:sp macro="" textlink="">
      <xdr:nvSpPr>
        <xdr:cNvPr id="362" name="楕円 361"/>
        <xdr:cNvSpPr/>
      </xdr:nvSpPr>
      <xdr:spPr>
        <a:xfrm>
          <a:off x="9588500" y="993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82378</xdr:rowOff>
    </xdr:from>
    <xdr:ext cx="534377" cy="259045"/>
    <xdr:sp macro="" textlink="">
      <xdr:nvSpPr>
        <xdr:cNvPr id="363" name="テキスト ボックス 362"/>
        <xdr:cNvSpPr txBox="1"/>
      </xdr:nvSpPr>
      <xdr:spPr>
        <a:xfrm>
          <a:off x="9372111" y="1002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3961</xdr:rowOff>
    </xdr:from>
    <xdr:to>
      <xdr:col>46</xdr:col>
      <xdr:colOff>38100</xdr:colOff>
      <xdr:row>58</xdr:row>
      <xdr:rowOff>105561</xdr:rowOff>
    </xdr:to>
    <xdr:sp macro="" textlink="">
      <xdr:nvSpPr>
        <xdr:cNvPr id="364" name="楕円 363"/>
        <xdr:cNvSpPr/>
      </xdr:nvSpPr>
      <xdr:spPr>
        <a:xfrm>
          <a:off x="8699500" y="994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96688</xdr:rowOff>
    </xdr:from>
    <xdr:ext cx="469744" cy="259045"/>
    <xdr:sp macro="" textlink="">
      <xdr:nvSpPr>
        <xdr:cNvPr id="365" name="テキスト ボックス 364"/>
        <xdr:cNvSpPr txBox="1"/>
      </xdr:nvSpPr>
      <xdr:spPr>
        <a:xfrm>
          <a:off x="8515428" y="10040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733</xdr:rowOff>
    </xdr:from>
    <xdr:to>
      <xdr:col>41</xdr:col>
      <xdr:colOff>101600</xdr:colOff>
      <xdr:row>58</xdr:row>
      <xdr:rowOff>102333</xdr:rowOff>
    </xdr:to>
    <xdr:sp macro="" textlink="">
      <xdr:nvSpPr>
        <xdr:cNvPr id="366" name="楕円 365"/>
        <xdr:cNvSpPr/>
      </xdr:nvSpPr>
      <xdr:spPr>
        <a:xfrm>
          <a:off x="7810500" y="994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93460</xdr:rowOff>
    </xdr:from>
    <xdr:ext cx="469744" cy="259045"/>
    <xdr:sp macro="" textlink="">
      <xdr:nvSpPr>
        <xdr:cNvPr id="367" name="テキスト ボックス 366"/>
        <xdr:cNvSpPr txBox="1"/>
      </xdr:nvSpPr>
      <xdr:spPr>
        <a:xfrm>
          <a:off x="7626428" y="10037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169660</xdr:rowOff>
    </xdr:from>
    <xdr:to>
      <xdr:col>36</xdr:col>
      <xdr:colOff>165100</xdr:colOff>
      <xdr:row>58</xdr:row>
      <xdr:rowOff>99810</xdr:rowOff>
    </xdr:to>
    <xdr:sp macro="" textlink="">
      <xdr:nvSpPr>
        <xdr:cNvPr id="368" name="楕円 367"/>
        <xdr:cNvSpPr/>
      </xdr:nvSpPr>
      <xdr:spPr>
        <a:xfrm>
          <a:off x="6921500" y="994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90937</xdr:rowOff>
    </xdr:from>
    <xdr:ext cx="469744" cy="259045"/>
    <xdr:sp macro="" textlink="">
      <xdr:nvSpPr>
        <xdr:cNvPr id="369" name="テキスト ボックス 368"/>
        <xdr:cNvSpPr txBox="1"/>
      </xdr:nvSpPr>
      <xdr:spPr>
        <a:xfrm>
          <a:off x="6737428" y="10035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3" name="テキスト ボックス 38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5" name="テキスト ボックス 38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7" name="テキスト ボックス 38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9" name="テキスト ボックス 38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90780</xdr:rowOff>
    </xdr:from>
    <xdr:to>
      <xdr:col>54</xdr:col>
      <xdr:colOff>189865</xdr:colOff>
      <xdr:row>78</xdr:row>
      <xdr:rowOff>97867</xdr:rowOff>
    </xdr:to>
    <xdr:cxnSp macro="">
      <xdr:nvCxnSpPr>
        <xdr:cNvPr id="391" name="直線コネクタ 390"/>
        <xdr:cNvCxnSpPr/>
      </xdr:nvCxnSpPr>
      <xdr:spPr>
        <a:xfrm flipV="1">
          <a:off x="10475595" y="12092280"/>
          <a:ext cx="1270" cy="1378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101694</xdr:rowOff>
    </xdr:from>
    <xdr:ext cx="469744" cy="259045"/>
    <xdr:sp macro="" textlink="">
      <xdr:nvSpPr>
        <xdr:cNvPr id="392" name="商工費最小値テキスト"/>
        <xdr:cNvSpPr txBox="1"/>
      </xdr:nvSpPr>
      <xdr:spPr>
        <a:xfrm>
          <a:off x="10528300" y="13474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97867</xdr:rowOff>
    </xdr:from>
    <xdr:to>
      <xdr:col>55</xdr:col>
      <xdr:colOff>88900</xdr:colOff>
      <xdr:row>78</xdr:row>
      <xdr:rowOff>97867</xdr:rowOff>
    </xdr:to>
    <xdr:cxnSp macro="">
      <xdr:nvCxnSpPr>
        <xdr:cNvPr id="393" name="直線コネクタ 392"/>
        <xdr:cNvCxnSpPr/>
      </xdr:nvCxnSpPr>
      <xdr:spPr>
        <a:xfrm>
          <a:off x="10388600" y="1347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37457</xdr:rowOff>
    </xdr:from>
    <xdr:ext cx="534377" cy="259045"/>
    <xdr:sp macro="" textlink="">
      <xdr:nvSpPr>
        <xdr:cNvPr id="394" name="商工費最大値テキスト"/>
        <xdr:cNvSpPr txBox="1"/>
      </xdr:nvSpPr>
      <xdr:spPr>
        <a:xfrm>
          <a:off x="10528300" y="1186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90780</xdr:rowOff>
    </xdr:from>
    <xdr:to>
      <xdr:col>55</xdr:col>
      <xdr:colOff>88900</xdr:colOff>
      <xdr:row>70</xdr:row>
      <xdr:rowOff>90780</xdr:rowOff>
    </xdr:to>
    <xdr:cxnSp macro="">
      <xdr:nvCxnSpPr>
        <xdr:cNvPr id="395" name="直線コネクタ 394"/>
        <xdr:cNvCxnSpPr/>
      </xdr:nvCxnSpPr>
      <xdr:spPr>
        <a:xfrm>
          <a:off x="10388600" y="1209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161006</xdr:rowOff>
    </xdr:from>
    <xdr:to>
      <xdr:col>55</xdr:col>
      <xdr:colOff>0</xdr:colOff>
      <xdr:row>76</xdr:row>
      <xdr:rowOff>96106</xdr:rowOff>
    </xdr:to>
    <xdr:cxnSp macro="">
      <xdr:nvCxnSpPr>
        <xdr:cNvPr id="396" name="直線コネクタ 395"/>
        <xdr:cNvCxnSpPr/>
      </xdr:nvCxnSpPr>
      <xdr:spPr>
        <a:xfrm flipV="1">
          <a:off x="9639300" y="13019756"/>
          <a:ext cx="838200" cy="10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150972</xdr:rowOff>
    </xdr:from>
    <xdr:ext cx="534377" cy="259045"/>
    <xdr:sp macro="" textlink="">
      <xdr:nvSpPr>
        <xdr:cNvPr id="397" name="商工費平均値テキスト"/>
        <xdr:cNvSpPr txBox="1"/>
      </xdr:nvSpPr>
      <xdr:spPr>
        <a:xfrm>
          <a:off x="10528300" y="13009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1095</xdr:rowOff>
    </xdr:from>
    <xdr:to>
      <xdr:col>55</xdr:col>
      <xdr:colOff>50800</xdr:colOff>
      <xdr:row>76</xdr:row>
      <xdr:rowOff>102695</xdr:rowOff>
    </xdr:to>
    <xdr:sp macro="" textlink="">
      <xdr:nvSpPr>
        <xdr:cNvPr id="398" name="フローチャート: 判断 397"/>
        <xdr:cNvSpPr/>
      </xdr:nvSpPr>
      <xdr:spPr>
        <a:xfrm>
          <a:off x="104267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81956</xdr:rowOff>
    </xdr:from>
    <xdr:to>
      <xdr:col>50</xdr:col>
      <xdr:colOff>114300</xdr:colOff>
      <xdr:row>76</xdr:row>
      <xdr:rowOff>96106</xdr:rowOff>
    </xdr:to>
    <xdr:cxnSp macro="">
      <xdr:nvCxnSpPr>
        <xdr:cNvPr id="399" name="直線コネクタ 398"/>
        <xdr:cNvCxnSpPr/>
      </xdr:nvCxnSpPr>
      <xdr:spPr>
        <a:xfrm>
          <a:off x="8750300" y="13112156"/>
          <a:ext cx="889000" cy="1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152177</xdr:rowOff>
    </xdr:from>
    <xdr:to>
      <xdr:col>50</xdr:col>
      <xdr:colOff>165100</xdr:colOff>
      <xdr:row>77</xdr:row>
      <xdr:rowOff>82327</xdr:rowOff>
    </xdr:to>
    <xdr:sp macro="" textlink="">
      <xdr:nvSpPr>
        <xdr:cNvPr id="400" name="フローチャート: 判断 399"/>
        <xdr:cNvSpPr/>
      </xdr:nvSpPr>
      <xdr:spPr>
        <a:xfrm>
          <a:off x="9588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73454</xdr:rowOff>
    </xdr:from>
    <xdr:ext cx="534377" cy="259045"/>
    <xdr:sp macro="" textlink="">
      <xdr:nvSpPr>
        <xdr:cNvPr id="401" name="テキスト ボックス 400"/>
        <xdr:cNvSpPr txBox="1"/>
      </xdr:nvSpPr>
      <xdr:spPr>
        <a:xfrm>
          <a:off x="9372111" y="1327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64742</xdr:rowOff>
    </xdr:from>
    <xdr:to>
      <xdr:col>45</xdr:col>
      <xdr:colOff>177800</xdr:colOff>
      <xdr:row>76</xdr:row>
      <xdr:rowOff>81956</xdr:rowOff>
    </xdr:to>
    <xdr:cxnSp macro="">
      <xdr:nvCxnSpPr>
        <xdr:cNvPr id="402" name="直線コネクタ 401"/>
        <xdr:cNvCxnSpPr/>
      </xdr:nvCxnSpPr>
      <xdr:spPr>
        <a:xfrm>
          <a:off x="7861300" y="13094942"/>
          <a:ext cx="889000" cy="1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167287</xdr:rowOff>
    </xdr:from>
    <xdr:to>
      <xdr:col>46</xdr:col>
      <xdr:colOff>38100</xdr:colOff>
      <xdr:row>77</xdr:row>
      <xdr:rowOff>97437</xdr:rowOff>
    </xdr:to>
    <xdr:sp macro="" textlink="">
      <xdr:nvSpPr>
        <xdr:cNvPr id="403" name="フローチャート: 判断 402"/>
        <xdr:cNvSpPr/>
      </xdr:nvSpPr>
      <xdr:spPr>
        <a:xfrm>
          <a:off x="8699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88564</xdr:rowOff>
    </xdr:from>
    <xdr:ext cx="534377" cy="259045"/>
    <xdr:sp macro="" textlink="">
      <xdr:nvSpPr>
        <xdr:cNvPr id="404" name="テキスト ボックス 403"/>
        <xdr:cNvSpPr txBox="1"/>
      </xdr:nvSpPr>
      <xdr:spPr>
        <a:xfrm>
          <a:off x="8483111" y="1329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58410</xdr:rowOff>
    </xdr:from>
    <xdr:to>
      <xdr:col>41</xdr:col>
      <xdr:colOff>50800</xdr:colOff>
      <xdr:row>76</xdr:row>
      <xdr:rowOff>64742</xdr:rowOff>
    </xdr:to>
    <xdr:cxnSp macro="">
      <xdr:nvCxnSpPr>
        <xdr:cNvPr id="405" name="直線コネクタ 404"/>
        <xdr:cNvCxnSpPr/>
      </xdr:nvCxnSpPr>
      <xdr:spPr>
        <a:xfrm>
          <a:off x="6972300" y="13088610"/>
          <a:ext cx="889000" cy="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156063</xdr:rowOff>
    </xdr:from>
    <xdr:to>
      <xdr:col>41</xdr:col>
      <xdr:colOff>101600</xdr:colOff>
      <xdr:row>77</xdr:row>
      <xdr:rowOff>86213</xdr:rowOff>
    </xdr:to>
    <xdr:sp macro="" textlink="">
      <xdr:nvSpPr>
        <xdr:cNvPr id="406" name="フローチャート: 判断 405"/>
        <xdr:cNvSpPr/>
      </xdr:nvSpPr>
      <xdr:spPr>
        <a:xfrm>
          <a:off x="7810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77340</xdr:rowOff>
    </xdr:from>
    <xdr:ext cx="534377" cy="259045"/>
    <xdr:sp macro="" textlink="">
      <xdr:nvSpPr>
        <xdr:cNvPr id="407" name="テキスト ボックス 406"/>
        <xdr:cNvSpPr txBox="1"/>
      </xdr:nvSpPr>
      <xdr:spPr>
        <a:xfrm>
          <a:off x="7594111" y="1327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137020</xdr:rowOff>
    </xdr:from>
    <xdr:to>
      <xdr:col>36</xdr:col>
      <xdr:colOff>165100</xdr:colOff>
      <xdr:row>77</xdr:row>
      <xdr:rowOff>67170</xdr:rowOff>
    </xdr:to>
    <xdr:sp macro="" textlink="">
      <xdr:nvSpPr>
        <xdr:cNvPr id="408" name="フローチャート: 判断 407"/>
        <xdr:cNvSpPr/>
      </xdr:nvSpPr>
      <xdr:spPr>
        <a:xfrm>
          <a:off x="6921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58297</xdr:rowOff>
    </xdr:from>
    <xdr:ext cx="534377" cy="259045"/>
    <xdr:sp macro="" textlink="">
      <xdr:nvSpPr>
        <xdr:cNvPr id="409" name="テキスト ボックス 408"/>
        <xdr:cNvSpPr txBox="1"/>
      </xdr:nvSpPr>
      <xdr:spPr>
        <a:xfrm>
          <a:off x="6705111" y="1325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110206</xdr:rowOff>
    </xdr:from>
    <xdr:to>
      <xdr:col>55</xdr:col>
      <xdr:colOff>50800</xdr:colOff>
      <xdr:row>76</xdr:row>
      <xdr:rowOff>40356</xdr:rowOff>
    </xdr:to>
    <xdr:sp macro="" textlink="">
      <xdr:nvSpPr>
        <xdr:cNvPr id="415" name="楕円 414"/>
        <xdr:cNvSpPr/>
      </xdr:nvSpPr>
      <xdr:spPr>
        <a:xfrm>
          <a:off x="10426700" y="1296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133083</xdr:rowOff>
    </xdr:from>
    <xdr:ext cx="534377" cy="259045"/>
    <xdr:sp macro="" textlink="">
      <xdr:nvSpPr>
        <xdr:cNvPr id="416" name="商工費該当値テキスト"/>
        <xdr:cNvSpPr txBox="1"/>
      </xdr:nvSpPr>
      <xdr:spPr>
        <a:xfrm>
          <a:off x="10528300" y="1282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45306</xdr:rowOff>
    </xdr:from>
    <xdr:to>
      <xdr:col>50</xdr:col>
      <xdr:colOff>165100</xdr:colOff>
      <xdr:row>76</xdr:row>
      <xdr:rowOff>146906</xdr:rowOff>
    </xdr:to>
    <xdr:sp macro="" textlink="">
      <xdr:nvSpPr>
        <xdr:cNvPr id="417" name="楕円 416"/>
        <xdr:cNvSpPr/>
      </xdr:nvSpPr>
      <xdr:spPr>
        <a:xfrm>
          <a:off x="9588500" y="1307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163433</xdr:rowOff>
    </xdr:from>
    <xdr:ext cx="534377" cy="259045"/>
    <xdr:sp macro="" textlink="">
      <xdr:nvSpPr>
        <xdr:cNvPr id="418" name="テキスト ボックス 417"/>
        <xdr:cNvSpPr txBox="1"/>
      </xdr:nvSpPr>
      <xdr:spPr>
        <a:xfrm>
          <a:off x="9372111" y="1285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31156</xdr:rowOff>
    </xdr:from>
    <xdr:to>
      <xdr:col>46</xdr:col>
      <xdr:colOff>38100</xdr:colOff>
      <xdr:row>76</xdr:row>
      <xdr:rowOff>132756</xdr:rowOff>
    </xdr:to>
    <xdr:sp macro="" textlink="">
      <xdr:nvSpPr>
        <xdr:cNvPr id="419" name="楕円 418"/>
        <xdr:cNvSpPr/>
      </xdr:nvSpPr>
      <xdr:spPr>
        <a:xfrm>
          <a:off x="8699500" y="1306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149282</xdr:rowOff>
    </xdr:from>
    <xdr:ext cx="534377" cy="259045"/>
    <xdr:sp macro="" textlink="">
      <xdr:nvSpPr>
        <xdr:cNvPr id="420" name="テキスト ボックス 419"/>
        <xdr:cNvSpPr txBox="1"/>
      </xdr:nvSpPr>
      <xdr:spPr>
        <a:xfrm>
          <a:off x="8483111" y="1283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13942</xdr:rowOff>
    </xdr:from>
    <xdr:to>
      <xdr:col>41</xdr:col>
      <xdr:colOff>101600</xdr:colOff>
      <xdr:row>76</xdr:row>
      <xdr:rowOff>115542</xdr:rowOff>
    </xdr:to>
    <xdr:sp macro="" textlink="">
      <xdr:nvSpPr>
        <xdr:cNvPr id="421" name="楕円 420"/>
        <xdr:cNvSpPr/>
      </xdr:nvSpPr>
      <xdr:spPr>
        <a:xfrm>
          <a:off x="7810500" y="1304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132069</xdr:rowOff>
    </xdr:from>
    <xdr:ext cx="534377" cy="259045"/>
    <xdr:sp macro="" textlink="">
      <xdr:nvSpPr>
        <xdr:cNvPr id="422" name="テキスト ボックス 421"/>
        <xdr:cNvSpPr txBox="1"/>
      </xdr:nvSpPr>
      <xdr:spPr>
        <a:xfrm>
          <a:off x="7594111" y="1281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7610</xdr:rowOff>
    </xdr:from>
    <xdr:to>
      <xdr:col>36</xdr:col>
      <xdr:colOff>165100</xdr:colOff>
      <xdr:row>76</xdr:row>
      <xdr:rowOff>109210</xdr:rowOff>
    </xdr:to>
    <xdr:sp macro="" textlink="">
      <xdr:nvSpPr>
        <xdr:cNvPr id="423" name="楕円 422"/>
        <xdr:cNvSpPr/>
      </xdr:nvSpPr>
      <xdr:spPr>
        <a:xfrm>
          <a:off x="6921500" y="1303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125737</xdr:rowOff>
    </xdr:from>
    <xdr:ext cx="534377" cy="259045"/>
    <xdr:sp macro="" textlink="">
      <xdr:nvSpPr>
        <xdr:cNvPr id="424" name="テキスト ボックス 423"/>
        <xdr:cNvSpPr txBox="1"/>
      </xdr:nvSpPr>
      <xdr:spPr>
        <a:xfrm>
          <a:off x="6705111" y="1281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8" name="テキスト ボックス 43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83888</xdr:rowOff>
    </xdr:from>
    <xdr:to>
      <xdr:col>54</xdr:col>
      <xdr:colOff>189865</xdr:colOff>
      <xdr:row>98</xdr:row>
      <xdr:rowOff>145171</xdr:rowOff>
    </xdr:to>
    <xdr:cxnSp macro="">
      <xdr:nvCxnSpPr>
        <xdr:cNvPr id="448" name="直線コネクタ 447"/>
        <xdr:cNvCxnSpPr/>
      </xdr:nvCxnSpPr>
      <xdr:spPr>
        <a:xfrm flipV="1">
          <a:off x="10475595" y="15514388"/>
          <a:ext cx="1270" cy="1432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148998</xdr:rowOff>
    </xdr:from>
    <xdr:ext cx="534377" cy="259045"/>
    <xdr:sp macro="" textlink="">
      <xdr:nvSpPr>
        <xdr:cNvPr id="449" name="土木費最小値テキスト"/>
        <xdr:cNvSpPr txBox="1"/>
      </xdr:nvSpPr>
      <xdr:spPr>
        <a:xfrm>
          <a:off x="10528300" y="1695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145171</xdr:rowOff>
    </xdr:from>
    <xdr:to>
      <xdr:col>55</xdr:col>
      <xdr:colOff>88900</xdr:colOff>
      <xdr:row>98</xdr:row>
      <xdr:rowOff>145171</xdr:rowOff>
    </xdr:to>
    <xdr:cxnSp macro="">
      <xdr:nvCxnSpPr>
        <xdr:cNvPr id="450" name="直線コネクタ 449"/>
        <xdr:cNvCxnSpPr/>
      </xdr:nvCxnSpPr>
      <xdr:spPr>
        <a:xfrm>
          <a:off x="10388600" y="1694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30565</xdr:rowOff>
    </xdr:from>
    <xdr:ext cx="599010" cy="259045"/>
    <xdr:sp macro="" textlink="">
      <xdr:nvSpPr>
        <xdr:cNvPr id="451" name="土木費最大値テキスト"/>
        <xdr:cNvSpPr txBox="1"/>
      </xdr:nvSpPr>
      <xdr:spPr>
        <a:xfrm>
          <a:off x="10528300" y="15289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83888</xdr:rowOff>
    </xdr:from>
    <xdr:to>
      <xdr:col>55</xdr:col>
      <xdr:colOff>88900</xdr:colOff>
      <xdr:row>90</xdr:row>
      <xdr:rowOff>83888</xdr:rowOff>
    </xdr:to>
    <xdr:cxnSp macro="">
      <xdr:nvCxnSpPr>
        <xdr:cNvPr id="452" name="直線コネクタ 451"/>
        <xdr:cNvCxnSpPr/>
      </xdr:nvCxnSpPr>
      <xdr:spPr>
        <a:xfrm>
          <a:off x="10388600" y="15514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103837</xdr:rowOff>
    </xdr:from>
    <xdr:to>
      <xdr:col>55</xdr:col>
      <xdr:colOff>0</xdr:colOff>
      <xdr:row>98</xdr:row>
      <xdr:rowOff>112519</xdr:rowOff>
    </xdr:to>
    <xdr:cxnSp macro="">
      <xdr:nvCxnSpPr>
        <xdr:cNvPr id="453" name="直線コネクタ 452"/>
        <xdr:cNvCxnSpPr/>
      </xdr:nvCxnSpPr>
      <xdr:spPr>
        <a:xfrm flipV="1">
          <a:off x="9639300" y="16905937"/>
          <a:ext cx="838200" cy="8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17270</xdr:rowOff>
    </xdr:from>
    <xdr:ext cx="534377" cy="259045"/>
    <xdr:sp macro="" textlink="">
      <xdr:nvSpPr>
        <xdr:cNvPr id="454" name="土木費平均値テキスト"/>
        <xdr:cNvSpPr txBox="1"/>
      </xdr:nvSpPr>
      <xdr:spPr>
        <a:xfrm>
          <a:off x="10528300" y="16647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165843</xdr:rowOff>
    </xdr:from>
    <xdr:to>
      <xdr:col>55</xdr:col>
      <xdr:colOff>50800</xdr:colOff>
      <xdr:row>98</xdr:row>
      <xdr:rowOff>95993</xdr:rowOff>
    </xdr:to>
    <xdr:sp macro="" textlink="">
      <xdr:nvSpPr>
        <xdr:cNvPr id="455" name="フローチャート: 判断 454"/>
        <xdr:cNvSpPr/>
      </xdr:nvSpPr>
      <xdr:spPr>
        <a:xfrm>
          <a:off x="10426700" y="1679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104674</xdr:rowOff>
    </xdr:from>
    <xdr:to>
      <xdr:col>50</xdr:col>
      <xdr:colOff>114300</xdr:colOff>
      <xdr:row>98</xdr:row>
      <xdr:rowOff>112519</xdr:rowOff>
    </xdr:to>
    <xdr:cxnSp macro="">
      <xdr:nvCxnSpPr>
        <xdr:cNvPr id="456" name="直線コネクタ 455"/>
        <xdr:cNvCxnSpPr/>
      </xdr:nvCxnSpPr>
      <xdr:spPr>
        <a:xfrm>
          <a:off x="8750300" y="16906774"/>
          <a:ext cx="889000" cy="7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168952</xdr:rowOff>
    </xdr:from>
    <xdr:to>
      <xdr:col>50</xdr:col>
      <xdr:colOff>165100</xdr:colOff>
      <xdr:row>98</xdr:row>
      <xdr:rowOff>99102</xdr:rowOff>
    </xdr:to>
    <xdr:sp macro="" textlink="">
      <xdr:nvSpPr>
        <xdr:cNvPr id="457" name="フローチャート: 判断 456"/>
        <xdr:cNvSpPr/>
      </xdr:nvSpPr>
      <xdr:spPr>
        <a:xfrm>
          <a:off x="95885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115629</xdr:rowOff>
    </xdr:from>
    <xdr:ext cx="534377" cy="259045"/>
    <xdr:sp macro="" textlink="">
      <xdr:nvSpPr>
        <xdr:cNvPr id="458" name="テキスト ボックス 457"/>
        <xdr:cNvSpPr txBox="1"/>
      </xdr:nvSpPr>
      <xdr:spPr>
        <a:xfrm>
          <a:off x="9372111" y="1657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83567</xdr:rowOff>
    </xdr:from>
    <xdr:to>
      <xdr:col>45</xdr:col>
      <xdr:colOff>177800</xdr:colOff>
      <xdr:row>98</xdr:row>
      <xdr:rowOff>104674</xdr:rowOff>
    </xdr:to>
    <xdr:cxnSp macro="">
      <xdr:nvCxnSpPr>
        <xdr:cNvPr id="459" name="直線コネクタ 458"/>
        <xdr:cNvCxnSpPr/>
      </xdr:nvCxnSpPr>
      <xdr:spPr>
        <a:xfrm>
          <a:off x="7861300" y="16885667"/>
          <a:ext cx="889000" cy="2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170590</xdr:rowOff>
    </xdr:from>
    <xdr:to>
      <xdr:col>46</xdr:col>
      <xdr:colOff>38100</xdr:colOff>
      <xdr:row>98</xdr:row>
      <xdr:rowOff>100740</xdr:rowOff>
    </xdr:to>
    <xdr:sp macro="" textlink="">
      <xdr:nvSpPr>
        <xdr:cNvPr id="460" name="フローチャート: 判断 459"/>
        <xdr:cNvSpPr/>
      </xdr:nvSpPr>
      <xdr:spPr>
        <a:xfrm>
          <a:off x="8699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117267</xdr:rowOff>
    </xdr:from>
    <xdr:ext cx="534377" cy="259045"/>
    <xdr:sp macro="" textlink="">
      <xdr:nvSpPr>
        <xdr:cNvPr id="461" name="テキスト ボックス 460"/>
        <xdr:cNvSpPr txBox="1"/>
      </xdr:nvSpPr>
      <xdr:spPr>
        <a:xfrm>
          <a:off x="8483111" y="1657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83567</xdr:rowOff>
    </xdr:from>
    <xdr:to>
      <xdr:col>41</xdr:col>
      <xdr:colOff>50800</xdr:colOff>
      <xdr:row>98</xdr:row>
      <xdr:rowOff>103205</xdr:rowOff>
    </xdr:to>
    <xdr:cxnSp macro="">
      <xdr:nvCxnSpPr>
        <xdr:cNvPr id="462" name="直線コネクタ 461"/>
        <xdr:cNvCxnSpPr/>
      </xdr:nvCxnSpPr>
      <xdr:spPr>
        <a:xfrm flipV="1">
          <a:off x="6972300" y="16885667"/>
          <a:ext cx="889000" cy="19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166002</xdr:rowOff>
    </xdr:from>
    <xdr:to>
      <xdr:col>41</xdr:col>
      <xdr:colOff>101600</xdr:colOff>
      <xdr:row>98</xdr:row>
      <xdr:rowOff>96152</xdr:rowOff>
    </xdr:to>
    <xdr:sp macro="" textlink="">
      <xdr:nvSpPr>
        <xdr:cNvPr id="463" name="フローチャート: 判断 462"/>
        <xdr:cNvSpPr/>
      </xdr:nvSpPr>
      <xdr:spPr>
        <a:xfrm>
          <a:off x="7810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112679</xdr:rowOff>
    </xdr:from>
    <xdr:ext cx="534377" cy="259045"/>
    <xdr:sp macro="" textlink="">
      <xdr:nvSpPr>
        <xdr:cNvPr id="464" name="テキスト ボックス 463"/>
        <xdr:cNvSpPr txBox="1"/>
      </xdr:nvSpPr>
      <xdr:spPr>
        <a:xfrm>
          <a:off x="7594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166334</xdr:rowOff>
    </xdr:from>
    <xdr:to>
      <xdr:col>36</xdr:col>
      <xdr:colOff>165100</xdr:colOff>
      <xdr:row>98</xdr:row>
      <xdr:rowOff>96484</xdr:rowOff>
    </xdr:to>
    <xdr:sp macro="" textlink="">
      <xdr:nvSpPr>
        <xdr:cNvPr id="465" name="フローチャート: 判断 464"/>
        <xdr:cNvSpPr/>
      </xdr:nvSpPr>
      <xdr:spPr>
        <a:xfrm>
          <a:off x="6921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113011</xdr:rowOff>
    </xdr:from>
    <xdr:ext cx="534377" cy="259045"/>
    <xdr:sp macro="" textlink="">
      <xdr:nvSpPr>
        <xdr:cNvPr id="466" name="テキスト ボックス 465"/>
        <xdr:cNvSpPr txBox="1"/>
      </xdr:nvSpPr>
      <xdr:spPr>
        <a:xfrm>
          <a:off x="6705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53037</xdr:rowOff>
    </xdr:from>
    <xdr:to>
      <xdr:col>55</xdr:col>
      <xdr:colOff>50800</xdr:colOff>
      <xdr:row>98</xdr:row>
      <xdr:rowOff>154637</xdr:rowOff>
    </xdr:to>
    <xdr:sp macro="" textlink="">
      <xdr:nvSpPr>
        <xdr:cNvPr id="472" name="楕円 471"/>
        <xdr:cNvSpPr/>
      </xdr:nvSpPr>
      <xdr:spPr>
        <a:xfrm>
          <a:off x="10426700" y="1685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144270</xdr:rowOff>
    </xdr:from>
    <xdr:ext cx="534377" cy="259045"/>
    <xdr:sp macro="" textlink="">
      <xdr:nvSpPr>
        <xdr:cNvPr id="473" name="土木費該当値テキスト"/>
        <xdr:cNvSpPr txBox="1"/>
      </xdr:nvSpPr>
      <xdr:spPr>
        <a:xfrm>
          <a:off x="10528300" y="1677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61719</xdr:rowOff>
    </xdr:from>
    <xdr:to>
      <xdr:col>50</xdr:col>
      <xdr:colOff>165100</xdr:colOff>
      <xdr:row>98</xdr:row>
      <xdr:rowOff>163319</xdr:rowOff>
    </xdr:to>
    <xdr:sp macro="" textlink="">
      <xdr:nvSpPr>
        <xdr:cNvPr id="474" name="楕円 473"/>
        <xdr:cNvSpPr/>
      </xdr:nvSpPr>
      <xdr:spPr>
        <a:xfrm>
          <a:off x="9588500" y="1686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154446</xdr:rowOff>
    </xdr:from>
    <xdr:ext cx="534377" cy="259045"/>
    <xdr:sp macro="" textlink="">
      <xdr:nvSpPr>
        <xdr:cNvPr id="475" name="テキスト ボックス 474"/>
        <xdr:cNvSpPr txBox="1"/>
      </xdr:nvSpPr>
      <xdr:spPr>
        <a:xfrm>
          <a:off x="9372111" y="1695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53874</xdr:rowOff>
    </xdr:from>
    <xdr:to>
      <xdr:col>46</xdr:col>
      <xdr:colOff>38100</xdr:colOff>
      <xdr:row>98</xdr:row>
      <xdr:rowOff>155474</xdr:rowOff>
    </xdr:to>
    <xdr:sp macro="" textlink="">
      <xdr:nvSpPr>
        <xdr:cNvPr id="476" name="楕円 475"/>
        <xdr:cNvSpPr/>
      </xdr:nvSpPr>
      <xdr:spPr>
        <a:xfrm>
          <a:off x="8699500" y="1685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146601</xdr:rowOff>
    </xdr:from>
    <xdr:ext cx="534377" cy="259045"/>
    <xdr:sp macro="" textlink="">
      <xdr:nvSpPr>
        <xdr:cNvPr id="477" name="テキスト ボックス 476"/>
        <xdr:cNvSpPr txBox="1"/>
      </xdr:nvSpPr>
      <xdr:spPr>
        <a:xfrm>
          <a:off x="8483111" y="1694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32767</xdr:rowOff>
    </xdr:from>
    <xdr:to>
      <xdr:col>41</xdr:col>
      <xdr:colOff>101600</xdr:colOff>
      <xdr:row>98</xdr:row>
      <xdr:rowOff>134367</xdr:rowOff>
    </xdr:to>
    <xdr:sp macro="" textlink="">
      <xdr:nvSpPr>
        <xdr:cNvPr id="478" name="楕円 477"/>
        <xdr:cNvSpPr/>
      </xdr:nvSpPr>
      <xdr:spPr>
        <a:xfrm>
          <a:off x="7810500" y="1683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125494</xdr:rowOff>
    </xdr:from>
    <xdr:ext cx="534377" cy="259045"/>
    <xdr:sp macro="" textlink="">
      <xdr:nvSpPr>
        <xdr:cNvPr id="479" name="テキスト ボックス 478"/>
        <xdr:cNvSpPr txBox="1"/>
      </xdr:nvSpPr>
      <xdr:spPr>
        <a:xfrm>
          <a:off x="7594111" y="1692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52405</xdr:rowOff>
    </xdr:from>
    <xdr:to>
      <xdr:col>36</xdr:col>
      <xdr:colOff>165100</xdr:colOff>
      <xdr:row>98</xdr:row>
      <xdr:rowOff>154005</xdr:rowOff>
    </xdr:to>
    <xdr:sp macro="" textlink="">
      <xdr:nvSpPr>
        <xdr:cNvPr id="480" name="楕円 479"/>
        <xdr:cNvSpPr/>
      </xdr:nvSpPr>
      <xdr:spPr>
        <a:xfrm>
          <a:off x="6921500" y="1685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145132</xdr:rowOff>
    </xdr:from>
    <xdr:ext cx="534377" cy="259045"/>
    <xdr:sp macro="" textlink="">
      <xdr:nvSpPr>
        <xdr:cNvPr id="481" name="テキスト ボックス 480"/>
        <xdr:cNvSpPr txBox="1"/>
      </xdr:nvSpPr>
      <xdr:spPr>
        <a:xfrm>
          <a:off x="6705111" y="1694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52512</xdr:rowOff>
    </xdr:from>
    <xdr:to>
      <xdr:col>85</xdr:col>
      <xdr:colOff>126364</xdr:colOff>
      <xdr:row>38</xdr:row>
      <xdr:rowOff>171247</xdr:rowOff>
    </xdr:to>
    <xdr:cxnSp macro="">
      <xdr:nvCxnSpPr>
        <xdr:cNvPr id="504" name="直線コネクタ 503"/>
        <xdr:cNvCxnSpPr/>
      </xdr:nvCxnSpPr>
      <xdr:spPr>
        <a:xfrm flipV="1">
          <a:off x="16317595" y="5367462"/>
          <a:ext cx="1269" cy="1318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3624</xdr:rowOff>
    </xdr:from>
    <xdr:ext cx="469744" cy="259045"/>
    <xdr:sp macro="" textlink="">
      <xdr:nvSpPr>
        <xdr:cNvPr id="505" name="消防費最小値テキスト"/>
        <xdr:cNvSpPr txBox="1"/>
      </xdr:nvSpPr>
      <xdr:spPr>
        <a:xfrm>
          <a:off x="16370300" y="66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171247</xdr:rowOff>
    </xdr:from>
    <xdr:to>
      <xdr:col>86</xdr:col>
      <xdr:colOff>25400</xdr:colOff>
      <xdr:row>38</xdr:row>
      <xdr:rowOff>171247</xdr:rowOff>
    </xdr:to>
    <xdr:cxnSp macro="">
      <xdr:nvCxnSpPr>
        <xdr:cNvPr id="506" name="直線コネクタ 505"/>
        <xdr:cNvCxnSpPr/>
      </xdr:nvCxnSpPr>
      <xdr:spPr>
        <a:xfrm>
          <a:off x="16230600" y="668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170639</xdr:rowOff>
    </xdr:from>
    <xdr:ext cx="534377" cy="259045"/>
    <xdr:sp macro="" textlink="">
      <xdr:nvSpPr>
        <xdr:cNvPr id="507" name="消防費最大値テキスト"/>
        <xdr:cNvSpPr txBox="1"/>
      </xdr:nvSpPr>
      <xdr:spPr>
        <a:xfrm>
          <a:off x="16370300" y="514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52512</xdr:rowOff>
    </xdr:from>
    <xdr:to>
      <xdr:col>86</xdr:col>
      <xdr:colOff>25400</xdr:colOff>
      <xdr:row>31</xdr:row>
      <xdr:rowOff>52512</xdr:rowOff>
    </xdr:to>
    <xdr:cxnSp macro="">
      <xdr:nvCxnSpPr>
        <xdr:cNvPr id="508" name="直線コネクタ 507"/>
        <xdr:cNvCxnSpPr/>
      </xdr:nvCxnSpPr>
      <xdr:spPr>
        <a:xfrm>
          <a:off x="16230600" y="536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158445</xdr:rowOff>
    </xdr:from>
    <xdr:to>
      <xdr:col>85</xdr:col>
      <xdr:colOff>127000</xdr:colOff>
      <xdr:row>37</xdr:row>
      <xdr:rowOff>157439</xdr:rowOff>
    </xdr:to>
    <xdr:cxnSp macro="">
      <xdr:nvCxnSpPr>
        <xdr:cNvPr id="509" name="直線コネクタ 508"/>
        <xdr:cNvCxnSpPr/>
      </xdr:nvCxnSpPr>
      <xdr:spPr>
        <a:xfrm flipV="1">
          <a:off x="15481300" y="6330645"/>
          <a:ext cx="838200" cy="17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92427</xdr:rowOff>
    </xdr:from>
    <xdr:ext cx="534377" cy="259045"/>
    <xdr:sp macro="" textlink="">
      <xdr:nvSpPr>
        <xdr:cNvPr id="510" name="消防費平均値テキスト"/>
        <xdr:cNvSpPr txBox="1"/>
      </xdr:nvSpPr>
      <xdr:spPr>
        <a:xfrm>
          <a:off x="16370300" y="6264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114000</xdr:rowOff>
    </xdr:from>
    <xdr:to>
      <xdr:col>85</xdr:col>
      <xdr:colOff>177800</xdr:colOff>
      <xdr:row>37</xdr:row>
      <xdr:rowOff>44150</xdr:rowOff>
    </xdr:to>
    <xdr:sp macro="" textlink="">
      <xdr:nvSpPr>
        <xdr:cNvPr id="511" name="フローチャート: 判断 510"/>
        <xdr:cNvSpPr/>
      </xdr:nvSpPr>
      <xdr:spPr>
        <a:xfrm>
          <a:off x="162687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157439</xdr:rowOff>
    </xdr:from>
    <xdr:to>
      <xdr:col>81</xdr:col>
      <xdr:colOff>50800</xdr:colOff>
      <xdr:row>37</xdr:row>
      <xdr:rowOff>159771</xdr:rowOff>
    </xdr:to>
    <xdr:cxnSp macro="">
      <xdr:nvCxnSpPr>
        <xdr:cNvPr id="512" name="直線コネクタ 511"/>
        <xdr:cNvCxnSpPr/>
      </xdr:nvCxnSpPr>
      <xdr:spPr>
        <a:xfrm flipV="1">
          <a:off x="14592300" y="6501089"/>
          <a:ext cx="8890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126253</xdr:rowOff>
    </xdr:from>
    <xdr:to>
      <xdr:col>81</xdr:col>
      <xdr:colOff>101600</xdr:colOff>
      <xdr:row>37</xdr:row>
      <xdr:rowOff>56403</xdr:rowOff>
    </xdr:to>
    <xdr:sp macro="" textlink="">
      <xdr:nvSpPr>
        <xdr:cNvPr id="513" name="フローチャート: 判断 512"/>
        <xdr:cNvSpPr/>
      </xdr:nvSpPr>
      <xdr:spPr>
        <a:xfrm>
          <a:off x="15430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72930</xdr:rowOff>
    </xdr:from>
    <xdr:ext cx="534377" cy="259045"/>
    <xdr:sp macro="" textlink="">
      <xdr:nvSpPr>
        <xdr:cNvPr id="514" name="テキスト ボックス 513"/>
        <xdr:cNvSpPr txBox="1"/>
      </xdr:nvSpPr>
      <xdr:spPr>
        <a:xfrm>
          <a:off x="15214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159771</xdr:rowOff>
    </xdr:from>
    <xdr:to>
      <xdr:col>76</xdr:col>
      <xdr:colOff>114300</xdr:colOff>
      <xdr:row>38</xdr:row>
      <xdr:rowOff>39162</xdr:rowOff>
    </xdr:to>
    <xdr:cxnSp macro="">
      <xdr:nvCxnSpPr>
        <xdr:cNvPr id="515" name="直線コネクタ 514"/>
        <xdr:cNvCxnSpPr/>
      </xdr:nvCxnSpPr>
      <xdr:spPr>
        <a:xfrm flipV="1">
          <a:off x="13703300" y="6503421"/>
          <a:ext cx="889000" cy="5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158349</xdr:rowOff>
    </xdr:from>
    <xdr:to>
      <xdr:col>76</xdr:col>
      <xdr:colOff>165100</xdr:colOff>
      <xdr:row>37</xdr:row>
      <xdr:rowOff>88499</xdr:rowOff>
    </xdr:to>
    <xdr:sp macro="" textlink="">
      <xdr:nvSpPr>
        <xdr:cNvPr id="516" name="フローチャート: 判断 515"/>
        <xdr:cNvSpPr/>
      </xdr:nvSpPr>
      <xdr:spPr>
        <a:xfrm>
          <a:off x="14541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105026</xdr:rowOff>
    </xdr:from>
    <xdr:ext cx="534377" cy="259045"/>
    <xdr:sp macro="" textlink="">
      <xdr:nvSpPr>
        <xdr:cNvPr id="517" name="テキスト ボックス 516"/>
        <xdr:cNvSpPr txBox="1"/>
      </xdr:nvSpPr>
      <xdr:spPr>
        <a:xfrm>
          <a:off x="14325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142260</xdr:rowOff>
    </xdr:from>
    <xdr:to>
      <xdr:col>71</xdr:col>
      <xdr:colOff>177800</xdr:colOff>
      <xdr:row>38</xdr:row>
      <xdr:rowOff>39162</xdr:rowOff>
    </xdr:to>
    <xdr:cxnSp macro="">
      <xdr:nvCxnSpPr>
        <xdr:cNvPr id="518" name="直線コネクタ 517"/>
        <xdr:cNvCxnSpPr/>
      </xdr:nvCxnSpPr>
      <xdr:spPr>
        <a:xfrm>
          <a:off x="12814300" y="6485910"/>
          <a:ext cx="889000" cy="6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158669</xdr:rowOff>
    </xdr:from>
    <xdr:to>
      <xdr:col>72</xdr:col>
      <xdr:colOff>38100</xdr:colOff>
      <xdr:row>37</xdr:row>
      <xdr:rowOff>88819</xdr:rowOff>
    </xdr:to>
    <xdr:sp macro="" textlink="">
      <xdr:nvSpPr>
        <xdr:cNvPr id="519" name="フローチャート: 判断 518"/>
        <xdr:cNvSpPr/>
      </xdr:nvSpPr>
      <xdr:spPr>
        <a:xfrm>
          <a:off x="13652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105346</xdr:rowOff>
    </xdr:from>
    <xdr:ext cx="534377" cy="259045"/>
    <xdr:sp macro="" textlink="">
      <xdr:nvSpPr>
        <xdr:cNvPr id="520" name="テキスト ボックス 519"/>
        <xdr:cNvSpPr txBox="1"/>
      </xdr:nvSpPr>
      <xdr:spPr>
        <a:xfrm>
          <a:off x="13436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166898</xdr:rowOff>
    </xdr:from>
    <xdr:to>
      <xdr:col>67</xdr:col>
      <xdr:colOff>101600</xdr:colOff>
      <xdr:row>37</xdr:row>
      <xdr:rowOff>97048</xdr:rowOff>
    </xdr:to>
    <xdr:sp macro="" textlink="">
      <xdr:nvSpPr>
        <xdr:cNvPr id="521" name="フローチャート: 判断 520"/>
        <xdr:cNvSpPr/>
      </xdr:nvSpPr>
      <xdr:spPr>
        <a:xfrm>
          <a:off x="12763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113575</xdr:rowOff>
    </xdr:from>
    <xdr:ext cx="534377" cy="259045"/>
    <xdr:sp macro="" textlink="">
      <xdr:nvSpPr>
        <xdr:cNvPr id="522" name="テキスト ボックス 521"/>
        <xdr:cNvSpPr txBox="1"/>
      </xdr:nvSpPr>
      <xdr:spPr>
        <a:xfrm>
          <a:off x="12547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107645</xdr:rowOff>
    </xdr:from>
    <xdr:to>
      <xdr:col>85</xdr:col>
      <xdr:colOff>177800</xdr:colOff>
      <xdr:row>37</xdr:row>
      <xdr:rowOff>37795</xdr:rowOff>
    </xdr:to>
    <xdr:sp macro="" textlink="">
      <xdr:nvSpPr>
        <xdr:cNvPr id="528" name="楕円 527"/>
        <xdr:cNvSpPr/>
      </xdr:nvSpPr>
      <xdr:spPr>
        <a:xfrm>
          <a:off x="16268700" y="627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130522</xdr:rowOff>
    </xdr:from>
    <xdr:ext cx="534377" cy="259045"/>
    <xdr:sp macro="" textlink="">
      <xdr:nvSpPr>
        <xdr:cNvPr id="529" name="消防費該当値テキスト"/>
        <xdr:cNvSpPr txBox="1"/>
      </xdr:nvSpPr>
      <xdr:spPr>
        <a:xfrm>
          <a:off x="16370300" y="6131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106639</xdr:rowOff>
    </xdr:from>
    <xdr:to>
      <xdr:col>81</xdr:col>
      <xdr:colOff>101600</xdr:colOff>
      <xdr:row>38</xdr:row>
      <xdr:rowOff>36789</xdr:rowOff>
    </xdr:to>
    <xdr:sp macro="" textlink="">
      <xdr:nvSpPr>
        <xdr:cNvPr id="530" name="楕円 529"/>
        <xdr:cNvSpPr/>
      </xdr:nvSpPr>
      <xdr:spPr>
        <a:xfrm>
          <a:off x="15430500" y="645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27916</xdr:rowOff>
    </xdr:from>
    <xdr:ext cx="534377" cy="259045"/>
    <xdr:sp macro="" textlink="">
      <xdr:nvSpPr>
        <xdr:cNvPr id="531" name="テキスト ボックス 530"/>
        <xdr:cNvSpPr txBox="1"/>
      </xdr:nvSpPr>
      <xdr:spPr>
        <a:xfrm>
          <a:off x="15214111" y="654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108971</xdr:rowOff>
    </xdr:from>
    <xdr:to>
      <xdr:col>76</xdr:col>
      <xdr:colOff>165100</xdr:colOff>
      <xdr:row>38</xdr:row>
      <xdr:rowOff>39122</xdr:rowOff>
    </xdr:to>
    <xdr:sp macro="" textlink="">
      <xdr:nvSpPr>
        <xdr:cNvPr id="532" name="楕円 531"/>
        <xdr:cNvSpPr/>
      </xdr:nvSpPr>
      <xdr:spPr>
        <a:xfrm>
          <a:off x="14541500" y="645262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30248</xdr:rowOff>
    </xdr:from>
    <xdr:ext cx="534377" cy="259045"/>
    <xdr:sp macro="" textlink="">
      <xdr:nvSpPr>
        <xdr:cNvPr id="533" name="テキスト ボックス 532"/>
        <xdr:cNvSpPr txBox="1"/>
      </xdr:nvSpPr>
      <xdr:spPr>
        <a:xfrm>
          <a:off x="14325111" y="654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159812</xdr:rowOff>
    </xdr:from>
    <xdr:to>
      <xdr:col>72</xdr:col>
      <xdr:colOff>38100</xdr:colOff>
      <xdr:row>38</xdr:row>
      <xdr:rowOff>89962</xdr:rowOff>
    </xdr:to>
    <xdr:sp macro="" textlink="">
      <xdr:nvSpPr>
        <xdr:cNvPr id="534" name="楕円 533"/>
        <xdr:cNvSpPr/>
      </xdr:nvSpPr>
      <xdr:spPr>
        <a:xfrm>
          <a:off x="13652500" y="650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81089</xdr:rowOff>
    </xdr:from>
    <xdr:ext cx="534377" cy="259045"/>
    <xdr:sp macro="" textlink="">
      <xdr:nvSpPr>
        <xdr:cNvPr id="535" name="テキスト ボックス 534"/>
        <xdr:cNvSpPr txBox="1"/>
      </xdr:nvSpPr>
      <xdr:spPr>
        <a:xfrm>
          <a:off x="13436111" y="659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91460</xdr:rowOff>
    </xdr:from>
    <xdr:to>
      <xdr:col>67</xdr:col>
      <xdr:colOff>101600</xdr:colOff>
      <xdr:row>38</xdr:row>
      <xdr:rowOff>21610</xdr:rowOff>
    </xdr:to>
    <xdr:sp macro="" textlink="">
      <xdr:nvSpPr>
        <xdr:cNvPr id="536" name="楕円 535"/>
        <xdr:cNvSpPr/>
      </xdr:nvSpPr>
      <xdr:spPr>
        <a:xfrm>
          <a:off x="12763500" y="643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12737</xdr:rowOff>
    </xdr:from>
    <xdr:ext cx="534377" cy="259045"/>
    <xdr:sp macro="" textlink="">
      <xdr:nvSpPr>
        <xdr:cNvPr id="537" name="テキスト ボックス 536"/>
        <xdr:cNvSpPr txBox="1"/>
      </xdr:nvSpPr>
      <xdr:spPr>
        <a:xfrm>
          <a:off x="12547111" y="6527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8" name="テキスト ボックス 547"/>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0" name="テキスト ボックス 54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2" name="テキスト ボックス 55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4" name="テキスト ボックス 55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156311</xdr:rowOff>
    </xdr:from>
    <xdr:to>
      <xdr:col>85</xdr:col>
      <xdr:colOff>126364</xdr:colOff>
      <xdr:row>59</xdr:row>
      <xdr:rowOff>123793</xdr:rowOff>
    </xdr:to>
    <xdr:cxnSp macro="">
      <xdr:nvCxnSpPr>
        <xdr:cNvPr id="562" name="直線コネクタ 561"/>
        <xdr:cNvCxnSpPr/>
      </xdr:nvCxnSpPr>
      <xdr:spPr>
        <a:xfrm flipV="1">
          <a:off x="16317595" y="8900261"/>
          <a:ext cx="1269" cy="1339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127620</xdr:rowOff>
    </xdr:from>
    <xdr:ext cx="534377" cy="259045"/>
    <xdr:sp macro="" textlink="">
      <xdr:nvSpPr>
        <xdr:cNvPr id="563" name="教育費最小値テキスト"/>
        <xdr:cNvSpPr txBox="1"/>
      </xdr:nvSpPr>
      <xdr:spPr>
        <a:xfrm>
          <a:off x="16370300" y="1024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123793</xdr:rowOff>
    </xdr:from>
    <xdr:to>
      <xdr:col>86</xdr:col>
      <xdr:colOff>25400</xdr:colOff>
      <xdr:row>59</xdr:row>
      <xdr:rowOff>123793</xdr:rowOff>
    </xdr:to>
    <xdr:cxnSp macro="">
      <xdr:nvCxnSpPr>
        <xdr:cNvPr id="564" name="直線コネクタ 563"/>
        <xdr:cNvCxnSpPr/>
      </xdr:nvCxnSpPr>
      <xdr:spPr>
        <a:xfrm>
          <a:off x="16230600" y="10239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102988</xdr:rowOff>
    </xdr:from>
    <xdr:ext cx="599010" cy="259045"/>
    <xdr:sp macro="" textlink="">
      <xdr:nvSpPr>
        <xdr:cNvPr id="565" name="教育費最大値テキスト"/>
        <xdr:cNvSpPr txBox="1"/>
      </xdr:nvSpPr>
      <xdr:spPr>
        <a:xfrm>
          <a:off x="16370300" y="8675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106,128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156311</xdr:rowOff>
    </xdr:from>
    <xdr:to>
      <xdr:col>86</xdr:col>
      <xdr:colOff>25400</xdr:colOff>
      <xdr:row>51</xdr:row>
      <xdr:rowOff>156311</xdr:rowOff>
    </xdr:to>
    <xdr:cxnSp macro="">
      <xdr:nvCxnSpPr>
        <xdr:cNvPr id="566" name="直線コネクタ 565"/>
        <xdr:cNvCxnSpPr/>
      </xdr:nvCxnSpPr>
      <xdr:spPr>
        <a:xfrm>
          <a:off x="16230600" y="890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28657</xdr:rowOff>
    </xdr:from>
    <xdr:to>
      <xdr:col>85</xdr:col>
      <xdr:colOff>127000</xdr:colOff>
      <xdr:row>58</xdr:row>
      <xdr:rowOff>64243</xdr:rowOff>
    </xdr:to>
    <xdr:cxnSp macro="">
      <xdr:nvCxnSpPr>
        <xdr:cNvPr id="567" name="直線コネクタ 566"/>
        <xdr:cNvCxnSpPr/>
      </xdr:nvCxnSpPr>
      <xdr:spPr>
        <a:xfrm flipV="1">
          <a:off x="15481300" y="9801307"/>
          <a:ext cx="838200" cy="207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170825</xdr:rowOff>
    </xdr:from>
    <xdr:ext cx="534377" cy="259045"/>
    <xdr:sp macro="" textlink="">
      <xdr:nvSpPr>
        <xdr:cNvPr id="568" name="教育費平均値テキスト"/>
        <xdr:cNvSpPr txBox="1"/>
      </xdr:nvSpPr>
      <xdr:spPr>
        <a:xfrm>
          <a:off x="16370300" y="9772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20948</xdr:rowOff>
    </xdr:from>
    <xdr:to>
      <xdr:col>85</xdr:col>
      <xdr:colOff>177800</xdr:colOff>
      <xdr:row>57</xdr:row>
      <xdr:rowOff>122548</xdr:rowOff>
    </xdr:to>
    <xdr:sp macro="" textlink="">
      <xdr:nvSpPr>
        <xdr:cNvPr id="569" name="フローチャート: 判断 568"/>
        <xdr:cNvSpPr/>
      </xdr:nvSpPr>
      <xdr:spPr>
        <a:xfrm>
          <a:off x="16268700" y="979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64243</xdr:rowOff>
    </xdr:from>
    <xdr:to>
      <xdr:col>81</xdr:col>
      <xdr:colOff>50800</xdr:colOff>
      <xdr:row>58</xdr:row>
      <xdr:rowOff>90398</xdr:rowOff>
    </xdr:to>
    <xdr:cxnSp macro="">
      <xdr:nvCxnSpPr>
        <xdr:cNvPr id="570" name="直線コネクタ 569"/>
        <xdr:cNvCxnSpPr/>
      </xdr:nvCxnSpPr>
      <xdr:spPr>
        <a:xfrm flipV="1">
          <a:off x="14592300" y="10008343"/>
          <a:ext cx="889000" cy="26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78804</xdr:rowOff>
    </xdr:from>
    <xdr:to>
      <xdr:col>81</xdr:col>
      <xdr:colOff>101600</xdr:colOff>
      <xdr:row>58</xdr:row>
      <xdr:rowOff>8954</xdr:rowOff>
    </xdr:to>
    <xdr:sp macro="" textlink="">
      <xdr:nvSpPr>
        <xdr:cNvPr id="571" name="フローチャート: 判断 570"/>
        <xdr:cNvSpPr/>
      </xdr:nvSpPr>
      <xdr:spPr>
        <a:xfrm>
          <a:off x="15430500" y="98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25481</xdr:rowOff>
    </xdr:from>
    <xdr:ext cx="534377" cy="259045"/>
    <xdr:sp macro="" textlink="">
      <xdr:nvSpPr>
        <xdr:cNvPr id="572" name="テキスト ボックス 571"/>
        <xdr:cNvSpPr txBox="1"/>
      </xdr:nvSpPr>
      <xdr:spPr>
        <a:xfrm>
          <a:off x="15214111" y="962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124384</xdr:rowOff>
    </xdr:from>
    <xdr:to>
      <xdr:col>76</xdr:col>
      <xdr:colOff>114300</xdr:colOff>
      <xdr:row>58</xdr:row>
      <xdr:rowOff>90398</xdr:rowOff>
    </xdr:to>
    <xdr:cxnSp macro="">
      <xdr:nvCxnSpPr>
        <xdr:cNvPr id="573" name="直線コネクタ 572"/>
        <xdr:cNvCxnSpPr/>
      </xdr:nvCxnSpPr>
      <xdr:spPr>
        <a:xfrm>
          <a:off x="13703300" y="9725584"/>
          <a:ext cx="889000" cy="308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22740</xdr:rowOff>
    </xdr:from>
    <xdr:to>
      <xdr:col>76</xdr:col>
      <xdr:colOff>165100</xdr:colOff>
      <xdr:row>58</xdr:row>
      <xdr:rowOff>124340</xdr:rowOff>
    </xdr:to>
    <xdr:sp macro="" textlink="">
      <xdr:nvSpPr>
        <xdr:cNvPr id="574" name="フローチャート: 判断 573"/>
        <xdr:cNvSpPr/>
      </xdr:nvSpPr>
      <xdr:spPr>
        <a:xfrm>
          <a:off x="14541500" y="996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140867</xdr:rowOff>
    </xdr:from>
    <xdr:ext cx="534377" cy="259045"/>
    <xdr:sp macro="" textlink="">
      <xdr:nvSpPr>
        <xdr:cNvPr id="575" name="テキスト ボックス 574"/>
        <xdr:cNvSpPr txBox="1"/>
      </xdr:nvSpPr>
      <xdr:spPr>
        <a:xfrm>
          <a:off x="14325111" y="974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124384</xdr:rowOff>
    </xdr:from>
    <xdr:to>
      <xdr:col>71</xdr:col>
      <xdr:colOff>177800</xdr:colOff>
      <xdr:row>58</xdr:row>
      <xdr:rowOff>22123</xdr:rowOff>
    </xdr:to>
    <xdr:cxnSp macro="">
      <xdr:nvCxnSpPr>
        <xdr:cNvPr id="576" name="直線コネクタ 575"/>
        <xdr:cNvCxnSpPr/>
      </xdr:nvCxnSpPr>
      <xdr:spPr>
        <a:xfrm flipV="1">
          <a:off x="12814300" y="9725584"/>
          <a:ext cx="889000" cy="24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43542</xdr:rowOff>
    </xdr:from>
    <xdr:to>
      <xdr:col>72</xdr:col>
      <xdr:colOff>38100</xdr:colOff>
      <xdr:row>58</xdr:row>
      <xdr:rowOff>145142</xdr:rowOff>
    </xdr:to>
    <xdr:sp macro="" textlink="">
      <xdr:nvSpPr>
        <xdr:cNvPr id="577" name="フローチャート: 判断 576"/>
        <xdr:cNvSpPr/>
      </xdr:nvSpPr>
      <xdr:spPr>
        <a:xfrm>
          <a:off x="13652500" y="998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136269</xdr:rowOff>
    </xdr:from>
    <xdr:ext cx="534377" cy="259045"/>
    <xdr:sp macro="" textlink="">
      <xdr:nvSpPr>
        <xdr:cNvPr id="578" name="テキスト ボックス 577"/>
        <xdr:cNvSpPr txBox="1"/>
      </xdr:nvSpPr>
      <xdr:spPr>
        <a:xfrm>
          <a:off x="13436111" y="1008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61258</xdr:rowOff>
    </xdr:from>
    <xdr:to>
      <xdr:col>67</xdr:col>
      <xdr:colOff>101600</xdr:colOff>
      <xdr:row>58</xdr:row>
      <xdr:rowOff>162858</xdr:rowOff>
    </xdr:to>
    <xdr:sp macro="" textlink="">
      <xdr:nvSpPr>
        <xdr:cNvPr id="579" name="フローチャート: 判断 578"/>
        <xdr:cNvSpPr/>
      </xdr:nvSpPr>
      <xdr:spPr>
        <a:xfrm>
          <a:off x="12763500" y="1000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153985</xdr:rowOff>
    </xdr:from>
    <xdr:ext cx="534377" cy="259045"/>
    <xdr:sp macro="" textlink="">
      <xdr:nvSpPr>
        <xdr:cNvPr id="580" name="テキスト ボックス 579"/>
        <xdr:cNvSpPr txBox="1"/>
      </xdr:nvSpPr>
      <xdr:spPr>
        <a:xfrm>
          <a:off x="12547111" y="1009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149307</xdr:rowOff>
    </xdr:from>
    <xdr:to>
      <xdr:col>85</xdr:col>
      <xdr:colOff>177800</xdr:colOff>
      <xdr:row>57</xdr:row>
      <xdr:rowOff>79457</xdr:rowOff>
    </xdr:to>
    <xdr:sp macro="" textlink="">
      <xdr:nvSpPr>
        <xdr:cNvPr id="586" name="楕円 585"/>
        <xdr:cNvSpPr/>
      </xdr:nvSpPr>
      <xdr:spPr>
        <a:xfrm>
          <a:off x="16268700" y="975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734</xdr:rowOff>
    </xdr:from>
    <xdr:ext cx="534377" cy="259045"/>
    <xdr:sp macro="" textlink="">
      <xdr:nvSpPr>
        <xdr:cNvPr id="587" name="教育費該当値テキスト"/>
        <xdr:cNvSpPr txBox="1"/>
      </xdr:nvSpPr>
      <xdr:spPr>
        <a:xfrm>
          <a:off x="16370300" y="960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13443</xdr:rowOff>
    </xdr:from>
    <xdr:to>
      <xdr:col>81</xdr:col>
      <xdr:colOff>101600</xdr:colOff>
      <xdr:row>58</xdr:row>
      <xdr:rowOff>115043</xdr:rowOff>
    </xdr:to>
    <xdr:sp macro="" textlink="">
      <xdr:nvSpPr>
        <xdr:cNvPr id="588" name="楕円 587"/>
        <xdr:cNvSpPr/>
      </xdr:nvSpPr>
      <xdr:spPr>
        <a:xfrm>
          <a:off x="15430500" y="995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106170</xdr:rowOff>
    </xdr:from>
    <xdr:ext cx="534377" cy="259045"/>
    <xdr:sp macro="" textlink="">
      <xdr:nvSpPr>
        <xdr:cNvPr id="589" name="テキスト ボックス 588"/>
        <xdr:cNvSpPr txBox="1"/>
      </xdr:nvSpPr>
      <xdr:spPr>
        <a:xfrm>
          <a:off x="15214111" y="1005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39598</xdr:rowOff>
    </xdr:from>
    <xdr:to>
      <xdr:col>76</xdr:col>
      <xdr:colOff>165100</xdr:colOff>
      <xdr:row>58</xdr:row>
      <xdr:rowOff>141198</xdr:rowOff>
    </xdr:to>
    <xdr:sp macro="" textlink="">
      <xdr:nvSpPr>
        <xdr:cNvPr id="590" name="楕円 589"/>
        <xdr:cNvSpPr/>
      </xdr:nvSpPr>
      <xdr:spPr>
        <a:xfrm>
          <a:off x="14541500" y="998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132325</xdr:rowOff>
    </xdr:from>
    <xdr:ext cx="534377" cy="259045"/>
    <xdr:sp macro="" textlink="">
      <xdr:nvSpPr>
        <xdr:cNvPr id="591" name="テキスト ボックス 590"/>
        <xdr:cNvSpPr txBox="1"/>
      </xdr:nvSpPr>
      <xdr:spPr>
        <a:xfrm>
          <a:off x="14325111" y="1007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73584</xdr:rowOff>
    </xdr:from>
    <xdr:to>
      <xdr:col>72</xdr:col>
      <xdr:colOff>38100</xdr:colOff>
      <xdr:row>57</xdr:row>
      <xdr:rowOff>3734</xdr:rowOff>
    </xdr:to>
    <xdr:sp macro="" textlink="">
      <xdr:nvSpPr>
        <xdr:cNvPr id="592" name="楕円 591"/>
        <xdr:cNvSpPr/>
      </xdr:nvSpPr>
      <xdr:spPr>
        <a:xfrm>
          <a:off x="13652500" y="967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20261</xdr:rowOff>
    </xdr:from>
    <xdr:ext cx="534377" cy="259045"/>
    <xdr:sp macro="" textlink="">
      <xdr:nvSpPr>
        <xdr:cNvPr id="593" name="テキスト ボックス 592"/>
        <xdr:cNvSpPr txBox="1"/>
      </xdr:nvSpPr>
      <xdr:spPr>
        <a:xfrm>
          <a:off x="13436111" y="945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142773</xdr:rowOff>
    </xdr:from>
    <xdr:to>
      <xdr:col>67</xdr:col>
      <xdr:colOff>101600</xdr:colOff>
      <xdr:row>58</xdr:row>
      <xdr:rowOff>72923</xdr:rowOff>
    </xdr:to>
    <xdr:sp macro="" textlink="">
      <xdr:nvSpPr>
        <xdr:cNvPr id="594" name="楕円 593"/>
        <xdr:cNvSpPr/>
      </xdr:nvSpPr>
      <xdr:spPr>
        <a:xfrm>
          <a:off x="12763500" y="991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89450</xdr:rowOff>
    </xdr:from>
    <xdr:ext cx="534377" cy="259045"/>
    <xdr:sp macro="" textlink="">
      <xdr:nvSpPr>
        <xdr:cNvPr id="595" name="テキスト ボックス 594"/>
        <xdr:cNvSpPr txBox="1"/>
      </xdr:nvSpPr>
      <xdr:spPr>
        <a:xfrm>
          <a:off x="12547111" y="969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144470</xdr:rowOff>
    </xdr:from>
    <xdr:to>
      <xdr:col>85</xdr:col>
      <xdr:colOff>126364</xdr:colOff>
      <xdr:row>79</xdr:row>
      <xdr:rowOff>44450</xdr:rowOff>
    </xdr:to>
    <xdr:cxnSp macro="">
      <xdr:nvCxnSpPr>
        <xdr:cNvPr id="619" name="直線コネクタ 618"/>
        <xdr:cNvCxnSpPr/>
      </xdr:nvCxnSpPr>
      <xdr:spPr>
        <a:xfrm flipV="1">
          <a:off x="16317595" y="12317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66197</xdr:rowOff>
    </xdr:from>
    <xdr:ext cx="249299" cy="259045"/>
    <xdr:sp macro="" textlink="">
      <xdr:nvSpPr>
        <xdr:cNvPr id="620" name="災害復旧費最小値テキスト"/>
        <xdr:cNvSpPr txBox="1"/>
      </xdr:nvSpPr>
      <xdr:spPr>
        <a:xfrm>
          <a:off x="16370300" y="13610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91147</xdr:rowOff>
    </xdr:from>
    <xdr:ext cx="599010" cy="259045"/>
    <xdr:sp macro="" textlink="">
      <xdr:nvSpPr>
        <xdr:cNvPr id="622" name="災害復旧費最大値テキスト"/>
        <xdr:cNvSpPr txBox="1"/>
      </xdr:nvSpPr>
      <xdr:spPr>
        <a:xfrm>
          <a:off x="16370300" y="1209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166,874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144470</xdr:rowOff>
    </xdr:from>
    <xdr:to>
      <xdr:col>86</xdr:col>
      <xdr:colOff>25400</xdr:colOff>
      <xdr:row>71</xdr:row>
      <xdr:rowOff>144470</xdr:rowOff>
    </xdr:to>
    <xdr:cxnSp macro="">
      <xdr:nvCxnSpPr>
        <xdr:cNvPr id="623" name="直線コネクタ 622"/>
        <xdr:cNvCxnSpPr/>
      </xdr:nvCxnSpPr>
      <xdr:spPr>
        <a:xfrm>
          <a:off x="16230600" y="1231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125268</xdr:rowOff>
    </xdr:from>
    <xdr:to>
      <xdr:col>85</xdr:col>
      <xdr:colOff>127000</xdr:colOff>
      <xdr:row>79</xdr:row>
      <xdr:rowOff>36015</xdr:rowOff>
    </xdr:to>
    <xdr:cxnSp macro="">
      <xdr:nvCxnSpPr>
        <xdr:cNvPr id="624" name="直線コネクタ 623"/>
        <xdr:cNvCxnSpPr/>
      </xdr:nvCxnSpPr>
      <xdr:spPr>
        <a:xfrm>
          <a:off x="15481300" y="13498368"/>
          <a:ext cx="838200" cy="8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155097</xdr:rowOff>
    </xdr:from>
    <xdr:ext cx="469744" cy="259045"/>
    <xdr:sp macro="" textlink="">
      <xdr:nvSpPr>
        <xdr:cNvPr id="625" name="災害復旧費平均値テキスト"/>
        <xdr:cNvSpPr txBox="1"/>
      </xdr:nvSpPr>
      <xdr:spPr>
        <a:xfrm>
          <a:off x="16370300" y="13356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132220</xdr:rowOff>
    </xdr:from>
    <xdr:to>
      <xdr:col>85</xdr:col>
      <xdr:colOff>177800</xdr:colOff>
      <xdr:row>79</xdr:row>
      <xdr:rowOff>62370</xdr:rowOff>
    </xdr:to>
    <xdr:sp macro="" textlink="">
      <xdr:nvSpPr>
        <xdr:cNvPr id="626" name="フローチャート: 判断 625"/>
        <xdr:cNvSpPr/>
      </xdr:nvSpPr>
      <xdr:spPr>
        <a:xfrm>
          <a:off x="16268700" y="1350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125268</xdr:rowOff>
    </xdr:from>
    <xdr:to>
      <xdr:col>81</xdr:col>
      <xdr:colOff>50800</xdr:colOff>
      <xdr:row>79</xdr:row>
      <xdr:rowOff>13094</xdr:rowOff>
    </xdr:to>
    <xdr:cxnSp macro="">
      <xdr:nvCxnSpPr>
        <xdr:cNvPr id="627" name="直線コネクタ 626"/>
        <xdr:cNvCxnSpPr/>
      </xdr:nvCxnSpPr>
      <xdr:spPr>
        <a:xfrm flipV="1">
          <a:off x="14592300" y="13498368"/>
          <a:ext cx="889000" cy="59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139695</xdr:rowOff>
    </xdr:from>
    <xdr:to>
      <xdr:col>81</xdr:col>
      <xdr:colOff>101600</xdr:colOff>
      <xdr:row>79</xdr:row>
      <xdr:rowOff>69845</xdr:rowOff>
    </xdr:to>
    <xdr:sp macro="" textlink="">
      <xdr:nvSpPr>
        <xdr:cNvPr id="628" name="フローチャート: 判断 627"/>
        <xdr:cNvSpPr/>
      </xdr:nvSpPr>
      <xdr:spPr>
        <a:xfrm>
          <a:off x="15430500" y="1351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60972</xdr:rowOff>
    </xdr:from>
    <xdr:ext cx="469744" cy="259045"/>
    <xdr:sp macro="" textlink="">
      <xdr:nvSpPr>
        <xdr:cNvPr id="629" name="テキスト ボックス 628"/>
        <xdr:cNvSpPr txBox="1"/>
      </xdr:nvSpPr>
      <xdr:spPr>
        <a:xfrm>
          <a:off x="15246428" y="13605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13094</xdr:rowOff>
    </xdr:from>
    <xdr:to>
      <xdr:col>76</xdr:col>
      <xdr:colOff>114300</xdr:colOff>
      <xdr:row>79</xdr:row>
      <xdr:rowOff>37081</xdr:rowOff>
    </xdr:to>
    <xdr:cxnSp macro="">
      <xdr:nvCxnSpPr>
        <xdr:cNvPr id="630" name="直線コネクタ 629"/>
        <xdr:cNvCxnSpPr/>
      </xdr:nvCxnSpPr>
      <xdr:spPr>
        <a:xfrm flipV="1">
          <a:off x="13703300" y="13557644"/>
          <a:ext cx="889000" cy="2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148512</xdr:rowOff>
    </xdr:from>
    <xdr:to>
      <xdr:col>76</xdr:col>
      <xdr:colOff>165100</xdr:colOff>
      <xdr:row>79</xdr:row>
      <xdr:rowOff>78662</xdr:rowOff>
    </xdr:to>
    <xdr:sp macro="" textlink="">
      <xdr:nvSpPr>
        <xdr:cNvPr id="631" name="フローチャート: 判断 630"/>
        <xdr:cNvSpPr/>
      </xdr:nvSpPr>
      <xdr:spPr>
        <a:xfrm>
          <a:off x="14541500" y="13521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69789</xdr:rowOff>
    </xdr:from>
    <xdr:ext cx="469744" cy="259045"/>
    <xdr:sp macro="" textlink="">
      <xdr:nvSpPr>
        <xdr:cNvPr id="632" name="テキスト ボックス 631"/>
        <xdr:cNvSpPr txBox="1"/>
      </xdr:nvSpPr>
      <xdr:spPr>
        <a:xfrm>
          <a:off x="14357428" y="1361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31038</xdr:rowOff>
    </xdr:from>
    <xdr:to>
      <xdr:col>71</xdr:col>
      <xdr:colOff>177800</xdr:colOff>
      <xdr:row>79</xdr:row>
      <xdr:rowOff>37081</xdr:rowOff>
    </xdr:to>
    <xdr:cxnSp macro="">
      <xdr:nvCxnSpPr>
        <xdr:cNvPr id="633" name="直線コネクタ 632"/>
        <xdr:cNvCxnSpPr/>
      </xdr:nvCxnSpPr>
      <xdr:spPr>
        <a:xfrm>
          <a:off x="12814300" y="13575588"/>
          <a:ext cx="889000" cy="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155133</xdr:rowOff>
    </xdr:from>
    <xdr:to>
      <xdr:col>72</xdr:col>
      <xdr:colOff>38100</xdr:colOff>
      <xdr:row>79</xdr:row>
      <xdr:rowOff>85283</xdr:rowOff>
    </xdr:to>
    <xdr:sp macro="" textlink="">
      <xdr:nvSpPr>
        <xdr:cNvPr id="634" name="フローチャート: 判断 633"/>
        <xdr:cNvSpPr/>
      </xdr:nvSpPr>
      <xdr:spPr>
        <a:xfrm>
          <a:off x="13652500" y="135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101810</xdr:rowOff>
    </xdr:from>
    <xdr:ext cx="469744" cy="259045"/>
    <xdr:sp macro="" textlink="">
      <xdr:nvSpPr>
        <xdr:cNvPr id="635" name="テキスト ボックス 634"/>
        <xdr:cNvSpPr txBox="1"/>
      </xdr:nvSpPr>
      <xdr:spPr>
        <a:xfrm>
          <a:off x="13468428" y="1330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147475</xdr:rowOff>
    </xdr:from>
    <xdr:to>
      <xdr:col>67</xdr:col>
      <xdr:colOff>101600</xdr:colOff>
      <xdr:row>79</xdr:row>
      <xdr:rowOff>77625</xdr:rowOff>
    </xdr:to>
    <xdr:sp macro="" textlink="">
      <xdr:nvSpPr>
        <xdr:cNvPr id="636" name="フローチャート: 判断 635"/>
        <xdr:cNvSpPr/>
      </xdr:nvSpPr>
      <xdr:spPr>
        <a:xfrm>
          <a:off x="12763500" y="1352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94152</xdr:rowOff>
    </xdr:from>
    <xdr:ext cx="469744" cy="259045"/>
    <xdr:sp macro="" textlink="">
      <xdr:nvSpPr>
        <xdr:cNvPr id="637" name="テキスト ボックス 636"/>
        <xdr:cNvSpPr txBox="1"/>
      </xdr:nvSpPr>
      <xdr:spPr>
        <a:xfrm>
          <a:off x="12579428" y="1329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156665</xdr:rowOff>
    </xdr:from>
    <xdr:to>
      <xdr:col>85</xdr:col>
      <xdr:colOff>177800</xdr:colOff>
      <xdr:row>79</xdr:row>
      <xdr:rowOff>86815</xdr:rowOff>
    </xdr:to>
    <xdr:sp macro="" textlink="">
      <xdr:nvSpPr>
        <xdr:cNvPr id="643" name="楕円 642"/>
        <xdr:cNvSpPr/>
      </xdr:nvSpPr>
      <xdr:spPr>
        <a:xfrm>
          <a:off x="16268700" y="1352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110647</xdr:rowOff>
    </xdr:from>
    <xdr:ext cx="469744" cy="259045"/>
    <xdr:sp macro="" textlink="">
      <xdr:nvSpPr>
        <xdr:cNvPr id="644" name="災害復旧費該当値テキスト"/>
        <xdr:cNvSpPr txBox="1"/>
      </xdr:nvSpPr>
      <xdr:spPr>
        <a:xfrm>
          <a:off x="16370300" y="1348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74468</xdr:rowOff>
    </xdr:from>
    <xdr:to>
      <xdr:col>81</xdr:col>
      <xdr:colOff>101600</xdr:colOff>
      <xdr:row>79</xdr:row>
      <xdr:rowOff>4618</xdr:rowOff>
    </xdr:to>
    <xdr:sp macro="" textlink="">
      <xdr:nvSpPr>
        <xdr:cNvPr id="645" name="楕円 644"/>
        <xdr:cNvSpPr/>
      </xdr:nvSpPr>
      <xdr:spPr>
        <a:xfrm>
          <a:off x="15430500" y="1344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21145</xdr:rowOff>
    </xdr:from>
    <xdr:ext cx="534377" cy="259045"/>
    <xdr:sp macro="" textlink="">
      <xdr:nvSpPr>
        <xdr:cNvPr id="646" name="テキスト ボックス 645"/>
        <xdr:cNvSpPr txBox="1"/>
      </xdr:nvSpPr>
      <xdr:spPr>
        <a:xfrm>
          <a:off x="15214111" y="1322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133744</xdr:rowOff>
    </xdr:from>
    <xdr:to>
      <xdr:col>76</xdr:col>
      <xdr:colOff>165100</xdr:colOff>
      <xdr:row>79</xdr:row>
      <xdr:rowOff>63894</xdr:rowOff>
    </xdr:to>
    <xdr:sp macro="" textlink="">
      <xdr:nvSpPr>
        <xdr:cNvPr id="647" name="楕円 646"/>
        <xdr:cNvSpPr/>
      </xdr:nvSpPr>
      <xdr:spPr>
        <a:xfrm>
          <a:off x="14541500" y="1350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80421</xdr:rowOff>
    </xdr:from>
    <xdr:ext cx="469744" cy="259045"/>
    <xdr:sp macro="" textlink="">
      <xdr:nvSpPr>
        <xdr:cNvPr id="648" name="テキスト ボックス 647"/>
        <xdr:cNvSpPr txBox="1"/>
      </xdr:nvSpPr>
      <xdr:spPr>
        <a:xfrm>
          <a:off x="14357428" y="13282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157731</xdr:rowOff>
    </xdr:from>
    <xdr:to>
      <xdr:col>72</xdr:col>
      <xdr:colOff>38100</xdr:colOff>
      <xdr:row>79</xdr:row>
      <xdr:rowOff>87881</xdr:rowOff>
    </xdr:to>
    <xdr:sp macro="" textlink="">
      <xdr:nvSpPr>
        <xdr:cNvPr id="649" name="楕円 648"/>
        <xdr:cNvSpPr/>
      </xdr:nvSpPr>
      <xdr:spPr>
        <a:xfrm>
          <a:off x="13652500" y="1353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79008</xdr:rowOff>
    </xdr:from>
    <xdr:ext cx="378565" cy="259045"/>
    <xdr:sp macro="" textlink="">
      <xdr:nvSpPr>
        <xdr:cNvPr id="650" name="テキスト ボックス 649"/>
        <xdr:cNvSpPr txBox="1"/>
      </xdr:nvSpPr>
      <xdr:spPr>
        <a:xfrm>
          <a:off x="13514017" y="13623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151688</xdr:rowOff>
    </xdr:from>
    <xdr:to>
      <xdr:col>67</xdr:col>
      <xdr:colOff>101600</xdr:colOff>
      <xdr:row>79</xdr:row>
      <xdr:rowOff>81838</xdr:rowOff>
    </xdr:to>
    <xdr:sp macro="" textlink="">
      <xdr:nvSpPr>
        <xdr:cNvPr id="651" name="楕円 650"/>
        <xdr:cNvSpPr/>
      </xdr:nvSpPr>
      <xdr:spPr>
        <a:xfrm>
          <a:off x="12763500" y="1352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72965</xdr:rowOff>
    </xdr:from>
    <xdr:ext cx="469744" cy="259045"/>
    <xdr:sp macro="" textlink="">
      <xdr:nvSpPr>
        <xdr:cNvPr id="652" name="テキスト ボックス 651"/>
        <xdr:cNvSpPr txBox="1"/>
      </xdr:nvSpPr>
      <xdr:spPr>
        <a:xfrm>
          <a:off x="12579428" y="13617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6" name="テキスト ボックス 66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8" name="テキスト ボックス 66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0" name="テキスト ボックス 66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2" name="テキスト ボックス 671"/>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63157</xdr:rowOff>
    </xdr:from>
    <xdr:to>
      <xdr:col>85</xdr:col>
      <xdr:colOff>126364</xdr:colOff>
      <xdr:row>98</xdr:row>
      <xdr:rowOff>37954</xdr:rowOff>
    </xdr:to>
    <xdr:cxnSp macro="">
      <xdr:nvCxnSpPr>
        <xdr:cNvPr id="676" name="直線コネクタ 675"/>
        <xdr:cNvCxnSpPr/>
      </xdr:nvCxnSpPr>
      <xdr:spPr>
        <a:xfrm flipV="1">
          <a:off x="16317595" y="15493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41781</xdr:rowOff>
    </xdr:from>
    <xdr:ext cx="469744" cy="259045"/>
    <xdr:sp macro="" textlink="">
      <xdr:nvSpPr>
        <xdr:cNvPr id="677" name="公債費最小値テキスト"/>
        <xdr:cNvSpPr txBox="1"/>
      </xdr:nvSpPr>
      <xdr:spPr>
        <a:xfrm>
          <a:off x="16370300" y="1684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37954</xdr:rowOff>
    </xdr:from>
    <xdr:to>
      <xdr:col>86</xdr:col>
      <xdr:colOff>25400</xdr:colOff>
      <xdr:row>98</xdr:row>
      <xdr:rowOff>37954</xdr:rowOff>
    </xdr:to>
    <xdr:cxnSp macro="">
      <xdr:nvCxnSpPr>
        <xdr:cNvPr id="678" name="直線コネクタ 677"/>
        <xdr:cNvCxnSpPr/>
      </xdr:nvCxnSpPr>
      <xdr:spPr>
        <a:xfrm>
          <a:off x="16230600" y="16840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9834</xdr:rowOff>
    </xdr:from>
    <xdr:ext cx="534377" cy="259045"/>
    <xdr:sp macro="" textlink="">
      <xdr:nvSpPr>
        <xdr:cNvPr id="679" name="公債費最大値テキスト"/>
        <xdr:cNvSpPr txBox="1"/>
      </xdr:nvSpPr>
      <xdr:spPr>
        <a:xfrm>
          <a:off x="16370300" y="1526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80,018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63157</xdr:rowOff>
    </xdr:from>
    <xdr:to>
      <xdr:col>86</xdr:col>
      <xdr:colOff>25400</xdr:colOff>
      <xdr:row>90</xdr:row>
      <xdr:rowOff>63157</xdr:rowOff>
    </xdr:to>
    <xdr:cxnSp macro="">
      <xdr:nvCxnSpPr>
        <xdr:cNvPr id="680" name="直線コネクタ 679"/>
        <xdr:cNvCxnSpPr/>
      </xdr:nvCxnSpPr>
      <xdr:spPr>
        <a:xfrm>
          <a:off x="16230600" y="1549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83769</xdr:rowOff>
    </xdr:from>
    <xdr:to>
      <xdr:col>85</xdr:col>
      <xdr:colOff>127000</xdr:colOff>
      <xdr:row>94</xdr:row>
      <xdr:rowOff>162616</xdr:rowOff>
    </xdr:to>
    <xdr:cxnSp macro="">
      <xdr:nvCxnSpPr>
        <xdr:cNvPr id="681" name="直線コネクタ 680"/>
        <xdr:cNvCxnSpPr/>
      </xdr:nvCxnSpPr>
      <xdr:spPr>
        <a:xfrm flipV="1">
          <a:off x="15481300" y="16200069"/>
          <a:ext cx="838200" cy="7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72928</xdr:rowOff>
    </xdr:from>
    <xdr:ext cx="534377" cy="259045"/>
    <xdr:sp macro="" textlink="">
      <xdr:nvSpPr>
        <xdr:cNvPr id="682" name="公債費平均値テキスト"/>
        <xdr:cNvSpPr txBox="1"/>
      </xdr:nvSpPr>
      <xdr:spPr>
        <a:xfrm>
          <a:off x="16370300" y="16189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94501</xdr:rowOff>
    </xdr:from>
    <xdr:to>
      <xdr:col>85</xdr:col>
      <xdr:colOff>177800</xdr:colOff>
      <xdr:row>95</xdr:row>
      <xdr:rowOff>24651</xdr:rowOff>
    </xdr:to>
    <xdr:sp macro="" textlink="">
      <xdr:nvSpPr>
        <xdr:cNvPr id="683" name="フローチャート: 判断 682"/>
        <xdr:cNvSpPr/>
      </xdr:nvSpPr>
      <xdr:spPr>
        <a:xfrm>
          <a:off x="16268700" y="162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154082</xdr:rowOff>
    </xdr:from>
    <xdr:to>
      <xdr:col>81</xdr:col>
      <xdr:colOff>50800</xdr:colOff>
      <xdr:row>94</xdr:row>
      <xdr:rowOff>162616</xdr:rowOff>
    </xdr:to>
    <xdr:cxnSp macro="">
      <xdr:nvCxnSpPr>
        <xdr:cNvPr id="684" name="直線コネクタ 683"/>
        <xdr:cNvCxnSpPr/>
      </xdr:nvCxnSpPr>
      <xdr:spPr>
        <a:xfrm>
          <a:off x="14592300" y="16270382"/>
          <a:ext cx="889000" cy="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82080</xdr:rowOff>
    </xdr:from>
    <xdr:to>
      <xdr:col>81</xdr:col>
      <xdr:colOff>101600</xdr:colOff>
      <xdr:row>95</xdr:row>
      <xdr:rowOff>12230</xdr:rowOff>
    </xdr:to>
    <xdr:sp macro="" textlink="">
      <xdr:nvSpPr>
        <xdr:cNvPr id="685" name="フローチャート: 判断 684"/>
        <xdr:cNvSpPr/>
      </xdr:nvSpPr>
      <xdr:spPr>
        <a:xfrm>
          <a:off x="15430500" y="1619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28757</xdr:rowOff>
    </xdr:from>
    <xdr:ext cx="534377" cy="259045"/>
    <xdr:sp macro="" textlink="">
      <xdr:nvSpPr>
        <xdr:cNvPr id="686" name="テキスト ボックス 685"/>
        <xdr:cNvSpPr txBox="1"/>
      </xdr:nvSpPr>
      <xdr:spPr>
        <a:xfrm>
          <a:off x="15214111" y="1597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144901</xdr:rowOff>
    </xdr:from>
    <xdr:to>
      <xdr:col>76</xdr:col>
      <xdr:colOff>114300</xdr:colOff>
      <xdr:row>94</xdr:row>
      <xdr:rowOff>154082</xdr:rowOff>
    </xdr:to>
    <xdr:cxnSp macro="">
      <xdr:nvCxnSpPr>
        <xdr:cNvPr id="687" name="直線コネクタ 686"/>
        <xdr:cNvCxnSpPr/>
      </xdr:nvCxnSpPr>
      <xdr:spPr>
        <a:xfrm>
          <a:off x="13703300" y="16261201"/>
          <a:ext cx="889000" cy="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70650</xdr:rowOff>
    </xdr:from>
    <xdr:to>
      <xdr:col>76</xdr:col>
      <xdr:colOff>165100</xdr:colOff>
      <xdr:row>95</xdr:row>
      <xdr:rowOff>800</xdr:rowOff>
    </xdr:to>
    <xdr:sp macro="" textlink="">
      <xdr:nvSpPr>
        <xdr:cNvPr id="688" name="フローチャート: 判断 687"/>
        <xdr:cNvSpPr/>
      </xdr:nvSpPr>
      <xdr:spPr>
        <a:xfrm>
          <a:off x="14541500" y="161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17327</xdr:rowOff>
    </xdr:from>
    <xdr:ext cx="534377" cy="259045"/>
    <xdr:sp macro="" textlink="">
      <xdr:nvSpPr>
        <xdr:cNvPr id="689" name="テキスト ボックス 688"/>
        <xdr:cNvSpPr txBox="1"/>
      </xdr:nvSpPr>
      <xdr:spPr>
        <a:xfrm>
          <a:off x="14325111" y="1596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123165</xdr:rowOff>
    </xdr:from>
    <xdr:to>
      <xdr:col>71</xdr:col>
      <xdr:colOff>177800</xdr:colOff>
      <xdr:row>94</xdr:row>
      <xdr:rowOff>144901</xdr:rowOff>
    </xdr:to>
    <xdr:cxnSp macro="">
      <xdr:nvCxnSpPr>
        <xdr:cNvPr id="690" name="直線コネクタ 689"/>
        <xdr:cNvCxnSpPr/>
      </xdr:nvCxnSpPr>
      <xdr:spPr>
        <a:xfrm>
          <a:off x="12814300" y="16239465"/>
          <a:ext cx="889000" cy="2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73889</xdr:rowOff>
    </xdr:from>
    <xdr:to>
      <xdr:col>72</xdr:col>
      <xdr:colOff>38100</xdr:colOff>
      <xdr:row>95</xdr:row>
      <xdr:rowOff>4039</xdr:rowOff>
    </xdr:to>
    <xdr:sp macro="" textlink="">
      <xdr:nvSpPr>
        <xdr:cNvPr id="691" name="フローチャート: 判断 690"/>
        <xdr:cNvSpPr/>
      </xdr:nvSpPr>
      <xdr:spPr>
        <a:xfrm>
          <a:off x="13652500" y="1619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20566</xdr:rowOff>
    </xdr:from>
    <xdr:ext cx="534377" cy="259045"/>
    <xdr:sp macro="" textlink="">
      <xdr:nvSpPr>
        <xdr:cNvPr id="692" name="テキスト ボックス 691"/>
        <xdr:cNvSpPr txBox="1"/>
      </xdr:nvSpPr>
      <xdr:spPr>
        <a:xfrm>
          <a:off x="13436111" y="1596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74098</xdr:rowOff>
    </xdr:from>
    <xdr:to>
      <xdr:col>67</xdr:col>
      <xdr:colOff>101600</xdr:colOff>
      <xdr:row>95</xdr:row>
      <xdr:rowOff>4248</xdr:rowOff>
    </xdr:to>
    <xdr:sp macro="" textlink="">
      <xdr:nvSpPr>
        <xdr:cNvPr id="693" name="フローチャート: 判断 692"/>
        <xdr:cNvSpPr/>
      </xdr:nvSpPr>
      <xdr:spPr>
        <a:xfrm>
          <a:off x="12763500" y="1619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166825</xdr:rowOff>
    </xdr:from>
    <xdr:ext cx="534377" cy="259045"/>
    <xdr:sp macro="" textlink="">
      <xdr:nvSpPr>
        <xdr:cNvPr id="694" name="テキスト ボックス 693"/>
        <xdr:cNvSpPr txBox="1"/>
      </xdr:nvSpPr>
      <xdr:spPr>
        <a:xfrm>
          <a:off x="12547111" y="1628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32969</xdr:rowOff>
    </xdr:from>
    <xdr:to>
      <xdr:col>85</xdr:col>
      <xdr:colOff>177800</xdr:colOff>
      <xdr:row>94</xdr:row>
      <xdr:rowOff>134569</xdr:rowOff>
    </xdr:to>
    <xdr:sp macro="" textlink="">
      <xdr:nvSpPr>
        <xdr:cNvPr id="700" name="楕円 699"/>
        <xdr:cNvSpPr/>
      </xdr:nvSpPr>
      <xdr:spPr>
        <a:xfrm>
          <a:off x="16268700" y="1614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55846</xdr:rowOff>
    </xdr:from>
    <xdr:ext cx="534377" cy="259045"/>
    <xdr:sp macro="" textlink="">
      <xdr:nvSpPr>
        <xdr:cNvPr id="701" name="公債費該当値テキスト"/>
        <xdr:cNvSpPr txBox="1"/>
      </xdr:nvSpPr>
      <xdr:spPr>
        <a:xfrm>
          <a:off x="16370300" y="1600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111816</xdr:rowOff>
    </xdr:from>
    <xdr:to>
      <xdr:col>81</xdr:col>
      <xdr:colOff>101600</xdr:colOff>
      <xdr:row>95</xdr:row>
      <xdr:rowOff>41966</xdr:rowOff>
    </xdr:to>
    <xdr:sp macro="" textlink="">
      <xdr:nvSpPr>
        <xdr:cNvPr id="702" name="楕円 701"/>
        <xdr:cNvSpPr/>
      </xdr:nvSpPr>
      <xdr:spPr>
        <a:xfrm>
          <a:off x="15430500" y="1622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33093</xdr:rowOff>
    </xdr:from>
    <xdr:ext cx="534377" cy="259045"/>
    <xdr:sp macro="" textlink="">
      <xdr:nvSpPr>
        <xdr:cNvPr id="703" name="テキスト ボックス 702"/>
        <xdr:cNvSpPr txBox="1"/>
      </xdr:nvSpPr>
      <xdr:spPr>
        <a:xfrm>
          <a:off x="15214111" y="1632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103282</xdr:rowOff>
    </xdr:from>
    <xdr:to>
      <xdr:col>76</xdr:col>
      <xdr:colOff>165100</xdr:colOff>
      <xdr:row>95</xdr:row>
      <xdr:rowOff>33432</xdr:rowOff>
    </xdr:to>
    <xdr:sp macro="" textlink="">
      <xdr:nvSpPr>
        <xdr:cNvPr id="704" name="楕円 703"/>
        <xdr:cNvSpPr/>
      </xdr:nvSpPr>
      <xdr:spPr>
        <a:xfrm>
          <a:off x="14541500" y="1621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24559</xdr:rowOff>
    </xdr:from>
    <xdr:ext cx="534377" cy="259045"/>
    <xdr:sp macro="" textlink="">
      <xdr:nvSpPr>
        <xdr:cNvPr id="705" name="テキスト ボックス 704"/>
        <xdr:cNvSpPr txBox="1"/>
      </xdr:nvSpPr>
      <xdr:spPr>
        <a:xfrm>
          <a:off x="14325111" y="1631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94101</xdr:rowOff>
    </xdr:from>
    <xdr:to>
      <xdr:col>72</xdr:col>
      <xdr:colOff>38100</xdr:colOff>
      <xdr:row>95</xdr:row>
      <xdr:rowOff>24251</xdr:rowOff>
    </xdr:to>
    <xdr:sp macro="" textlink="">
      <xdr:nvSpPr>
        <xdr:cNvPr id="706" name="楕円 705"/>
        <xdr:cNvSpPr/>
      </xdr:nvSpPr>
      <xdr:spPr>
        <a:xfrm>
          <a:off x="13652500" y="1621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15378</xdr:rowOff>
    </xdr:from>
    <xdr:ext cx="534377" cy="259045"/>
    <xdr:sp macro="" textlink="">
      <xdr:nvSpPr>
        <xdr:cNvPr id="707" name="テキスト ボックス 706"/>
        <xdr:cNvSpPr txBox="1"/>
      </xdr:nvSpPr>
      <xdr:spPr>
        <a:xfrm>
          <a:off x="13436111" y="1630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72365</xdr:rowOff>
    </xdr:from>
    <xdr:to>
      <xdr:col>67</xdr:col>
      <xdr:colOff>101600</xdr:colOff>
      <xdr:row>95</xdr:row>
      <xdr:rowOff>2515</xdr:rowOff>
    </xdr:to>
    <xdr:sp macro="" textlink="">
      <xdr:nvSpPr>
        <xdr:cNvPr id="708" name="楕円 707"/>
        <xdr:cNvSpPr/>
      </xdr:nvSpPr>
      <xdr:spPr>
        <a:xfrm>
          <a:off x="12763500" y="1618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19042</xdr:rowOff>
    </xdr:from>
    <xdr:ext cx="534377" cy="259045"/>
    <xdr:sp macro="" textlink="">
      <xdr:nvSpPr>
        <xdr:cNvPr id="709" name="テキスト ボックス 708"/>
        <xdr:cNvSpPr txBox="1"/>
      </xdr:nvSpPr>
      <xdr:spPr>
        <a:xfrm>
          <a:off x="12547111" y="1596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3" name="テキスト ボックス 72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5" name="テキスト ボックス 72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7" name="テキスト ボックス 72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5055</xdr:rowOff>
    </xdr:from>
    <xdr:to>
      <xdr:col>116</xdr:col>
      <xdr:colOff>62864</xdr:colOff>
      <xdr:row>38</xdr:row>
      <xdr:rowOff>139700</xdr:rowOff>
    </xdr:to>
    <xdr:cxnSp macro="">
      <xdr:nvCxnSpPr>
        <xdr:cNvPr id="731" name="直線コネクタ 730"/>
        <xdr:cNvCxnSpPr/>
      </xdr:nvCxnSpPr>
      <xdr:spPr>
        <a:xfrm flipV="1">
          <a:off x="22159595" y="5148555"/>
          <a:ext cx="1269" cy="1506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6189</xdr:rowOff>
    </xdr:from>
    <xdr:ext cx="249299" cy="259045"/>
    <xdr:sp macro="" textlink="">
      <xdr:nvSpPr>
        <xdr:cNvPr id="732" name="諸支出金最小値テキスト"/>
        <xdr:cNvSpPr txBox="1"/>
      </xdr:nvSpPr>
      <xdr:spPr>
        <a:xfrm>
          <a:off x="22212300" y="6692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123182</xdr:rowOff>
    </xdr:from>
    <xdr:ext cx="469744" cy="259045"/>
    <xdr:sp macro="" textlink="">
      <xdr:nvSpPr>
        <xdr:cNvPr id="734" name="諸支出金最大値テキスト"/>
        <xdr:cNvSpPr txBox="1"/>
      </xdr:nvSpPr>
      <xdr:spPr>
        <a:xfrm>
          <a:off x="22212300" y="492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5055</xdr:rowOff>
    </xdr:from>
    <xdr:to>
      <xdr:col>116</xdr:col>
      <xdr:colOff>152400</xdr:colOff>
      <xdr:row>30</xdr:row>
      <xdr:rowOff>5055</xdr:rowOff>
    </xdr:to>
    <xdr:cxnSp macro="">
      <xdr:nvCxnSpPr>
        <xdr:cNvPr id="735" name="直線コネクタ 734"/>
        <xdr:cNvCxnSpPr/>
      </xdr:nvCxnSpPr>
      <xdr:spPr>
        <a:xfrm>
          <a:off x="22072600" y="5148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95089</xdr:rowOff>
    </xdr:from>
    <xdr:ext cx="313932" cy="259045"/>
    <xdr:sp macro="" textlink="">
      <xdr:nvSpPr>
        <xdr:cNvPr id="737" name="諸支出金平均値テキスト"/>
        <xdr:cNvSpPr txBox="1"/>
      </xdr:nvSpPr>
      <xdr:spPr>
        <a:xfrm>
          <a:off x="22212300" y="643873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72212</xdr:rowOff>
    </xdr:from>
    <xdr:to>
      <xdr:col>116</xdr:col>
      <xdr:colOff>114300</xdr:colOff>
      <xdr:row>39</xdr:row>
      <xdr:rowOff>2362</xdr:rowOff>
    </xdr:to>
    <xdr:sp macro="" textlink="">
      <xdr:nvSpPr>
        <xdr:cNvPr id="738" name="フローチャート: 判断 737"/>
        <xdr:cNvSpPr/>
      </xdr:nvSpPr>
      <xdr:spPr>
        <a:xfrm>
          <a:off x="22110700" y="6587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0" name="フローチャート: 判断 739"/>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1" name="テキスト ボックス 740"/>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68555</xdr:rowOff>
    </xdr:from>
    <xdr:to>
      <xdr:col>107</xdr:col>
      <xdr:colOff>101600</xdr:colOff>
      <xdr:row>38</xdr:row>
      <xdr:rowOff>170155</xdr:rowOff>
    </xdr:to>
    <xdr:sp macro="" textlink="">
      <xdr:nvSpPr>
        <xdr:cNvPr id="743" name="フローチャート: 判断 742"/>
        <xdr:cNvSpPr/>
      </xdr:nvSpPr>
      <xdr:spPr>
        <a:xfrm>
          <a:off x="20383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15232</xdr:rowOff>
    </xdr:from>
    <xdr:ext cx="313932" cy="259045"/>
    <xdr:sp macro="" textlink="">
      <xdr:nvSpPr>
        <xdr:cNvPr id="744" name="テキスト ボックス 743"/>
        <xdr:cNvSpPr txBox="1"/>
      </xdr:nvSpPr>
      <xdr:spPr>
        <a:xfrm>
          <a:off x="20277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37236</xdr:rowOff>
    </xdr:from>
    <xdr:to>
      <xdr:col>102</xdr:col>
      <xdr:colOff>165100</xdr:colOff>
      <xdr:row>38</xdr:row>
      <xdr:rowOff>138836</xdr:rowOff>
    </xdr:to>
    <xdr:sp macro="" textlink="">
      <xdr:nvSpPr>
        <xdr:cNvPr id="746" name="フローチャート: 判断 745"/>
        <xdr:cNvSpPr/>
      </xdr:nvSpPr>
      <xdr:spPr>
        <a:xfrm>
          <a:off x="19494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155363</xdr:rowOff>
    </xdr:from>
    <xdr:ext cx="378565" cy="259045"/>
    <xdr:sp macro="" textlink="">
      <xdr:nvSpPr>
        <xdr:cNvPr id="747" name="テキスト ボックス 746"/>
        <xdr:cNvSpPr txBox="1"/>
      </xdr:nvSpPr>
      <xdr:spPr>
        <a:xfrm>
          <a:off x="19356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27178</xdr:rowOff>
    </xdr:from>
    <xdr:to>
      <xdr:col>98</xdr:col>
      <xdr:colOff>38100</xdr:colOff>
      <xdr:row>38</xdr:row>
      <xdr:rowOff>128778</xdr:rowOff>
    </xdr:to>
    <xdr:sp macro="" textlink="">
      <xdr:nvSpPr>
        <xdr:cNvPr id="748" name="フローチャート: 判断 747"/>
        <xdr:cNvSpPr/>
      </xdr:nvSpPr>
      <xdr:spPr>
        <a:xfrm>
          <a:off x="18605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145305</xdr:rowOff>
    </xdr:from>
    <xdr:ext cx="378565" cy="259045"/>
    <xdr:sp macro="" textlink="">
      <xdr:nvSpPr>
        <xdr:cNvPr id="749" name="テキスト ボックス 748"/>
        <xdr:cNvSpPr txBox="1"/>
      </xdr:nvSpPr>
      <xdr:spPr>
        <a:xfrm>
          <a:off x="18467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50639</xdr:rowOff>
    </xdr:from>
    <xdr:ext cx="249299" cy="259045"/>
    <xdr:sp macro="" textlink="">
      <xdr:nvSpPr>
        <xdr:cNvPr id="756" name="諸支出金該当値テキスト"/>
        <xdr:cNvSpPr txBox="1"/>
      </xdr:nvSpPr>
      <xdr:spPr>
        <a:xfrm>
          <a:off x="22212300" y="6565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類似団体を上回るコスト負担があるのは、民生費、労働費、商工費、消防費、教育費、公債費である。</a:t>
          </a:r>
        </a:p>
        <a:p>
          <a:r>
            <a:rPr kumimoji="1" lang="ja-JP" altLang="en-US" sz="1300">
              <a:latin typeface="ＭＳ Ｐゴシック" panose="020B0600070205080204" pitchFamily="50" charset="-128"/>
              <a:ea typeface="ＭＳ Ｐゴシック" panose="020B0600070205080204" pitchFamily="50" charset="-128"/>
            </a:rPr>
            <a:t>　民生費は認定こども園の市独自の</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才児の</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保育料軽減や副食費の補助、障害福祉サービスの増加及び高齢者等へのバス券助成などにより、労働費は勤労者福祉センターの維持管理により、商工費は企業誘致助成金や中小企業振興資金預託金などにより、消防費は消防指令システム更新により、教育費は公民館や学校施設の改修などにより、公債費は臨時財政対策債や合併特例債などの償還により、類似団体と比較して高く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兵庫県三木市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財政調整基金残高は前年度より約</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億円減少し、標準財政規模比は前年度と比較して</a:t>
          </a:r>
          <a:r>
            <a:rPr kumimoji="1" lang="en-US" altLang="ja-JP" sz="1400">
              <a:latin typeface="ＭＳ ゴシック" pitchFamily="49" charset="-128"/>
              <a:ea typeface="ＭＳ ゴシック" pitchFamily="49" charset="-128"/>
            </a:rPr>
            <a:t>1.52</a:t>
          </a:r>
          <a:r>
            <a:rPr kumimoji="1" lang="ja-JP" altLang="en-US" sz="1400">
              <a:latin typeface="ＭＳ ゴシック" pitchFamily="49" charset="-128"/>
              <a:ea typeface="ＭＳ ゴシック" pitchFamily="49" charset="-128"/>
            </a:rPr>
            <a:t>％下がっている。実質収支は引き続き黒字を確保しており、前年度に比べて標準財政規模比は</a:t>
          </a:r>
          <a:r>
            <a:rPr kumimoji="1" lang="en-US" altLang="ja-JP" sz="1400">
              <a:latin typeface="ＭＳ ゴシック" pitchFamily="49" charset="-128"/>
              <a:ea typeface="ＭＳ ゴシック" pitchFamily="49" charset="-128"/>
            </a:rPr>
            <a:t>0.36</a:t>
          </a:r>
          <a:r>
            <a:rPr kumimoji="1" lang="ja-JP" altLang="en-US" sz="1400">
              <a:latin typeface="ＭＳ ゴシック" pitchFamily="49" charset="-128"/>
              <a:ea typeface="ＭＳ ゴシック" pitchFamily="49" charset="-128"/>
            </a:rPr>
            <a:t>％上がっているものの、実質単年度収支は</a:t>
          </a:r>
          <a:r>
            <a:rPr kumimoji="1" lang="en-US" altLang="ja-JP" sz="1400">
              <a:latin typeface="ＭＳ ゴシック" pitchFamily="49" charset="-128"/>
              <a:ea typeface="ＭＳ ゴシック" pitchFamily="49" charset="-128"/>
            </a:rPr>
            <a:t>0.34</a:t>
          </a:r>
          <a:r>
            <a:rPr kumimoji="1" lang="ja-JP" altLang="en-US" sz="1400">
              <a:latin typeface="ＭＳ ゴシック" pitchFamily="49" charset="-128"/>
              <a:ea typeface="ＭＳ ゴシック" pitchFamily="49" charset="-128"/>
            </a:rPr>
            <a:t>％下がっている。今後は、扶助費の増加や公共施設の維持補修等にかかる歳出増などが見込まれるため、基金の取崩額を抑制できるよう、事業の見直し等を行っていく。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兵庫県三木市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国民健康保険特別会計は、保険加入者の減少にともない、保険税収が見込みを下回ったことから、約</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億円の赤字決算となった。その他の会計では黒字を確保しているものの、市会計全体では前年度と比較して減少に転じている。</a:t>
          </a:r>
        </a:p>
        <a:p>
          <a:r>
            <a:rPr kumimoji="1" lang="ja-JP" altLang="en-US" sz="1400">
              <a:latin typeface="ＭＳ ゴシック" pitchFamily="49" charset="-128"/>
              <a:ea typeface="ＭＳ ゴシック" pitchFamily="49" charset="-128"/>
            </a:rPr>
            <a:t>　市内人口が減少の一途を辿っている現状に鑑みると、いずれの会計も今後は厳しい運営が予想されるため、財政健全化の取組による事業の見直しやさらなるコストの削減に努め、収支のバランスを確保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兵庫県三木市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までの財政危機宣言により、市債の発行を抑制してきたことから、令和元年度までは公債費（元利償還金）が減少していたが、令和２年度については、総合体育館や別所ゆめ街道などの大型事業の償還が増加していることに加え、合併特例債の償還がピークを迎えており、元利償還金が前年度と比較して</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億円増加した。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今後もごみ処理施設の更新や学校施設の長寿命化などの大型事業が予定されており、公債費負担の増大が予想されるため、これまで以上に慎重な地方債管理に努める必要がある。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兵庫県三木市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人件費や普通建設事業費の増加などにより、赤字補填のための基金の取り崩しが生じ、充当可能財源等は減少した。</a:t>
          </a:r>
        </a:p>
        <a:p>
          <a:r>
            <a:rPr kumimoji="1" lang="ja-JP" altLang="en-US" sz="1400">
              <a:latin typeface="ＭＳ ゴシック" pitchFamily="49" charset="-128"/>
              <a:ea typeface="ＭＳ ゴシック" pitchFamily="49" charset="-128"/>
            </a:rPr>
            <a:t>　一方、地方債残高は令和２年度では</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億円減少した。その他、退職手当負担見込額や公営企業債等繰入見込額も前年度より減少し、将来負担額全体では約</a:t>
          </a:r>
          <a:r>
            <a:rPr kumimoji="1" lang="en-US" altLang="ja-JP" sz="1400">
              <a:latin typeface="ＭＳ ゴシック" pitchFamily="49" charset="-128"/>
              <a:ea typeface="ＭＳ ゴシック" pitchFamily="49" charset="-128"/>
            </a:rPr>
            <a:t>9.5</a:t>
          </a:r>
          <a:r>
            <a:rPr kumimoji="1" lang="ja-JP" altLang="en-US" sz="1400">
              <a:latin typeface="ＭＳ ゴシック" pitchFamily="49" charset="-128"/>
              <a:ea typeface="ＭＳ ゴシック" pitchFamily="49" charset="-128"/>
            </a:rPr>
            <a:t>億円減少したことなどから将来負担比率は前年度に比べ改善した。</a:t>
          </a:r>
        </a:p>
        <a:p>
          <a:r>
            <a:rPr kumimoji="1" lang="ja-JP" altLang="en-US" sz="1400">
              <a:latin typeface="ＭＳ ゴシック" pitchFamily="49" charset="-128"/>
              <a:ea typeface="ＭＳ ゴシック" pitchFamily="49" charset="-128"/>
            </a:rPr>
            <a:t>　今後も、可能な限り地方債や基金に依存しない財政運営を行い、将来世代の負担抑制に努めていく。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兵庫県三木市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基金の残高は、前年度決算の黒字額やふるさと納税寄附金など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億円を積み立てる一方、各種事業に活用するため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億円を取り崩したことにより、前年度より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高齢化の進展等による扶助費の増加、公共施設の更新、新型コロナウイルス感染症対策事業など需要額のさらなる拡大が見込まれるが、基金の取崩しを最小限に抑えるよう、財政健全化の取組による適正な財源確保、事業の見直し、さらなるコスト削減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公共施設整備基金：公共施設の整備費に充当。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こころのふるさと三木応援基金：三木市を応援しようとする個人、法人その他の団体からの寄附金（ふるさと納税）を積み立て、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寄附者が希望する目的に沿う事業経費に充当。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社会福祉基金：急速に進展する高齢化社会に対応するため、保健福祉等の充実・強化を図る事業経費に充当。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市民文化振興基金：三木市の文化の向上を目的とする事業経費に充当。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ガーデンシティみき創生基金：行政と市民の協働による誇りと愛着の持てるふるさとづくりのための事業経費に充当。</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ふるさと納税の寄附額が堅調に伸びたことから、こころのふるさと応援基金の残高は前年度よりも約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億円増えている。しかし、じん芥処理施設の大規模改修や公園の維持補修、消防指令システムの更新などに充当するため、公共施設整備基金の取崩し額が増えたことなどから、特定目的基金全体では約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億円基金残高が減少した。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のところ、ふるさと納税収入は好調に推移しているが、この状況がいつまで続くか先行きは不透明である。今後、財政運営が厳しさを増すことが予想されるため、取崩し額を最小限に抑えるよう、財政健全化の取組による適正な財源確保、事業の見直し、さらなるコスト削減に努め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新型コロナウイルス感染症の影響による市税収入の減少、公共施設の改修などによる普通建設事業費が増加したため、前年度と比較して約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高齢化の進展等による扶助費の増加、公共施設の更新、新型コロナウイルス感染症対策事業など需要額のさらなる拡大が見込まれるが、基金の取崩しを最小限に抑えるよう、財政健全化の取組による適正な財源確保、事業の見直し、さらなるコスト削減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合併特例債の償還がピークを迎え、公債費負担の増加を踏まえて、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今後、当面の間は合併特例債の償還のピークが続く見込みであるが、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基金の取崩しを最小限に抑えるよう、財政健全化の取組による適正な財源確保、事業の見直し、さらなるコスト削減に努めていく。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兵庫県三木市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76,565
74,609
176.51
41,287,480
41,009,945
92,182
18,951,801
38,144,513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39.6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建物や道路の多くが昭和</a:t>
          </a:r>
          <a:r>
            <a:rPr kumimoji="1" lang="en-US" altLang="ja-JP" sz="1100">
              <a:latin typeface="ＭＳ Ｐゴシック" panose="020B0600070205080204" pitchFamily="50" charset="-128"/>
              <a:ea typeface="ＭＳ Ｐゴシック" panose="020B0600070205080204" pitchFamily="50" charset="-128"/>
            </a:rPr>
            <a:t>60</a:t>
          </a:r>
          <a:r>
            <a:rPr kumimoji="1" lang="ja-JP" altLang="en-US" sz="1100">
              <a:latin typeface="ＭＳ Ｐゴシック" panose="020B0600070205080204" pitchFamily="50" charset="-128"/>
              <a:ea typeface="ＭＳ Ｐゴシック" panose="020B0600070205080204" pitchFamily="50" charset="-128"/>
            </a:rPr>
            <a:t>年代に整備されており、整備から</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年以上が経過し、老朽化が進んでいることから、今後は改修費用の増加が見込まれる。そのため公共施設の統廃合を進め、将来的な財政負担の抑制に努める。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165100</xdr:rowOff>
    </xdr:from>
    <xdr:to>
      <xdr:col>23</xdr:col>
      <xdr:colOff>85090</xdr:colOff>
      <xdr:row>33</xdr:row>
      <xdr:rowOff>153670</xdr:rowOff>
    </xdr:to>
    <xdr:cxnSp macro="">
      <xdr:nvCxnSpPr>
        <xdr:cNvPr id="65" name="直線コネクタ 64"/>
        <xdr:cNvCxnSpPr/>
      </xdr:nvCxnSpPr>
      <xdr:spPr>
        <a:xfrm flipV="1">
          <a:off x="4760595" y="5222875"/>
          <a:ext cx="127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157497</xdr:rowOff>
    </xdr:from>
    <xdr:ext cx="405111" cy="259045"/>
    <xdr:sp macro="" textlink="">
      <xdr:nvSpPr>
        <xdr:cNvPr id="66" name="有形固定資産減価償却率最小値テキスト"/>
        <xdr:cNvSpPr txBox="1"/>
      </xdr:nvSpPr>
      <xdr:spPr>
        <a:xfrm>
          <a:off x="4813300" y="6586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153670</xdr:rowOff>
    </xdr:from>
    <xdr:to>
      <xdr:col>23</xdr:col>
      <xdr:colOff>174625</xdr:colOff>
      <xdr:row>33</xdr:row>
      <xdr:rowOff>153670</xdr:rowOff>
    </xdr:to>
    <xdr:cxnSp macro="">
      <xdr:nvCxnSpPr>
        <xdr:cNvPr id="67" name="直線コネクタ 66"/>
        <xdr:cNvCxnSpPr/>
      </xdr:nvCxnSpPr>
      <xdr:spPr>
        <a:xfrm>
          <a:off x="4673600" y="65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111777</xdr:rowOff>
    </xdr:from>
    <xdr:ext cx="405111" cy="259045"/>
    <xdr:sp macro="" textlink="">
      <xdr:nvSpPr>
        <xdr:cNvPr id="68" name="有形固定資産減価償却率最大値テキスト"/>
        <xdr:cNvSpPr txBox="1"/>
      </xdr:nvSpPr>
      <xdr:spPr>
        <a:xfrm>
          <a:off x="4813300" y="499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165100</xdr:rowOff>
    </xdr:from>
    <xdr:to>
      <xdr:col>23</xdr:col>
      <xdr:colOff>174625</xdr:colOff>
      <xdr:row>25</xdr:row>
      <xdr:rowOff>165100</xdr:rowOff>
    </xdr:to>
    <xdr:cxnSp macro="">
      <xdr:nvCxnSpPr>
        <xdr:cNvPr id="69" name="直線コネクタ 68"/>
        <xdr:cNvCxnSpPr/>
      </xdr:nvCxnSpPr>
      <xdr:spPr>
        <a:xfrm>
          <a:off x="4673600" y="522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125535</xdr:rowOff>
    </xdr:from>
    <xdr:ext cx="405111" cy="259045"/>
    <xdr:sp macro="" textlink="">
      <xdr:nvSpPr>
        <xdr:cNvPr id="70" name="有形固定資産減価償却率平均値テキスト"/>
        <xdr:cNvSpPr txBox="1"/>
      </xdr:nvSpPr>
      <xdr:spPr>
        <a:xfrm>
          <a:off x="4813300" y="586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102658</xdr:rowOff>
    </xdr:from>
    <xdr:to>
      <xdr:col>23</xdr:col>
      <xdr:colOff>136525</xdr:colOff>
      <xdr:row>31</xdr:row>
      <xdr:rowOff>32808</xdr:rowOff>
    </xdr:to>
    <xdr:sp macro="" textlink="">
      <xdr:nvSpPr>
        <xdr:cNvPr id="71" name="フローチャート: 判断 70"/>
        <xdr:cNvSpPr/>
      </xdr:nvSpPr>
      <xdr:spPr>
        <a:xfrm>
          <a:off x="47117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2" name="フローチャート: 判断 71"/>
        <xdr:cNvSpPr/>
      </xdr:nvSpPr>
      <xdr:spPr>
        <a:xfrm>
          <a:off x="4000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59478</xdr:rowOff>
    </xdr:from>
    <xdr:to>
      <xdr:col>15</xdr:col>
      <xdr:colOff>187325</xdr:colOff>
      <xdr:row>30</xdr:row>
      <xdr:rowOff>161078</xdr:rowOff>
    </xdr:to>
    <xdr:sp macro="" textlink="">
      <xdr:nvSpPr>
        <xdr:cNvPr id="73" name="フローチャート: 判断 72"/>
        <xdr:cNvSpPr/>
      </xdr:nvSpPr>
      <xdr:spPr>
        <a:xfrm>
          <a:off x="3238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12700</xdr:rowOff>
    </xdr:from>
    <xdr:to>
      <xdr:col>11</xdr:col>
      <xdr:colOff>187325</xdr:colOff>
      <xdr:row>30</xdr:row>
      <xdr:rowOff>114300</xdr:rowOff>
    </xdr:to>
    <xdr:sp macro="" textlink="">
      <xdr:nvSpPr>
        <xdr:cNvPr id="74" name="フローチャート: 判断 73"/>
        <xdr:cNvSpPr/>
      </xdr:nvSpPr>
      <xdr:spPr>
        <a:xfrm>
          <a:off x="2476500" y="592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137372</xdr:rowOff>
    </xdr:from>
    <xdr:to>
      <xdr:col>7</xdr:col>
      <xdr:colOff>187325</xdr:colOff>
      <xdr:row>30</xdr:row>
      <xdr:rowOff>67522</xdr:rowOff>
    </xdr:to>
    <xdr:sp macro="" textlink="">
      <xdr:nvSpPr>
        <xdr:cNvPr id="75" name="フローチャート: 判断 74"/>
        <xdr:cNvSpPr/>
      </xdr:nvSpPr>
      <xdr:spPr>
        <a:xfrm>
          <a:off x="1714500" y="5880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3175</xdr:rowOff>
    </xdr:from>
    <xdr:to>
      <xdr:col>23</xdr:col>
      <xdr:colOff>136525</xdr:colOff>
      <xdr:row>31</xdr:row>
      <xdr:rowOff>104775</xdr:rowOff>
    </xdr:to>
    <xdr:sp macro="" textlink="">
      <xdr:nvSpPr>
        <xdr:cNvPr id="81" name="楕円 80"/>
        <xdr:cNvSpPr/>
      </xdr:nvSpPr>
      <xdr:spPr>
        <a:xfrm>
          <a:off x="47117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153052</xdr:rowOff>
    </xdr:from>
    <xdr:ext cx="405111" cy="259045"/>
    <xdr:sp macro="" textlink="">
      <xdr:nvSpPr>
        <xdr:cNvPr id="82" name="有形固定資産減価償却率該当値テキスト"/>
        <xdr:cNvSpPr txBox="1"/>
      </xdr:nvSpPr>
      <xdr:spPr>
        <a:xfrm>
          <a:off x="4813300"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124248</xdr:rowOff>
    </xdr:from>
    <xdr:to>
      <xdr:col>19</xdr:col>
      <xdr:colOff>187325</xdr:colOff>
      <xdr:row>31</xdr:row>
      <xdr:rowOff>54398</xdr:rowOff>
    </xdr:to>
    <xdr:sp macro="" textlink="">
      <xdr:nvSpPr>
        <xdr:cNvPr id="83" name="楕円 82"/>
        <xdr:cNvSpPr/>
      </xdr:nvSpPr>
      <xdr:spPr>
        <a:xfrm>
          <a:off x="4000500" y="60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3598</xdr:rowOff>
    </xdr:from>
    <xdr:to>
      <xdr:col>23</xdr:col>
      <xdr:colOff>85725</xdr:colOff>
      <xdr:row>31</xdr:row>
      <xdr:rowOff>53975</xdr:rowOff>
    </xdr:to>
    <xdr:cxnSp macro="">
      <xdr:nvCxnSpPr>
        <xdr:cNvPr id="84" name="直線コネクタ 83"/>
        <xdr:cNvCxnSpPr/>
      </xdr:nvCxnSpPr>
      <xdr:spPr>
        <a:xfrm>
          <a:off x="4051300" y="6090073"/>
          <a:ext cx="7112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66675</xdr:rowOff>
    </xdr:from>
    <xdr:to>
      <xdr:col>15</xdr:col>
      <xdr:colOff>187325</xdr:colOff>
      <xdr:row>30</xdr:row>
      <xdr:rowOff>168275</xdr:rowOff>
    </xdr:to>
    <xdr:sp macro="" textlink="">
      <xdr:nvSpPr>
        <xdr:cNvPr id="85" name="楕円 84"/>
        <xdr:cNvSpPr/>
      </xdr:nvSpPr>
      <xdr:spPr>
        <a:xfrm>
          <a:off x="32385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117475</xdr:rowOff>
    </xdr:from>
    <xdr:to>
      <xdr:col>19</xdr:col>
      <xdr:colOff>136525</xdr:colOff>
      <xdr:row>31</xdr:row>
      <xdr:rowOff>3598</xdr:rowOff>
    </xdr:to>
    <xdr:cxnSp macro="">
      <xdr:nvCxnSpPr>
        <xdr:cNvPr id="86" name="直線コネクタ 85"/>
        <xdr:cNvCxnSpPr/>
      </xdr:nvCxnSpPr>
      <xdr:spPr>
        <a:xfrm>
          <a:off x="3289300" y="6032500"/>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16298</xdr:rowOff>
    </xdr:from>
    <xdr:to>
      <xdr:col>11</xdr:col>
      <xdr:colOff>187325</xdr:colOff>
      <xdr:row>30</xdr:row>
      <xdr:rowOff>117898</xdr:rowOff>
    </xdr:to>
    <xdr:sp macro="" textlink="">
      <xdr:nvSpPr>
        <xdr:cNvPr id="87" name="楕円 86"/>
        <xdr:cNvSpPr/>
      </xdr:nvSpPr>
      <xdr:spPr>
        <a:xfrm>
          <a:off x="2476500" y="593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67098</xdr:rowOff>
    </xdr:from>
    <xdr:to>
      <xdr:col>15</xdr:col>
      <xdr:colOff>136525</xdr:colOff>
      <xdr:row>30</xdr:row>
      <xdr:rowOff>117475</xdr:rowOff>
    </xdr:to>
    <xdr:cxnSp macro="">
      <xdr:nvCxnSpPr>
        <xdr:cNvPr id="88" name="直線コネクタ 87"/>
        <xdr:cNvCxnSpPr/>
      </xdr:nvCxnSpPr>
      <xdr:spPr>
        <a:xfrm>
          <a:off x="2527300" y="5982123"/>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5503</xdr:rowOff>
    </xdr:from>
    <xdr:to>
      <xdr:col>7</xdr:col>
      <xdr:colOff>187325</xdr:colOff>
      <xdr:row>30</xdr:row>
      <xdr:rowOff>107103</xdr:rowOff>
    </xdr:to>
    <xdr:sp macro="" textlink="">
      <xdr:nvSpPr>
        <xdr:cNvPr id="89" name="楕円 88"/>
        <xdr:cNvSpPr/>
      </xdr:nvSpPr>
      <xdr:spPr>
        <a:xfrm>
          <a:off x="1714500" y="592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56303</xdr:rowOff>
    </xdr:from>
    <xdr:to>
      <xdr:col>11</xdr:col>
      <xdr:colOff>136525</xdr:colOff>
      <xdr:row>30</xdr:row>
      <xdr:rowOff>67098</xdr:rowOff>
    </xdr:to>
    <xdr:cxnSp macro="">
      <xdr:nvCxnSpPr>
        <xdr:cNvPr id="90" name="直線コネクタ 89"/>
        <xdr:cNvCxnSpPr/>
      </xdr:nvCxnSpPr>
      <xdr:spPr>
        <a:xfrm>
          <a:off x="1765300" y="5971328"/>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52934</xdr:rowOff>
    </xdr:from>
    <xdr:ext cx="405111" cy="259045"/>
    <xdr:sp macro="" textlink="">
      <xdr:nvSpPr>
        <xdr:cNvPr id="91" name="n_1aveValue有形固定資産減価償却率"/>
        <xdr:cNvSpPr txBox="1"/>
      </xdr:nvSpPr>
      <xdr:spPr>
        <a:xfrm>
          <a:off x="3836044" y="579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6155</xdr:rowOff>
    </xdr:from>
    <xdr:ext cx="405111" cy="259045"/>
    <xdr:sp macro="" textlink="">
      <xdr:nvSpPr>
        <xdr:cNvPr id="92" name="n_2aveValue有形固定資産減価償却率"/>
        <xdr:cNvSpPr txBox="1"/>
      </xdr:nvSpPr>
      <xdr:spPr>
        <a:xfrm>
          <a:off x="3086744" y="574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130827</xdr:rowOff>
    </xdr:from>
    <xdr:ext cx="405111" cy="259045"/>
    <xdr:sp macro="" textlink="">
      <xdr:nvSpPr>
        <xdr:cNvPr id="93" name="n_3aveValue有形固定資産減価償却率"/>
        <xdr:cNvSpPr txBox="1"/>
      </xdr:nvSpPr>
      <xdr:spPr>
        <a:xfrm>
          <a:off x="2324744" y="5702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84049</xdr:rowOff>
    </xdr:from>
    <xdr:ext cx="405111" cy="259045"/>
    <xdr:sp macro="" textlink="">
      <xdr:nvSpPr>
        <xdr:cNvPr id="94" name="n_4aveValue有形固定資産減価償却率"/>
        <xdr:cNvSpPr txBox="1"/>
      </xdr:nvSpPr>
      <xdr:spPr>
        <a:xfrm>
          <a:off x="1562744" y="5656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45525</xdr:rowOff>
    </xdr:from>
    <xdr:ext cx="405111" cy="259045"/>
    <xdr:sp macro="" textlink="">
      <xdr:nvSpPr>
        <xdr:cNvPr id="95" name="n_1mainValue有形固定資産減価償却率"/>
        <xdr:cNvSpPr txBox="1"/>
      </xdr:nvSpPr>
      <xdr:spPr>
        <a:xfrm>
          <a:off x="3836044" y="613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159402</xdr:rowOff>
    </xdr:from>
    <xdr:ext cx="405111" cy="259045"/>
    <xdr:sp macro="" textlink="">
      <xdr:nvSpPr>
        <xdr:cNvPr id="96" name="n_2mainValue有形固定資産減価償却率"/>
        <xdr:cNvSpPr txBox="1"/>
      </xdr:nvSpPr>
      <xdr:spPr>
        <a:xfrm>
          <a:off x="30867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109025</xdr:rowOff>
    </xdr:from>
    <xdr:ext cx="405111" cy="259045"/>
    <xdr:sp macro="" textlink="">
      <xdr:nvSpPr>
        <xdr:cNvPr id="97" name="n_3mainValue有形固定資産減価償却率"/>
        <xdr:cNvSpPr txBox="1"/>
      </xdr:nvSpPr>
      <xdr:spPr>
        <a:xfrm>
          <a:off x="2324744" y="6024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98230</xdr:rowOff>
    </xdr:from>
    <xdr:ext cx="405111" cy="259045"/>
    <xdr:sp macro="" textlink="">
      <xdr:nvSpPr>
        <xdr:cNvPr id="98" name="n_4mainValue有形固定資産減価償却率"/>
        <xdr:cNvSpPr txBox="1"/>
      </xdr:nvSpPr>
      <xdr:spPr>
        <a:xfrm>
          <a:off x="1562744" y="6013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[ 910.4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総合体育館などの大型事業の完了に伴い地方債発行額が前年度よりも減少したことから、将来負担額は減少している。また、充当可能財源も減少していること、分母である「経常一般財源等（歳入）等－経常経費充当財源等」の増加により、前年度と比較して債務償還比率が低くなってい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11317</xdr:rowOff>
    </xdr:to>
    <xdr:cxnSp macro="">
      <xdr:nvCxnSpPr>
        <xdr:cNvPr id="127" name="直線コネクタ 126"/>
        <xdr:cNvCxnSpPr/>
      </xdr:nvCxnSpPr>
      <xdr:spPr>
        <a:xfrm flipV="1">
          <a:off x="14793595" y="5312833"/>
          <a:ext cx="1269" cy="1470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15144</xdr:rowOff>
    </xdr:from>
    <xdr:ext cx="560923" cy="259045"/>
    <xdr:sp macro="" textlink="">
      <xdr:nvSpPr>
        <xdr:cNvPr id="128" name="債務償還比率最小値テキスト"/>
        <xdr:cNvSpPr txBox="1"/>
      </xdr:nvSpPr>
      <xdr:spPr>
        <a:xfrm>
          <a:off x="14846300" y="67874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11317</xdr:rowOff>
    </xdr:from>
    <xdr:to>
      <xdr:col>76</xdr:col>
      <xdr:colOff>111125</xdr:colOff>
      <xdr:row>35</xdr:row>
      <xdr:rowOff>11317</xdr:rowOff>
    </xdr:to>
    <xdr:cxnSp macro="">
      <xdr:nvCxnSpPr>
        <xdr:cNvPr id="129" name="直線コネクタ 128"/>
        <xdr:cNvCxnSpPr/>
      </xdr:nvCxnSpPr>
      <xdr:spPr>
        <a:xfrm>
          <a:off x="14706600" y="678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131532</xdr:rowOff>
    </xdr:from>
    <xdr:ext cx="469744" cy="259045"/>
    <xdr:sp macro="" textlink="">
      <xdr:nvSpPr>
        <xdr:cNvPr id="132" name="債務償還比率平均値テキスト"/>
        <xdr:cNvSpPr txBox="1"/>
      </xdr:nvSpPr>
      <xdr:spPr>
        <a:xfrm>
          <a:off x="14846300" y="5875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108655</xdr:rowOff>
    </xdr:from>
    <xdr:to>
      <xdr:col>76</xdr:col>
      <xdr:colOff>73025</xdr:colOff>
      <xdr:row>31</xdr:row>
      <xdr:rowOff>38805</xdr:rowOff>
    </xdr:to>
    <xdr:sp macro="" textlink="">
      <xdr:nvSpPr>
        <xdr:cNvPr id="133" name="フローチャート: 判断 132"/>
        <xdr:cNvSpPr/>
      </xdr:nvSpPr>
      <xdr:spPr>
        <a:xfrm>
          <a:off x="14744700" y="602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110695</xdr:rowOff>
    </xdr:from>
    <xdr:to>
      <xdr:col>72</xdr:col>
      <xdr:colOff>123825</xdr:colOff>
      <xdr:row>31</xdr:row>
      <xdr:rowOff>40845</xdr:rowOff>
    </xdr:to>
    <xdr:sp macro="" textlink="">
      <xdr:nvSpPr>
        <xdr:cNvPr id="134" name="フローチャート: 判断 133"/>
        <xdr:cNvSpPr/>
      </xdr:nvSpPr>
      <xdr:spPr>
        <a:xfrm>
          <a:off x="14033500" y="60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91743</xdr:rowOff>
    </xdr:from>
    <xdr:to>
      <xdr:col>68</xdr:col>
      <xdr:colOff>123825</xdr:colOff>
      <xdr:row>31</xdr:row>
      <xdr:rowOff>21893</xdr:rowOff>
    </xdr:to>
    <xdr:sp macro="" textlink="">
      <xdr:nvSpPr>
        <xdr:cNvPr id="135" name="フローチャート: 判断 134"/>
        <xdr:cNvSpPr/>
      </xdr:nvSpPr>
      <xdr:spPr>
        <a:xfrm>
          <a:off x="13271500" y="600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115852</xdr:rowOff>
    </xdr:from>
    <xdr:to>
      <xdr:col>64</xdr:col>
      <xdr:colOff>123825</xdr:colOff>
      <xdr:row>31</xdr:row>
      <xdr:rowOff>46002</xdr:rowOff>
    </xdr:to>
    <xdr:sp macro="" textlink="">
      <xdr:nvSpPr>
        <xdr:cNvPr id="136" name="フローチャート: 判断 135"/>
        <xdr:cNvSpPr/>
      </xdr:nvSpPr>
      <xdr:spPr>
        <a:xfrm>
          <a:off x="12509500" y="603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123409</xdr:rowOff>
    </xdr:from>
    <xdr:to>
      <xdr:col>60</xdr:col>
      <xdr:colOff>123825</xdr:colOff>
      <xdr:row>31</xdr:row>
      <xdr:rowOff>53559</xdr:rowOff>
    </xdr:to>
    <xdr:sp macro="" textlink="">
      <xdr:nvSpPr>
        <xdr:cNvPr id="137" name="フローチャート: 判断 136"/>
        <xdr:cNvSpPr/>
      </xdr:nvSpPr>
      <xdr:spPr>
        <a:xfrm>
          <a:off x="11747500" y="6038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96083</xdr:rowOff>
    </xdr:from>
    <xdr:to>
      <xdr:col>76</xdr:col>
      <xdr:colOff>73025</xdr:colOff>
      <xdr:row>33</xdr:row>
      <xdr:rowOff>26233</xdr:rowOff>
    </xdr:to>
    <xdr:sp macro="" textlink="">
      <xdr:nvSpPr>
        <xdr:cNvPr id="143" name="楕円 142"/>
        <xdr:cNvSpPr/>
      </xdr:nvSpPr>
      <xdr:spPr>
        <a:xfrm>
          <a:off x="14744700" y="635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74510</xdr:rowOff>
    </xdr:from>
    <xdr:ext cx="469744" cy="259045"/>
    <xdr:sp macro="" textlink="">
      <xdr:nvSpPr>
        <xdr:cNvPr id="144" name="債務償還比率該当値テキスト"/>
        <xdr:cNvSpPr txBox="1"/>
      </xdr:nvSpPr>
      <xdr:spPr>
        <a:xfrm>
          <a:off x="14846300" y="6332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110356</xdr:rowOff>
    </xdr:from>
    <xdr:to>
      <xdr:col>72</xdr:col>
      <xdr:colOff>123825</xdr:colOff>
      <xdr:row>33</xdr:row>
      <xdr:rowOff>40506</xdr:rowOff>
    </xdr:to>
    <xdr:sp macro="" textlink="">
      <xdr:nvSpPr>
        <xdr:cNvPr id="145" name="楕円 144"/>
        <xdr:cNvSpPr/>
      </xdr:nvSpPr>
      <xdr:spPr>
        <a:xfrm>
          <a:off x="14033500" y="636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146883</xdr:rowOff>
    </xdr:from>
    <xdr:to>
      <xdr:col>76</xdr:col>
      <xdr:colOff>22225</xdr:colOff>
      <xdr:row>32</xdr:row>
      <xdr:rowOff>161156</xdr:rowOff>
    </xdr:to>
    <xdr:cxnSp macro="">
      <xdr:nvCxnSpPr>
        <xdr:cNvPr id="146" name="直線コネクタ 145"/>
        <xdr:cNvCxnSpPr/>
      </xdr:nvCxnSpPr>
      <xdr:spPr>
        <a:xfrm flipV="1">
          <a:off x="14084300" y="6404808"/>
          <a:ext cx="711200" cy="1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40908</xdr:rowOff>
    </xdr:from>
    <xdr:to>
      <xdr:col>68</xdr:col>
      <xdr:colOff>123825</xdr:colOff>
      <xdr:row>32</xdr:row>
      <xdr:rowOff>142508</xdr:rowOff>
    </xdr:to>
    <xdr:sp macro="" textlink="">
      <xdr:nvSpPr>
        <xdr:cNvPr id="147" name="楕円 146"/>
        <xdr:cNvSpPr/>
      </xdr:nvSpPr>
      <xdr:spPr>
        <a:xfrm>
          <a:off x="13271500" y="629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91708</xdr:rowOff>
    </xdr:from>
    <xdr:to>
      <xdr:col>72</xdr:col>
      <xdr:colOff>73025</xdr:colOff>
      <xdr:row>32</xdr:row>
      <xdr:rowOff>161156</xdr:rowOff>
    </xdr:to>
    <xdr:cxnSp macro="">
      <xdr:nvCxnSpPr>
        <xdr:cNvPr id="148" name="直線コネクタ 147"/>
        <xdr:cNvCxnSpPr/>
      </xdr:nvCxnSpPr>
      <xdr:spPr>
        <a:xfrm>
          <a:off x="13322300" y="6349633"/>
          <a:ext cx="762000" cy="69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23876</xdr:rowOff>
    </xdr:from>
    <xdr:to>
      <xdr:col>64</xdr:col>
      <xdr:colOff>123825</xdr:colOff>
      <xdr:row>32</xdr:row>
      <xdr:rowOff>125476</xdr:rowOff>
    </xdr:to>
    <xdr:sp macro="" textlink="">
      <xdr:nvSpPr>
        <xdr:cNvPr id="149" name="楕円 148"/>
        <xdr:cNvSpPr/>
      </xdr:nvSpPr>
      <xdr:spPr>
        <a:xfrm>
          <a:off x="12509500" y="628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74676</xdr:rowOff>
    </xdr:from>
    <xdr:to>
      <xdr:col>68</xdr:col>
      <xdr:colOff>73025</xdr:colOff>
      <xdr:row>32</xdr:row>
      <xdr:rowOff>91708</xdr:rowOff>
    </xdr:to>
    <xdr:cxnSp macro="">
      <xdr:nvCxnSpPr>
        <xdr:cNvPr id="150" name="直線コネクタ 149"/>
        <xdr:cNvCxnSpPr/>
      </xdr:nvCxnSpPr>
      <xdr:spPr>
        <a:xfrm>
          <a:off x="12560300" y="6332601"/>
          <a:ext cx="762000" cy="1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727</xdr:rowOff>
    </xdr:from>
    <xdr:to>
      <xdr:col>60</xdr:col>
      <xdr:colOff>123825</xdr:colOff>
      <xdr:row>32</xdr:row>
      <xdr:rowOff>102327</xdr:rowOff>
    </xdr:to>
    <xdr:sp macro="" textlink="">
      <xdr:nvSpPr>
        <xdr:cNvPr id="151" name="楕円 150"/>
        <xdr:cNvSpPr/>
      </xdr:nvSpPr>
      <xdr:spPr>
        <a:xfrm>
          <a:off x="11747500" y="625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51527</xdr:rowOff>
    </xdr:from>
    <xdr:to>
      <xdr:col>64</xdr:col>
      <xdr:colOff>73025</xdr:colOff>
      <xdr:row>32</xdr:row>
      <xdr:rowOff>74676</xdr:rowOff>
    </xdr:to>
    <xdr:cxnSp macro="">
      <xdr:nvCxnSpPr>
        <xdr:cNvPr id="152" name="直線コネクタ 151"/>
        <xdr:cNvCxnSpPr/>
      </xdr:nvCxnSpPr>
      <xdr:spPr>
        <a:xfrm>
          <a:off x="11798300" y="6309452"/>
          <a:ext cx="762000" cy="2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57372</xdr:rowOff>
    </xdr:from>
    <xdr:ext cx="469744" cy="259045"/>
    <xdr:sp macro="" textlink="">
      <xdr:nvSpPr>
        <xdr:cNvPr id="153" name="n_1aveValue債務償還比率"/>
        <xdr:cNvSpPr txBox="1"/>
      </xdr:nvSpPr>
      <xdr:spPr>
        <a:xfrm>
          <a:off x="13836727" y="58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38420</xdr:rowOff>
    </xdr:from>
    <xdr:ext cx="469744" cy="259045"/>
    <xdr:sp macro="" textlink="">
      <xdr:nvSpPr>
        <xdr:cNvPr id="154" name="n_2aveValue債務償還比率"/>
        <xdr:cNvSpPr txBox="1"/>
      </xdr:nvSpPr>
      <xdr:spPr>
        <a:xfrm>
          <a:off x="13087427" y="578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62529</xdr:rowOff>
    </xdr:from>
    <xdr:ext cx="469744" cy="259045"/>
    <xdr:sp macro="" textlink="">
      <xdr:nvSpPr>
        <xdr:cNvPr id="155" name="n_3aveValue債務償還比率"/>
        <xdr:cNvSpPr txBox="1"/>
      </xdr:nvSpPr>
      <xdr:spPr>
        <a:xfrm>
          <a:off x="12325427" y="5806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70086</xdr:rowOff>
    </xdr:from>
    <xdr:ext cx="469744" cy="259045"/>
    <xdr:sp macro="" textlink="">
      <xdr:nvSpPr>
        <xdr:cNvPr id="156" name="n_4aveValue債務償還比率"/>
        <xdr:cNvSpPr txBox="1"/>
      </xdr:nvSpPr>
      <xdr:spPr>
        <a:xfrm>
          <a:off x="11563427" y="581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31633</xdr:rowOff>
    </xdr:from>
    <xdr:ext cx="469744" cy="259045"/>
    <xdr:sp macro="" textlink="">
      <xdr:nvSpPr>
        <xdr:cNvPr id="157" name="n_1mainValue債務償還比率"/>
        <xdr:cNvSpPr txBox="1"/>
      </xdr:nvSpPr>
      <xdr:spPr>
        <a:xfrm>
          <a:off x="13836727" y="6461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133635</xdr:rowOff>
    </xdr:from>
    <xdr:ext cx="469744" cy="259045"/>
    <xdr:sp macro="" textlink="">
      <xdr:nvSpPr>
        <xdr:cNvPr id="158" name="n_2mainValue債務償還比率"/>
        <xdr:cNvSpPr txBox="1"/>
      </xdr:nvSpPr>
      <xdr:spPr>
        <a:xfrm>
          <a:off x="13087427" y="639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116603</xdr:rowOff>
    </xdr:from>
    <xdr:ext cx="469744" cy="259045"/>
    <xdr:sp macro="" textlink="">
      <xdr:nvSpPr>
        <xdr:cNvPr id="159" name="n_3mainValue債務償還比率"/>
        <xdr:cNvSpPr txBox="1"/>
      </xdr:nvSpPr>
      <xdr:spPr>
        <a:xfrm>
          <a:off x="12325427" y="6374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93454</xdr:rowOff>
    </xdr:from>
    <xdr:ext cx="469744" cy="259045"/>
    <xdr:sp macro="" textlink="">
      <xdr:nvSpPr>
        <xdr:cNvPr id="160" name="n_4mainValue債務償還比率"/>
        <xdr:cNvSpPr txBox="1"/>
      </xdr:nvSpPr>
      <xdr:spPr>
        <a:xfrm>
          <a:off x="11563427" y="6351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兵庫県三木市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76,565
74,609
176.51
41,287,480
41,009,945
92,182
18,951,801
38,144,513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39.6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114300</xdr:rowOff>
    </xdr:from>
    <xdr:to>
      <xdr:col>24</xdr:col>
      <xdr:colOff>62865</xdr:colOff>
      <xdr:row>41</xdr:row>
      <xdr:rowOff>1905</xdr:rowOff>
    </xdr:to>
    <xdr:cxnSp macro="">
      <xdr:nvCxnSpPr>
        <xdr:cNvPr id="57" name="直線コネクタ 56"/>
        <xdr:cNvCxnSpPr/>
      </xdr:nvCxnSpPr>
      <xdr:spPr>
        <a:xfrm flipV="1">
          <a:off x="4634865" y="5943600"/>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5732</xdr:rowOff>
    </xdr:from>
    <xdr:ext cx="405111" cy="259045"/>
    <xdr:sp macro="" textlink="">
      <xdr:nvSpPr>
        <xdr:cNvPr id="58" name="【道路】&#10;有形固定資産減価償却率最小値テキスト"/>
        <xdr:cNvSpPr txBox="1"/>
      </xdr:nvSpPr>
      <xdr:spPr>
        <a:xfrm>
          <a:off x="4673600" y="703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1905</xdr:rowOff>
    </xdr:from>
    <xdr:to>
      <xdr:col>24</xdr:col>
      <xdr:colOff>152400</xdr:colOff>
      <xdr:row>41</xdr:row>
      <xdr:rowOff>1905</xdr:rowOff>
    </xdr:to>
    <xdr:cxnSp macro="">
      <xdr:nvCxnSpPr>
        <xdr:cNvPr id="59" name="直線コネクタ 58"/>
        <xdr:cNvCxnSpPr/>
      </xdr:nvCxnSpPr>
      <xdr:spPr>
        <a:xfrm>
          <a:off x="4546600" y="703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60977</xdr:rowOff>
    </xdr:from>
    <xdr:ext cx="405111" cy="259045"/>
    <xdr:sp macro="" textlink="">
      <xdr:nvSpPr>
        <xdr:cNvPr id="60" name="【道路】&#10;有形固定資産減価償却率最大値テキスト"/>
        <xdr:cNvSpPr txBox="1"/>
      </xdr:nvSpPr>
      <xdr:spPr>
        <a:xfrm>
          <a:off x="4673600" y="571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114300</xdr:rowOff>
    </xdr:from>
    <xdr:to>
      <xdr:col>24</xdr:col>
      <xdr:colOff>152400</xdr:colOff>
      <xdr:row>34</xdr:row>
      <xdr:rowOff>114300</xdr:rowOff>
    </xdr:to>
    <xdr:cxnSp macro="">
      <xdr:nvCxnSpPr>
        <xdr:cNvPr id="61" name="直線コネクタ 60"/>
        <xdr:cNvCxnSpPr/>
      </xdr:nvCxnSpPr>
      <xdr:spPr>
        <a:xfrm>
          <a:off x="4546600" y="594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80027</xdr:rowOff>
    </xdr:from>
    <xdr:ext cx="405111" cy="259045"/>
    <xdr:sp macro="" textlink="">
      <xdr:nvSpPr>
        <xdr:cNvPr id="62" name="【道路】&#10;有形固定資産減価償却率平均値テキスト"/>
        <xdr:cNvSpPr txBox="1"/>
      </xdr:nvSpPr>
      <xdr:spPr>
        <a:xfrm>
          <a:off x="4673600" y="642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xdr:nvSpPr>
        <xdr:cNvPr id="63" name="フローチャート: 判断 62"/>
        <xdr:cNvSpPr/>
      </xdr:nvSpPr>
      <xdr:spPr>
        <a:xfrm>
          <a:off x="4584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44450</xdr:rowOff>
    </xdr:from>
    <xdr:to>
      <xdr:col>15</xdr:col>
      <xdr:colOff>101600</xdr:colOff>
      <xdr:row>37</xdr:row>
      <xdr:rowOff>146050</xdr:rowOff>
    </xdr:to>
    <xdr:sp macro="" textlink="">
      <xdr:nvSpPr>
        <xdr:cNvPr id="65" name="フローチャート: 判断 64"/>
        <xdr:cNvSpPr/>
      </xdr:nvSpPr>
      <xdr:spPr>
        <a:xfrm>
          <a:off x="2857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158750</xdr:rowOff>
    </xdr:from>
    <xdr:to>
      <xdr:col>10</xdr:col>
      <xdr:colOff>165100</xdr:colOff>
      <xdr:row>37</xdr:row>
      <xdr:rowOff>88900</xdr:rowOff>
    </xdr:to>
    <xdr:sp macro="" textlink="">
      <xdr:nvSpPr>
        <xdr:cNvPr id="66" name="フローチャート: 判断 65"/>
        <xdr:cNvSpPr/>
      </xdr:nvSpPr>
      <xdr:spPr>
        <a:xfrm>
          <a:off x="1968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2540</xdr:rowOff>
    </xdr:from>
    <xdr:to>
      <xdr:col>6</xdr:col>
      <xdr:colOff>38100</xdr:colOff>
      <xdr:row>37</xdr:row>
      <xdr:rowOff>104140</xdr:rowOff>
    </xdr:to>
    <xdr:sp macro="" textlink="">
      <xdr:nvSpPr>
        <xdr:cNvPr id="67" name="フローチャート: 判断 66"/>
        <xdr:cNvSpPr/>
      </xdr:nvSpPr>
      <xdr:spPr>
        <a:xfrm>
          <a:off x="1079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42545</xdr:rowOff>
    </xdr:from>
    <xdr:to>
      <xdr:col>24</xdr:col>
      <xdr:colOff>114300</xdr:colOff>
      <xdr:row>37</xdr:row>
      <xdr:rowOff>144145</xdr:rowOff>
    </xdr:to>
    <xdr:sp macro="" textlink="">
      <xdr:nvSpPr>
        <xdr:cNvPr id="73" name="楕円 72"/>
        <xdr:cNvSpPr/>
      </xdr:nvSpPr>
      <xdr:spPr>
        <a:xfrm>
          <a:off x="4584700" y="638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65422</xdr:rowOff>
    </xdr:from>
    <xdr:ext cx="405111" cy="259045"/>
    <xdr:sp macro="" textlink="">
      <xdr:nvSpPr>
        <xdr:cNvPr id="74" name="【道路】&#10;有形固定資産減価償却率該当値テキスト"/>
        <xdr:cNvSpPr txBox="1"/>
      </xdr:nvSpPr>
      <xdr:spPr>
        <a:xfrm>
          <a:off x="4673600" y="623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21590</xdr:rowOff>
    </xdr:from>
    <xdr:to>
      <xdr:col>20</xdr:col>
      <xdr:colOff>38100</xdr:colOff>
      <xdr:row>37</xdr:row>
      <xdr:rowOff>123190</xdr:rowOff>
    </xdr:to>
    <xdr:sp macro="" textlink="">
      <xdr:nvSpPr>
        <xdr:cNvPr id="75" name="楕円 74"/>
        <xdr:cNvSpPr/>
      </xdr:nvSpPr>
      <xdr:spPr>
        <a:xfrm>
          <a:off x="37465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72390</xdr:rowOff>
    </xdr:from>
    <xdr:to>
      <xdr:col>24</xdr:col>
      <xdr:colOff>63500</xdr:colOff>
      <xdr:row>37</xdr:row>
      <xdr:rowOff>93345</xdr:rowOff>
    </xdr:to>
    <xdr:cxnSp macro="">
      <xdr:nvCxnSpPr>
        <xdr:cNvPr id="76" name="直線コネクタ 75"/>
        <xdr:cNvCxnSpPr/>
      </xdr:nvCxnSpPr>
      <xdr:spPr>
        <a:xfrm>
          <a:off x="3797300" y="641604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29210</xdr:rowOff>
    </xdr:from>
    <xdr:to>
      <xdr:col>15</xdr:col>
      <xdr:colOff>101600</xdr:colOff>
      <xdr:row>37</xdr:row>
      <xdr:rowOff>130810</xdr:rowOff>
    </xdr:to>
    <xdr:sp macro="" textlink="">
      <xdr:nvSpPr>
        <xdr:cNvPr id="77" name="楕円 76"/>
        <xdr:cNvSpPr/>
      </xdr:nvSpPr>
      <xdr:spPr>
        <a:xfrm>
          <a:off x="28575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72390</xdr:rowOff>
    </xdr:from>
    <xdr:to>
      <xdr:col>19</xdr:col>
      <xdr:colOff>177800</xdr:colOff>
      <xdr:row>37</xdr:row>
      <xdr:rowOff>80010</xdr:rowOff>
    </xdr:to>
    <xdr:cxnSp macro="">
      <xdr:nvCxnSpPr>
        <xdr:cNvPr id="78" name="直線コネクタ 77"/>
        <xdr:cNvCxnSpPr/>
      </xdr:nvCxnSpPr>
      <xdr:spPr>
        <a:xfrm flipV="1">
          <a:off x="2908300" y="6416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149225</xdr:rowOff>
    </xdr:from>
    <xdr:to>
      <xdr:col>10</xdr:col>
      <xdr:colOff>165100</xdr:colOff>
      <xdr:row>37</xdr:row>
      <xdr:rowOff>79375</xdr:rowOff>
    </xdr:to>
    <xdr:sp macro="" textlink="">
      <xdr:nvSpPr>
        <xdr:cNvPr id="79" name="楕円 78"/>
        <xdr:cNvSpPr/>
      </xdr:nvSpPr>
      <xdr:spPr>
        <a:xfrm>
          <a:off x="19685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28575</xdr:rowOff>
    </xdr:from>
    <xdr:to>
      <xdr:col>15</xdr:col>
      <xdr:colOff>50800</xdr:colOff>
      <xdr:row>37</xdr:row>
      <xdr:rowOff>80010</xdr:rowOff>
    </xdr:to>
    <xdr:cxnSp macro="">
      <xdr:nvCxnSpPr>
        <xdr:cNvPr id="80" name="直線コネクタ 79"/>
        <xdr:cNvCxnSpPr/>
      </xdr:nvCxnSpPr>
      <xdr:spPr>
        <a:xfrm>
          <a:off x="2019300" y="637222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139700</xdr:rowOff>
    </xdr:from>
    <xdr:to>
      <xdr:col>6</xdr:col>
      <xdr:colOff>38100</xdr:colOff>
      <xdr:row>37</xdr:row>
      <xdr:rowOff>69850</xdr:rowOff>
    </xdr:to>
    <xdr:sp macro="" textlink="">
      <xdr:nvSpPr>
        <xdr:cNvPr id="81" name="楕円 80"/>
        <xdr:cNvSpPr/>
      </xdr:nvSpPr>
      <xdr:spPr>
        <a:xfrm>
          <a:off x="1079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19050</xdr:rowOff>
    </xdr:from>
    <xdr:to>
      <xdr:col>10</xdr:col>
      <xdr:colOff>114300</xdr:colOff>
      <xdr:row>37</xdr:row>
      <xdr:rowOff>28575</xdr:rowOff>
    </xdr:to>
    <xdr:cxnSp macro="">
      <xdr:nvCxnSpPr>
        <xdr:cNvPr id="82" name="直線コネクタ 81"/>
        <xdr:cNvCxnSpPr/>
      </xdr:nvCxnSpPr>
      <xdr:spPr>
        <a:xfrm>
          <a:off x="1130300" y="63627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9542</xdr:rowOff>
    </xdr:from>
    <xdr:ext cx="405111" cy="259045"/>
    <xdr:sp macro="" textlink="">
      <xdr:nvSpPr>
        <xdr:cNvPr id="83" name="n_1aveValue【道路】&#10;有形固定資産減価償却率"/>
        <xdr:cNvSpPr txBox="1"/>
      </xdr:nvSpPr>
      <xdr:spPr>
        <a:xfrm>
          <a:off x="35820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137177</xdr:rowOff>
    </xdr:from>
    <xdr:ext cx="405111" cy="259045"/>
    <xdr:sp macro="" textlink="">
      <xdr:nvSpPr>
        <xdr:cNvPr id="84" name="n_2aveValue【道路】&#10;有形固定資産減価償却率"/>
        <xdr:cNvSpPr txBox="1"/>
      </xdr:nvSpPr>
      <xdr:spPr>
        <a:xfrm>
          <a:off x="2705744"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80027</xdr:rowOff>
    </xdr:from>
    <xdr:ext cx="405111" cy="259045"/>
    <xdr:sp macro="" textlink="">
      <xdr:nvSpPr>
        <xdr:cNvPr id="85" name="n_3aveValue【道路】&#10;有形固定資産減価償却率"/>
        <xdr:cNvSpPr txBox="1"/>
      </xdr:nvSpPr>
      <xdr:spPr>
        <a:xfrm>
          <a:off x="1816744" y="642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95267</xdr:rowOff>
    </xdr:from>
    <xdr:ext cx="405111" cy="259045"/>
    <xdr:sp macro="" textlink="">
      <xdr:nvSpPr>
        <xdr:cNvPr id="86" name="n_4aveValue【道路】&#10;有形固定資産減価償却率"/>
        <xdr:cNvSpPr txBox="1"/>
      </xdr:nvSpPr>
      <xdr:spPr>
        <a:xfrm>
          <a:off x="9277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139717</xdr:rowOff>
    </xdr:from>
    <xdr:ext cx="405111" cy="259045"/>
    <xdr:sp macro="" textlink="">
      <xdr:nvSpPr>
        <xdr:cNvPr id="87" name="n_1mainValue【道路】&#10;有形固定資産減価償却率"/>
        <xdr:cNvSpPr txBox="1"/>
      </xdr:nvSpPr>
      <xdr:spPr>
        <a:xfrm>
          <a:off x="3582044"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147337</xdr:rowOff>
    </xdr:from>
    <xdr:ext cx="405111" cy="259045"/>
    <xdr:sp macro="" textlink="">
      <xdr:nvSpPr>
        <xdr:cNvPr id="88" name="n_2mainValue【道路】&#10;有形固定資産減価償却率"/>
        <xdr:cNvSpPr txBox="1"/>
      </xdr:nvSpPr>
      <xdr:spPr>
        <a:xfrm>
          <a:off x="2705744" y="614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95902</xdr:rowOff>
    </xdr:from>
    <xdr:ext cx="405111" cy="259045"/>
    <xdr:sp macro="" textlink="">
      <xdr:nvSpPr>
        <xdr:cNvPr id="89" name="n_3mainValue【道路】&#10;有形固定資産減価償却率"/>
        <xdr:cNvSpPr txBox="1"/>
      </xdr:nvSpPr>
      <xdr:spPr>
        <a:xfrm>
          <a:off x="18167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86377</xdr:rowOff>
    </xdr:from>
    <xdr:ext cx="405111" cy="259045"/>
    <xdr:sp macro="" textlink="">
      <xdr:nvSpPr>
        <xdr:cNvPr id="90" name="n_4mainValue【道路】&#10;有形固定資産減価償却率"/>
        <xdr:cNvSpPr txBox="1"/>
      </xdr:nvSpPr>
      <xdr:spPr>
        <a:xfrm>
          <a:off x="927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120815</xdr:rowOff>
    </xdr:from>
    <xdr:to>
      <xdr:col>54</xdr:col>
      <xdr:colOff>189865</xdr:colOff>
      <xdr:row>41</xdr:row>
      <xdr:rowOff>158191</xdr:rowOff>
    </xdr:to>
    <xdr:cxnSp macro="">
      <xdr:nvCxnSpPr>
        <xdr:cNvPr id="114" name="直線コネクタ 113"/>
        <xdr:cNvCxnSpPr/>
      </xdr:nvCxnSpPr>
      <xdr:spPr>
        <a:xfrm flipV="1">
          <a:off x="10476865" y="5607215"/>
          <a:ext cx="0" cy="1580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162018</xdr:rowOff>
    </xdr:from>
    <xdr:ext cx="469744" cy="259045"/>
    <xdr:sp macro="" textlink="">
      <xdr:nvSpPr>
        <xdr:cNvPr id="115" name="【道路】&#10;一人当たり延長最小値テキスト"/>
        <xdr:cNvSpPr txBox="1"/>
      </xdr:nvSpPr>
      <xdr:spPr>
        <a:xfrm>
          <a:off x="10515600" y="719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158191</xdr:rowOff>
    </xdr:from>
    <xdr:to>
      <xdr:col>55</xdr:col>
      <xdr:colOff>88900</xdr:colOff>
      <xdr:row>41</xdr:row>
      <xdr:rowOff>158191</xdr:rowOff>
    </xdr:to>
    <xdr:cxnSp macro="">
      <xdr:nvCxnSpPr>
        <xdr:cNvPr id="116" name="直線コネクタ 115"/>
        <xdr:cNvCxnSpPr/>
      </xdr:nvCxnSpPr>
      <xdr:spPr>
        <a:xfrm>
          <a:off x="10388600" y="7187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67492</xdr:rowOff>
    </xdr:from>
    <xdr:ext cx="534377" cy="259045"/>
    <xdr:sp macro="" textlink="">
      <xdr:nvSpPr>
        <xdr:cNvPr id="117" name="【道路】&#10;一人当たり延長最大値テキスト"/>
        <xdr:cNvSpPr txBox="1"/>
      </xdr:nvSpPr>
      <xdr:spPr>
        <a:xfrm>
          <a:off x="10515600" y="538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120815</xdr:rowOff>
    </xdr:from>
    <xdr:to>
      <xdr:col>55</xdr:col>
      <xdr:colOff>88900</xdr:colOff>
      <xdr:row>32</xdr:row>
      <xdr:rowOff>120815</xdr:rowOff>
    </xdr:to>
    <xdr:cxnSp macro="">
      <xdr:nvCxnSpPr>
        <xdr:cNvPr id="118" name="直線コネクタ 117"/>
        <xdr:cNvCxnSpPr/>
      </xdr:nvCxnSpPr>
      <xdr:spPr>
        <a:xfrm>
          <a:off x="10388600" y="560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102493</xdr:rowOff>
    </xdr:from>
    <xdr:ext cx="534377" cy="259045"/>
    <xdr:sp macro="" textlink="">
      <xdr:nvSpPr>
        <xdr:cNvPr id="119" name="【道路】&#10;一人当たり延長平均値テキスト"/>
        <xdr:cNvSpPr txBox="1"/>
      </xdr:nvSpPr>
      <xdr:spPr>
        <a:xfrm>
          <a:off x="10515600" y="6789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79616</xdr:rowOff>
    </xdr:from>
    <xdr:to>
      <xdr:col>55</xdr:col>
      <xdr:colOff>50800</xdr:colOff>
      <xdr:row>41</xdr:row>
      <xdr:rowOff>9766</xdr:rowOff>
    </xdr:to>
    <xdr:sp macro="" textlink="">
      <xdr:nvSpPr>
        <xdr:cNvPr id="120" name="フローチャート: 判断 119"/>
        <xdr:cNvSpPr/>
      </xdr:nvSpPr>
      <xdr:spPr>
        <a:xfrm>
          <a:off x="10426700" y="693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71158</xdr:rowOff>
    </xdr:from>
    <xdr:to>
      <xdr:col>50</xdr:col>
      <xdr:colOff>165100</xdr:colOff>
      <xdr:row>41</xdr:row>
      <xdr:rowOff>1308</xdr:rowOff>
    </xdr:to>
    <xdr:sp macro="" textlink="">
      <xdr:nvSpPr>
        <xdr:cNvPr id="121" name="フローチャート: 判断 120"/>
        <xdr:cNvSpPr/>
      </xdr:nvSpPr>
      <xdr:spPr>
        <a:xfrm>
          <a:off x="9588500" y="692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71348</xdr:rowOff>
    </xdr:from>
    <xdr:to>
      <xdr:col>46</xdr:col>
      <xdr:colOff>38100</xdr:colOff>
      <xdr:row>41</xdr:row>
      <xdr:rowOff>1498</xdr:rowOff>
    </xdr:to>
    <xdr:sp macro="" textlink="">
      <xdr:nvSpPr>
        <xdr:cNvPr id="122" name="フローチャート: 判断 121"/>
        <xdr:cNvSpPr/>
      </xdr:nvSpPr>
      <xdr:spPr>
        <a:xfrm>
          <a:off x="8699500" y="692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31400</xdr:rowOff>
    </xdr:from>
    <xdr:to>
      <xdr:col>41</xdr:col>
      <xdr:colOff>101600</xdr:colOff>
      <xdr:row>40</xdr:row>
      <xdr:rowOff>133000</xdr:rowOff>
    </xdr:to>
    <xdr:sp macro="" textlink="">
      <xdr:nvSpPr>
        <xdr:cNvPr id="123" name="フローチャート: 判断 122"/>
        <xdr:cNvSpPr/>
      </xdr:nvSpPr>
      <xdr:spPr>
        <a:xfrm>
          <a:off x="7810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64700</xdr:rowOff>
    </xdr:from>
    <xdr:to>
      <xdr:col>36</xdr:col>
      <xdr:colOff>165100</xdr:colOff>
      <xdr:row>40</xdr:row>
      <xdr:rowOff>166300</xdr:rowOff>
    </xdr:to>
    <xdr:sp macro="" textlink="">
      <xdr:nvSpPr>
        <xdr:cNvPr id="124" name="フローチャート: 判断 123"/>
        <xdr:cNvSpPr/>
      </xdr:nvSpPr>
      <xdr:spPr>
        <a:xfrm>
          <a:off x="6921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105810</xdr:rowOff>
    </xdr:from>
    <xdr:to>
      <xdr:col>55</xdr:col>
      <xdr:colOff>50800</xdr:colOff>
      <xdr:row>41</xdr:row>
      <xdr:rowOff>35960</xdr:rowOff>
    </xdr:to>
    <xdr:sp macro="" textlink="">
      <xdr:nvSpPr>
        <xdr:cNvPr id="130" name="楕円 129"/>
        <xdr:cNvSpPr/>
      </xdr:nvSpPr>
      <xdr:spPr>
        <a:xfrm>
          <a:off x="10426700" y="69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84237</xdr:rowOff>
    </xdr:from>
    <xdr:ext cx="534377" cy="259045"/>
    <xdr:sp macro="" textlink="">
      <xdr:nvSpPr>
        <xdr:cNvPr id="131" name="【道路】&#10;一人当たり延長該当値テキスト"/>
        <xdr:cNvSpPr txBox="1"/>
      </xdr:nvSpPr>
      <xdr:spPr>
        <a:xfrm>
          <a:off x="10515600" y="694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107886</xdr:rowOff>
    </xdr:from>
    <xdr:to>
      <xdr:col>50</xdr:col>
      <xdr:colOff>165100</xdr:colOff>
      <xdr:row>41</xdr:row>
      <xdr:rowOff>38036</xdr:rowOff>
    </xdr:to>
    <xdr:sp macro="" textlink="">
      <xdr:nvSpPr>
        <xdr:cNvPr id="132" name="楕円 131"/>
        <xdr:cNvSpPr/>
      </xdr:nvSpPr>
      <xdr:spPr>
        <a:xfrm>
          <a:off x="9588500" y="696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156610</xdr:rowOff>
    </xdr:from>
    <xdr:to>
      <xdr:col>55</xdr:col>
      <xdr:colOff>0</xdr:colOff>
      <xdr:row>40</xdr:row>
      <xdr:rowOff>158686</xdr:rowOff>
    </xdr:to>
    <xdr:cxnSp macro="">
      <xdr:nvCxnSpPr>
        <xdr:cNvPr id="133" name="直線コネクタ 132"/>
        <xdr:cNvCxnSpPr/>
      </xdr:nvCxnSpPr>
      <xdr:spPr>
        <a:xfrm flipV="1">
          <a:off x="9639300" y="7014610"/>
          <a:ext cx="838200" cy="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118555</xdr:rowOff>
    </xdr:from>
    <xdr:to>
      <xdr:col>46</xdr:col>
      <xdr:colOff>38100</xdr:colOff>
      <xdr:row>41</xdr:row>
      <xdr:rowOff>48705</xdr:rowOff>
    </xdr:to>
    <xdr:sp macro="" textlink="">
      <xdr:nvSpPr>
        <xdr:cNvPr id="134" name="楕円 133"/>
        <xdr:cNvSpPr/>
      </xdr:nvSpPr>
      <xdr:spPr>
        <a:xfrm>
          <a:off x="8699500" y="697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158686</xdr:rowOff>
    </xdr:from>
    <xdr:to>
      <xdr:col>50</xdr:col>
      <xdr:colOff>114300</xdr:colOff>
      <xdr:row>40</xdr:row>
      <xdr:rowOff>169355</xdr:rowOff>
    </xdr:to>
    <xdr:cxnSp macro="">
      <xdr:nvCxnSpPr>
        <xdr:cNvPr id="135" name="直線コネクタ 134"/>
        <xdr:cNvCxnSpPr/>
      </xdr:nvCxnSpPr>
      <xdr:spPr>
        <a:xfrm flipV="1">
          <a:off x="8750300" y="7016686"/>
          <a:ext cx="889000" cy="1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120041</xdr:rowOff>
    </xdr:from>
    <xdr:to>
      <xdr:col>41</xdr:col>
      <xdr:colOff>101600</xdr:colOff>
      <xdr:row>41</xdr:row>
      <xdr:rowOff>50191</xdr:rowOff>
    </xdr:to>
    <xdr:sp macro="" textlink="">
      <xdr:nvSpPr>
        <xdr:cNvPr id="136" name="楕円 135"/>
        <xdr:cNvSpPr/>
      </xdr:nvSpPr>
      <xdr:spPr>
        <a:xfrm>
          <a:off x="7810500" y="697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169355</xdr:rowOff>
    </xdr:from>
    <xdr:to>
      <xdr:col>45</xdr:col>
      <xdr:colOff>177800</xdr:colOff>
      <xdr:row>40</xdr:row>
      <xdr:rowOff>170841</xdr:rowOff>
    </xdr:to>
    <xdr:cxnSp macro="">
      <xdr:nvCxnSpPr>
        <xdr:cNvPr id="137" name="直線コネクタ 136"/>
        <xdr:cNvCxnSpPr/>
      </xdr:nvCxnSpPr>
      <xdr:spPr>
        <a:xfrm flipV="1">
          <a:off x="7861300" y="7027355"/>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132576</xdr:rowOff>
    </xdr:from>
    <xdr:to>
      <xdr:col>36</xdr:col>
      <xdr:colOff>165100</xdr:colOff>
      <xdr:row>41</xdr:row>
      <xdr:rowOff>62726</xdr:rowOff>
    </xdr:to>
    <xdr:sp macro="" textlink="">
      <xdr:nvSpPr>
        <xdr:cNvPr id="138" name="楕円 137"/>
        <xdr:cNvSpPr/>
      </xdr:nvSpPr>
      <xdr:spPr>
        <a:xfrm>
          <a:off x="6921500" y="699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170841</xdr:rowOff>
    </xdr:from>
    <xdr:to>
      <xdr:col>41</xdr:col>
      <xdr:colOff>50800</xdr:colOff>
      <xdr:row>41</xdr:row>
      <xdr:rowOff>11926</xdr:rowOff>
    </xdr:to>
    <xdr:cxnSp macro="">
      <xdr:nvCxnSpPr>
        <xdr:cNvPr id="139" name="直線コネクタ 138"/>
        <xdr:cNvCxnSpPr/>
      </xdr:nvCxnSpPr>
      <xdr:spPr>
        <a:xfrm flipV="1">
          <a:off x="6972300" y="7028841"/>
          <a:ext cx="889000" cy="1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17835</xdr:rowOff>
    </xdr:from>
    <xdr:ext cx="534377" cy="259045"/>
    <xdr:sp macro="" textlink="">
      <xdr:nvSpPr>
        <xdr:cNvPr id="140" name="n_1aveValue【道路】&#10;一人当たり延長"/>
        <xdr:cNvSpPr txBox="1"/>
      </xdr:nvSpPr>
      <xdr:spPr>
        <a:xfrm>
          <a:off x="9359411" y="670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18025</xdr:rowOff>
    </xdr:from>
    <xdr:ext cx="534377" cy="259045"/>
    <xdr:sp macro="" textlink="">
      <xdr:nvSpPr>
        <xdr:cNvPr id="141" name="n_2aveValue【道路】&#10;一人当たり延長"/>
        <xdr:cNvSpPr txBox="1"/>
      </xdr:nvSpPr>
      <xdr:spPr>
        <a:xfrm>
          <a:off x="8483111" y="670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149527</xdr:rowOff>
    </xdr:from>
    <xdr:ext cx="534377" cy="259045"/>
    <xdr:sp macro="" textlink="">
      <xdr:nvSpPr>
        <xdr:cNvPr id="142" name="n_3aveValue【道路】&#10;一人当たり延長"/>
        <xdr:cNvSpPr txBox="1"/>
      </xdr:nvSpPr>
      <xdr:spPr>
        <a:xfrm>
          <a:off x="7594111"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11377</xdr:rowOff>
    </xdr:from>
    <xdr:ext cx="534377" cy="259045"/>
    <xdr:sp macro="" textlink="">
      <xdr:nvSpPr>
        <xdr:cNvPr id="143" name="n_4aveValue【道路】&#10;一人当たり延長"/>
        <xdr:cNvSpPr txBox="1"/>
      </xdr:nvSpPr>
      <xdr:spPr>
        <a:xfrm>
          <a:off x="67051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29163</xdr:rowOff>
    </xdr:from>
    <xdr:ext cx="534377" cy="259045"/>
    <xdr:sp macro="" textlink="">
      <xdr:nvSpPr>
        <xdr:cNvPr id="144" name="n_1mainValue【道路】&#10;一人当たり延長"/>
        <xdr:cNvSpPr txBox="1"/>
      </xdr:nvSpPr>
      <xdr:spPr>
        <a:xfrm>
          <a:off x="9359411" y="7058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39832</xdr:rowOff>
    </xdr:from>
    <xdr:ext cx="534377" cy="259045"/>
    <xdr:sp macro="" textlink="">
      <xdr:nvSpPr>
        <xdr:cNvPr id="145" name="n_2mainValue【道路】&#10;一人当たり延長"/>
        <xdr:cNvSpPr txBox="1"/>
      </xdr:nvSpPr>
      <xdr:spPr>
        <a:xfrm>
          <a:off x="8483111" y="7069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41318</xdr:rowOff>
    </xdr:from>
    <xdr:ext cx="534377" cy="259045"/>
    <xdr:sp macro="" textlink="">
      <xdr:nvSpPr>
        <xdr:cNvPr id="146" name="n_3mainValue【道路】&#10;一人当たり延長"/>
        <xdr:cNvSpPr txBox="1"/>
      </xdr:nvSpPr>
      <xdr:spPr>
        <a:xfrm>
          <a:off x="7594111" y="707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53853</xdr:rowOff>
    </xdr:from>
    <xdr:ext cx="534377" cy="259045"/>
    <xdr:sp macro="" textlink="">
      <xdr:nvSpPr>
        <xdr:cNvPr id="147" name="n_4mainValue【道路】&#10;一人当たり延長"/>
        <xdr:cNvSpPr txBox="1"/>
      </xdr:nvSpPr>
      <xdr:spPr>
        <a:xfrm>
          <a:off x="6705111" y="708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99060</xdr:rowOff>
    </xdr:from>
    <xdr:to>
      <xdr:col>24</xdr:col>
      <xdr:colOff>62865</xdr:colOff>
      <xdr:row>63</xdr:row>
      <xdr:rowOff>9525</xdr:rowOff>
    </xdr:to>
    <xdr:cxnSp macro="">
      <xdr:nvCxnSpPr>
        <xdr:cNvPr id="172" name="直線コネクタ 171"/>
        <xdr:cNvCxnSpPr/>
      </xdr:nvCxnSpPr>
      <xdr:spPr>
        <a:xfrm flipV="1">
          <a:off x="4634865" y="9700260"/>
          <a:ext cx="0" cy="1110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13352</xdr:rowOff>
    </xdr:from>
    <xdr:ext cx="405111" cy="259045"/>
    <xdr:sp macro="" textlink="">
      <xdr:nvSpPr>
        <xdr:cNvPr id="173" name="【橋りょう・トンネル】&#10;有形固定資産減価償却率最小値テキスト"/>
        <xdr:cNvSpPr txBox="1"/>
      </xdr:nvSpPr>
      <xdr:spPr>
        <a:xfrm>
          <a:off x="4673600" y="1081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xdr:rowOff>
    </xdr:from>
    <xdr:to>
      <xdr:col>24</xdr:col>
      <xdr:colOff>152400</xdr:colOff>
      <xdr:row>63</xdr:row>
      <xdr:rowOff>9525</xdr:rowOff>
    </xdr:to>
    <xdr:cxnSp macro="">
      <xdr:nvCxnSpPr>
        <xdr:cNvPr id="174" name="直線コネクタ 173"/>
        <xdr:cNvCxnSpPr/>
      </xdr:nvCxnSpPr>
      <xdr:spPr>
        <a:xfrm>
          <a:off x="4546600" y="1081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45737</xdr:rowOff>
    </xdr:from>
    <xdr:ext cx="405111" cy="259045"/>
    <xdr:sp macro="" textlink="">
      <xdr:nvSpPr>
        <xdr:cNvPr id="175" name="【橋りょう・トンネル】&#10;有形固定資産減価償却率最大値テキスト"/>
        <xdr:cNvSpPr txBox="1"/>
      </xdr:nvSpPr>
      <xdr:spPr>
        <a:xfrm>
          <a:off x="4673600" y="947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99060</xdr:rowOff>
    </xdr:from>
    <xdr:to>
      <xdr:col>24</xdr:col>
      <xdr:colOff>152400</xdr:colOff>
      <xdr:row>56</xdr:row>
      <xdr:rowOff>99060</xdr:rowOff>
    </xdr:to>
    <xdr:cxnSp macro="">
      <xdr:nvCxnSpPr>
        <xdr:cNvPr id="176" name="直線コネクタ 175"/>
        <xdr:cNvCxnSpPr/>
      </xdr:nvCxnSpPr>
      <xdr:spPr>
        <a:xfrm>
          <a:off x="4546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139717</xdr:rowOff>
    </xdr:from>
    <xdr:ext cx="405111" cy="259045"/>
    <xdr:sp macro="" textlink="">
      <xdr:nvSpPr>
        <xdr:cNvPr id="177" name="【橋りょう・トンネル】&#10;有形固定資産減価償却率平均値テキスト"/>
        <xdr:cNvSpPr txBox="1"/>
      </xdr:nvSpPr>
      <xdr:spPr>
        <a:xfrm>
          <a:off x="4673600" y="10083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116840</xdr:rowOff>
    </xdr:from>
    <xdr:to>
      <xdr:col>24</xdr:col>
      <xdr:colOff>114300</xdr:colOff>
      <xdr:row>60</xdr:row>
      <xdr:rowOff>46990</xdr:rowOff>
    </xdr:to>
    <xdr:sp macro="" textlink="">
      <xdr:nvSpPr>
        <xdr:cNvPr id="178" name="フローチャート: 判断 177"/>
        <xdr:cNvSpPr/>
      </xdr:nvSpPr>
      <xdr:spPr>
        <a:xfrm>
          <a:off x="45847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130175</xdr:rowOff>
    </xdr:from>
    <xdr:to>
      <xdr:col>20</xdr:col>
      <xdr:colOff>38100</xdr:colOff>
      <xdr:row>60</xdr:row>
      <xdr:rowOff>60325</xdr:rowOff>
    </xdr:to>
    <xdr:sp macro="" textlink="">
      <xdr:nvSpPr>
        <xdr:cNvPr id="179" name="フローチャート: 判断 178"/>
        <xdr:cNvSpPr/>
      </xdr:nvSpPr>
      <xdr:spPr>
        <a:xfrm>
          <a:off x="3746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103505</xdr:rowOff>
    </xdr:from>
    <xdr:to>
      <xdr:col>15</xdr:col>
      <xdr:colOff>101600</xdr:colOff>
      <xdr:row>60</xdr:row>
      <xdr:rowOff>33655</xdr:rowOff>
    </xdr:to>
    <xdr:sp macro="" textlink="">
      <xdr:nvSpPr>
        <xdr:cNvPr id="180" name="フローチャート: 判断 179"/>
        <xdr:cNvSpPr/>
      </xdr:nvSpPr>
      <xdr:spPr>
        <a:xfrm>
          <a:off x="2857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65405</xdr:rowOff>
    </xdr:from>
    <xdr:to>
      <xdr:col>10</xdr:col>
      <xdr:colOff>165100</xdr:colOff>
      <xdr:row>59</xdr:row>
      <xdr:rowOff>167005</xdr:rowOff>
    </xdr:to>
    <xdr:sp macro="" textlink="">
      <xdr:nvSpPr>
        <xdr:cNvPr id="181" name="フローチャート: 判断 180"/>
        <xdr:cNvSpPr/>
      </xdr:nvSpPr>
      <xdr:spPr>
        <a:xfrm>
          <a:off x="1968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38735</xdr:rowOff>
    </xdr:from>
    <xdr:to>
      <xdr:col>6</xdr:col>
      <xdr:colOff>38100</xdr:colOff>
      <xdr:row>59</xdr:row>
      <xdr:rowOff>140335</xdr:rowOff>
    </xdr:to>
    <xdr:sp macro="" textlink="">
      <xdr:nvSpPr>
        <xdr:cNvPr id="182" name="フローチャート: 判断 181"/>
        <xdr:cNvSpPr/>
      </xdr:nvSpPr>
      <xdr:spPr>
        <a:xfrm>
          <a:off x="1079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69215</xdr:rowOff>
    </xdr:from>
    <xdr:to>
      <xdr:col>24</xdr:col>
      <xdr:colOff>114300</xdr:colOff>
      <xdr:row>61</xdr:row>
      <xdr:rowOff>170815</xdr:rowOff>
    </xdr:to>
    <xdr:sp macro="" textlink="">
      <xdr:nvSpPr>
        <xdr:cNvPr id="188" name="楕円 187"/>
        <xdr:cNvSpPr/>
      </xdr:nvSpPr>
      <xdr:spPr>
        <a:xfrm>
          <a:off x="4584700" y="1052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47642</xdr:rowOff>
    </xdr:from>
    <xdr:ext cx="405111" cy="259045"/>
    <xdr:sp macro="" textlink="">
      <xdr:nvSpPr>
        <xdr:cNvPr id="189" name="【橋りょう・トンネル】&#10;有形固定資産減価償却率該当値テキスト"/>
        <xdr:cNvSpPr txBox="1"/>
      </xdr:nvSpPr>
      <xdr:spPr>
        <a:xfrm>
          <a:off x="4673600" y="1050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55880</xdr:rowOff>
    </xdr:from>
    <xdr:to>
      <xdr:col>20</xdr:col>
      <xdr:colOff>38100</xdr:colOff>
      <xdr:row>61</xdr:row>
      <xdr:rowOff>157480</xdr:rowOff>
    </xdr:to>
    <xdr:sp macro="" textlink="">
      <xdr:nvSpPr>
        <xdr:cNvPr id="190" name="楕円 189"/>
        <xdr:cNvSpPr/>
      </xdr:nvSpPr>
      <xdr:spPr>
        <a:xfrm>
          <a:off x="3746500" y="105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106680</xdr:rowOff>
    </xdr:from>
    <xdr:to>
      <xdr:col>24</xdr:col>
      <xdr:colOff>63500</xdr:colOff>
      <xdr:row>61</xdr:row>
      <xdr:rowOff>120015</xdr:rowOff>
    </xdr:to>
    <xdr:cxnSp macro="">
      <xdr:nvCxnSpPr>
        <xdr:cNvPr id="191" name="直線コネクタ 190"/>
        <xdr:cNvCxnSpPr/>
      </xdr:nvCxnSpPr>
      <xdr:spPr>
        <a:xfrm>
          <a:off x="3797300" y="1056513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95885</xdr:rowOff>
    </xdr:from>
    <xdr:to>
      <xdr:col>15</xdr:col>
      <xdr:colOff>101600</xdr:colOff>
      <xdr:row>62</xdr:row>
      <xdr:rowOff>26035</xdr:rowOff>
    </xdr:to>
    <xdr:sp macro="" textlink="">
      <xdr:nvSpPr>
        <xdr:cNvPr id="192" name="楕円 191"/>
        <xdr:cNvSpPr/>
      </xdr:nvSpPr>
      <xdr:spPr>
        <a:xfrm>
          <a:off x="2857500" y="1055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106680</xdr:rowOff>
    </xdr:from>
    <xdr:to>
      <xdr:col>19</xdr:col>
      <xdr:colOff>177800</xdr:colOff>
      <xdr:row>61</xdr:row>
      <xdr:rowOff>146685</xdr:rowOff>
    </xdr:to>
    <xdr:cxnSp macro="">
      <xdr:nvCxnSpPr>
        <xdr:cNvPr id="193" name="直線コネクタ 192"/>
        <xdr:cNvCxnSpPr/>
      </xdr:nvCxnSpPr>
      <xdr:spPr>
        <a:xfrm flipV="1">
          <a:off x="2908300" y="1056513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25400</xdr:rowOff>
    </xdr:from>
    <xdr:to>
      <xdr:col>10</xdr:col>
      <xdr:colOff>165100</xdr:colOff>
      <xdr:row>61</xdr:row>
      <xdr:rowOff>127000</xdr:rowOff>
    </xdr:to>
    <xdr:sp macro="" textlink="">
      <xdr:nvSpPr>
        <xdr:cNvPr id="194" name="楕円 193"/>
        <xdr:cNvSpPr/>
      </xdr:nvSpPr>
      <xdr:spPr>
        <a:xfrm>
          <a:off x="1968500" y="10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76200</xdr:rowOff>
    </xdr:from>
    <xdr:to>
      <xdr:col>15</xdr:col>
      <xdr:colOff>50800</xdr:colOff>
      <xdr:row>61</xdr:row>
      <xdr:rowOff>146685</xdr:rowOff>
    </xdr:to>
    <xdr:cxnSp macro="">
      <xdr:nvCxnSpPr>
        <xdr:cNvPr id="195" name="直線コネクタ 194"/>
        <xdr:cNvCxnSpPr/>
      </xdr:nvCxnSpPr>
      <xdr:spPr>
        <a:xfrm>
          <a:off x="2019300" y="10534650"/>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27305</xdr:rowOff>
    </xdr:from>
    <xdr:to>
      <xdr:col>6</xdr:col>
      <xdr:colOff>38100</xdr:colOff>
      <xdr:row>61</xdr:row>
      <xdr:rowOff>128905</xdr:rowOff>
    </xdr:to>
    <xdr:sp macro="" textlink="">
      <xdr:nvSpPr>
        <xdr:cNvPr id="196" name="楕円 195"/>
        <xdr:cNvSpPr/>
      </xdr:nvSpPr>
      <xdr:spPr>
        <a:xfrm>
          <a:off x="1079500" y="1048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76200</xdr:rowOff>
    </xdr:from>
    <xdr:to>
      <xdr:col>10</xdr:col>
      <xdr:colOff>114300</xdr:colOff>
      <xdr:row>61</xdr:row>
      <xdr:rowOff>78105</xdr:rowOff>
    </xdr:to>
    <xdr:cxnSp macro="">
      <xdr:nvCxnSpPr>
        <xdr:cNvPr id="197" name="直線コネクタ 196"/>
        <xdr:cNvCxnSpPr/>
      </xdr:nvCxnSpPr>
      <xdr:spPr>
        <a:xfrm flipV="1">
          <a:off x="1130300" y="105346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76852</xdr:rowOff>
    </xdr:from>
    <xdr:ext cx="405111" cy="259045"/>
    <xdr:sp macro="" textlink="">
      <xdr:nvSpPr>
        <xdr:cNvPr id="198" name="n_1aveValue【橋りょう・トンネル】&#10;有形固定資産減価償却率"/>
        <xdr:cNvSpPr txBox="1"/>
      </xdr:nvSpPr>
      <xdr:spPr>
        <a:xfrm>
          <a:off x="35820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50182</xdr:rowOff>
    </xdr:from>
    <xdr:ext cx="405111" cy="259045"/>
    <xdr:sp macro="" textlink="">
      <xdr:nvSpPr>
        <xdr:cNvPr id="199" name="n_2aveValue【橋りょう・トンネル】&#10;有形固定資産減価償却率"/>
        <xdr:cNvSpPr txBox="1"/>
      </xdr:nvSpPr>
      <xdr:spPr>
        <a:xfrm>
          <a:off x="2705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12082</xdr:rowOff>
    </xdr:from>
    <xdr:ext cx="405111" cy="259045"/>
    <xdr:sp macro="" textlink="">
      <xdr:nvSpPr>
        <xdr:cNvPr id="200" name="n_3aveValue【橋りょう・トンネル】&#10;有形固定資産減価償却率"/>
        <xdr:cNvSpPr txBox="1"/>
      </xdr:nvSpPr>
      <xdr:spPr>
        <a:xfrm>
          <a:off x="1816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156862</xdr:rowOff>
    </xdr:from>
    <xdr:ext cx="405111" cy="259045"/>
    <xdr:sp macro="" textlink="">
      <xdr:nvSpPr>
        <xdr:cNvPr id="201" name="n_4aveValue【橋りょう・トンネル】&#10;有形固定資産減価償却率"/>
        <xdr:cNvSpPr txBox="1"/>
      </xdr:nvSpPr>
      <xdr:spPr>
        <a:xfrm>
          <a:off x="927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148607</xdr:rowOff>
    </xdr:from>
    <xdr:ext cx="405111" cy="259045"/>
    <xdr:sp macro="" textlink="">
      <xdr:nvSpPr>
        <xdr:cNvPr id="202" name="n_1mainValue【橋りょう・トンネル】&#10;有形固定資産減価償却率"/>
        <xdr:cNvSpPr txBox="1"/>
      </xdr:nvSpPr>
      <xdr:spPr>
        <a:xfrm>
          <a:off x="3582044" y="1060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17162</xdr:rowOff>
    </xdr:from>
    <xdr:ext cx="405111" cy="259045"/>
    <xdr:sp macro="" textlink="">
      <xdr:nvSpPr>
        <xdr:cNvPr id="203" name="n_2mainValue【橋りょう・トンネル】&#10;有形固定資産減価償却率"/>
        <xdr:cNvSpPr txBox="1"/>
      </xdr:nvSpPr>
      <xdr:spPr>
        <a:xfrm>
          <a:off x="2705744" y="1064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118127</xdr:rowOff>
    </xdr:from>
    <xdr:ext cx="405111" cy="259045"/>
    <xdr:sp macro="" textlink="">
      <xdr:nvSpPr>
        <xdr:cNvPr id="204" name="n_3mainValue【橋りょう・トンネル】&#10;有形固定資産減価償却率"/>
        <xdr:cNvSpPr txBox="1"/>
      </xdr:nvSpPr>
      <xdr:spPr>
        <a:xfrm>
          <a:off x="1816744" y="1057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120032</xdr:rowOff>
    </xdr:from>
    <xdr:ext cx="405111" cy="259045"/>
    <xdr:sp macro="" textlink="">
      <xdr:nvSpPr>
        <xdr:cNvPr id="205" name="n_4mainValue【橋りょう・トンネル】&#10;有形固定資産減価償却率"/>
        <xdr:cNvSpPr txBox="1"/>
      </xdr:nvSpPr>
      <xdr:spPr>
        <a:xfrm>
          <a:off x="927744" y="1057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7" name="テキスト ボックス 216"/>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9" name="テキスト ボックス 218"/>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1" name="テキスト ボックス 220"/>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3" name="テキスト ボックス 222"/>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5" name="テキスト ボックス 22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59850</xdr:rowOff>
    </xdr:from>
    <xdr:to>
      <xdr:col>54</xdr:col>
      <xdr:colOff>189865</xdr:colOff>
      <xdr:row>63</xdr:row>
      <xdr:rowOff>154954</xdr:rowOff>
    </xdr:to>
    <xdr:cxnSp macro="">
      <xdr:nvCxnSpPr>
        <xdr:cNvPr id="227" name="直線コネクタ 226"/>
        <xdr:cNvCxnSpPr/>
      </xdr:nvCxnSpPr>
      <xdr:spPr>
        <a:xfrm flipV="1">
          <a:off x="10476865" y="9661050"/>
          <a:ext cx="0" cy="1295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158781</xdr:rowOff>
    </xdr:from>
    <xdr:ext cx="469744" cy="259045"/>
    <xdr:sp macro="" textlink="">
      <xdr:nvSpPr>
        <xdr:cNvPr id="228" name="【橋りょう・トンネル】&#10;一人当たり有形固定資産（償却資産）額最小値テキスト"/>
        <xdr:cNvSpPr txBox="1"/>
      </xdr:nvSpPr>
      <xdr:spPr>
        <a:xfrm>
          <a:off x="10515600" y="1096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154954</xdr:rowOff>
    </xdr:from>
    <xdr:to>
      <xdr:col>55</xdr:col>
      <xdr:colOff>88900</xdr:colOff>
      <xdr:row>63</xdr:row>
      <xdr:rowOff>154954</xdr:rowOff>
    </xdr:to>
    <xdr:cxnSp macro="">
      <xdr:nvCxnSpPr>
        <xdr:cNvPr id="229" name="直線コネクタ 228"/>
        <xdr:cNvCxnSpPr/>
      </xdr:nvCxnSpPr>
      <xdr:spPr>
        <a:xfrm>
          <a:off x="10388600" y="1095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6527</xdr:rowOff>
    </xdr:from>
    <xdr:ext cx="599010" cy="259045"/>
    <xdr:sp macro="" textlink="">
      <xdr:nvSpPr>
        <xdr:cNvPr id="230" name="【橋りょう・トンネル】&#10;一人当たり有形固定資産（償却資産）額最大値テキスト"/>
        <xdr:cNvSpPr txBox="1"/>
      </xdr:nvSpPr>
      <xdr:spPr>
        <a:xfrm>
          <a:off x="10515600" y="9436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59850</xdr:rowOff>
    </xdr:from>
    <xdr:to>
      <xdr:col>55</xdr:col>
      <xdr:colOff>88900</xdr:colOff>
      <xdr:row>56</xdr:row>
      <xdr:rowOff>59850</xdr:rowOff>
    </xdr:to>
    <xdr:cxnSp macro="">
      <xdr:nvCxnSpPr>
        <xdr:cNvPr id="231" name="直線コネクタ 230"/>
        <xdr:cNvCxnSpPr/>
      </xdr:nvCxnSpPr>
      <xdr:spPr>
        <a:xfrm>
          <a:off x="10388600" y="966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24769</xdr:rowOff>
    </xdr:from>
    <xdr:ext cx="599010" cy="259045"/>
    <xdr:sp macro="" textlink="">
      <xdr:nvSpPr>
        <xdr:cNvPr id="232" name="【橋りょう・トンネル】&#10;一人当たり有形固定資産（償却資産）額平均値テキスト"/>
        <xdr:cNvSpPr txBox="1"/>
      </xdr:nvSpPr>
      <xdr:spPr>
        <a:xfrm>
          <a:off x="10515600" y="103117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1892</xdr:rowOff>
    </xdr:from>
    <xdr:to>
      <xdr:col>55</xdr:col>
      <xdr:colOff>50800</xdr:colOff>
      <xdr:row>61</xdr:row>
      <xdr:rowOff>103492</xdr:rowOff>
    </xdr:to>
    <xdr:sp macro="" textlink="">
      <xdr:nvSpPr>
        <xdr:cNvPr id="233" name="フローチャート: 判断 232"/>
        <xdr:cNvSpPr/>
      </xdr:nvSpPr>
      <xdr:spPr>
        <a:xfrm>
          <a:off x="10426700" y="104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4032</xdr:rowOff>
    </xdr:from>
    <xdr:to>
      <xdr:col>50</xdr:col>
      <xdr:colOff>165100</xdr:colOff>
      <xdr:row>61</xdr:row>
      <xdr:rowOff>105632</xdr:rowOff>
    </xdr:to>
    <xdr:sp macro="" textlink="">
      <xdr:nvSpPr>
        <xdr:cNvPr id="234" name="フローチャート: 判断 233"/>
        <xdr:cNvSpPr/>
      </xdr:nvSpPr>
      <xdr:spPr>
        <a:xfrm>
          <a:off x="9588500" y="1046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1574</xdr:rowOff>
    </xdr:from>
    <xdr:to>
      <xdr:col>46</xdr:col>
      <xdr:colOff>38100</xdr:colOff>
      <xdr:row>61</xdr:row>
      <xdr:rowOff>103174</xdr:rowOff>
    </xdr:to>
    <xdr:sp macro="" textlink="">
      <xdr:nvSpPr>
        <xdr:cNvPr id="235" name="フローチャート: 判断 234"/>
        <xdr:cNvSpPr/>
      </xdr:nvSpPr>
      <xdr:spPr>
        <a:xfrm>
          <a:off x="8699500" y="104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17206</xdr:rowOff>
    </xdr:from>
    <xdr:to>
      <xdr:col>41</xdr:col>
      <xdr:colOff>101600</xdr:colOff>
      <xdr:row>61</xdr:row>
      <xdr:rowOff>118806</xdr:rowOff>
    </xdr:to>
    <xdr:sp macro="" textlink="">
      <xdr:nvSpPr>
        <xdr:cNvPr id="236" name="フローチャート: 判断 235"/>
        <xdr:cNvSpPr/>
      </xdr:nvSpPr>
      <xdr:spPr>
        <a:xfrm>
          <a:off x="7810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36333</xdr:rowOff>
    </xdr:from>
    <xdr:to>
      <xdr:col>36</xdr:col>
      <xdr:colOff>165100</xdr:colOff>
      <xdr:row>61</xdr:row>
      <xdr:rowOff>137933</xdr:rowOff>
    </xdr:to>
    <xdr:sp macro="" textlink="">
      <xdr:nvSpPr>
        <xdr:cNvPr id="237" name="フローチャート: 判断 236"/>
        <xdr:cNvSpPr/>
      </xdr:nvSpPr>
      <xdr:spPr>
        <a:xfrm>
          <a:off x="6921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136106</xdr:rowOff>
    </xdr:from>
    <xdr:to>
      <xdr:col>55</xdr:col>
      <xdr:colOff>50800</xdr:colOff>
      <xdr:row>62</xdr:row>
      <xdr:rowOff>66256</xdr:rowOff>
    </xdr:to>
    <xdr:sp macro="" textlink="">
      <xdr:nvSpPr>
        <xdr:cNvPr id="243" name="楕円 242"/>
        <xdr:cNvSpPr/>
      </xdr:nvSpPr>
      <xdr:spPr>
        <a:xfrm>
          <a:off x="10426700" y="1059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114533</xdr:rowOff>
    </xdr:from>
    <xdr:ext cx="599010" cy="259045"/>
    <xdr:sp macro="" textlink="">
      <xdr:nvSpPr>
        <xdr:cNvPr id="244" name="【橋りょう・トンネル】&#10;一人当たり有形固定資産（償却資産）額該当値テキスト"/>
        <xdr:cNvSpPr txBox="1"/>
      </xdr:nvSpPr>
      <xdr:spPr>
        <a:xfrm>
          <a:off x="10515600" y="10572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142799</xdr:rowOff>
    </xdr:from>
    <xdr:to>
      <xdr:col>50</xdr:col>
      <xdr:colOff>165100</xdr:colOff>
      <xdr:row>62</xdr:row>
      <xdr:rowOff>72949</xdr:rowOff>
    </xdr:to>
    <xdr:sp macro="" textlink="">
      <xdr:nvSpPr>
        <xdr:cNvPr id="245" name="楕円 244"/>
        <xdr:cNvSpPr/>
      </xdr:nvSpPr>
      <xdr:spPr>
        <a:xfrm>
          <a:off x="9588500" y="1060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15456</xdr:rowOff>
    </xdr:from>
    <xdr:to>
      <xdr:col>55</xdr:col>
      <xdr:colOff>0</xdr:colOff>
      <xdr:row>62</xdr:row>
      <xdr:rowOff>22149</xdr:rowOff>
    </xdr:to>
    <xdr:cxnSp macro="">
      <xdr:nvCxnSpPr>
        <xdr:cNvPr id="246" name="直線コネクタ 245"/>
        <xdr:cNvCxnSpPr/>
      </xdr:nvCxnSpPr>
      <xdr:spPr>
        <a:xfrm flipV="1">
          <a:off x="9639300" y="10645356"/>
          <a:ext cx="838200" cy="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161112</xdr:rowOff>
    </xdr:from>
    <xdr:to>
      <xdr:col>46</xdr:col>
      <xdr:colOff>38100</xdr:colOff>
      <xdr:row>62</xdr:row>
      <xdr:rowOff>91262</xdr:rowOff>
    </xdr:to>
    <xdr:sp macro="" textlink="">
      <xdr:nvSpPr>
        <xdr:cNvPr id="247" name="楕円 246"/>
        <xdr:cNvSpPr/>
      </xdr:nvSpPr>
      <xdr:spPr>
        <a:xfrm>
          <a:off x="8699500" y="10619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22149</xdr:rowOff>
    </xdr:from>
    <xdr:to>
      <xdr:col>50</xdr:col>
      <xdr:colOff>114300</xdr:colOff>
      <xdr:row>62</xdr:row>
      <xdr:rowOff>40462</xdr:rowOff>
    </xdr:to>
    <xdr:cxnSp macro="">
      <xdr:nvCxnSpPr>
        <xdr:cNvPr id="248" name="直線コネクタ 247"/>
        <xdr:cNvCxnSpPr/>
      </xdr:nvCxnSpPr>
      <xdr:spPr>
        <a:xfrm flipV="1">
          <a:off x="8750300" y="10652049"/>
          <a:ext cx="889000" cy="1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153797</xdr:rowOff>
    </xdr:from>
    <xdr:to>
      <xdr:col>41</xdr:col>
      <xdr:colOff>101600</xdr:colOff>
      <xdr:row>62</xdr:row>
      <xdr:rowOff>83947</xdr:rowOff>
    </xdr:to>
    <xdr:sp macro="" textlink="">
      <xdr:nvSpPr>
        <xdr:cNvPr id="249" name="楕円 248"/>
        <xdr:cNvSpPr/>
      </xdr:nvSpPr>
      <xdr:spPr>
        <a:xfrm>
          <a:off x="7810500" y="1061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33147</xdr:rowOff>
    </xdr:from>
    <xdr:to>
      <xdr:col>45</xdr:col>
      <xdr:colOff>177800</xdr:colOff>
      <xdr:row>62</xdr:row>
      <xdr:rowOff>40462</xdr:rowOff>
    </xdr:to>
    <xdr:cxnSp macro="">
      <xdr:nvCxnSpPr>
        <xdr:cNvPr id="250" name="直線コネクタ 249"/>
        <xdr:cNvCxnSpPr/>
      </xdr:nvCxnSpPr>
      <xdr:spPr>
        <a:xfrm>
          <a:off x="7861300" y="10663047"/>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164878</xdr:rowOff>
    </xdr:from>
    <xdr:to>
      <xdr:col>36</xdr:col>
      <xdr:colOff>165100</xdr:colOff>
      <xdr:row>62</xdr:row>
      <xdr:rowOff>95028</xdr:rowOff>
    </xdr:to>
    <xdr:sp macro="" textlink="">
      <xdr:nvSpPr>
        <xdr:cNvPr id="251" name="楕円 250"/>
        <xdr:cNvSpPr/>
      </xdr:nvSpPr>
      <xdr:spPr>
        <a:xfrm>
          <a:off x="6921500" y="1062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33147</xdr:rowOff>
    </xdr:from>
    <xdr:to>
      <xdr:col>41</xdr:col>
      <xdr:colOff>50800</xdr:colOff>
      <xdr:row>62</xdr:row>
      <xdr:rowOff>44228</xdr:rowOff>
    </xdr:to>
    <xdr:cxnSp macro="">
      <xdr:nvCxnSpPr>
        <xdr:cNvPr id="252" name="直線コネクタ 251"/>
        <xdr:cNvCxnSpPr/>
      </xdr:nvCxnSpPr>
      <xdr:spPr>
        <a:xfrm flipV="1">
          <a:off x="6972300" y="10663047"/>
          <a:ext cx="889000" cy="11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122159</xdr:rowOff>
    </xdr:from>
    <xdr:ext cx="599010" cy="259045"/>
    <xdr:sp macro="" textlink="">
      <xdr:nvSpPr>
        <xdr:cNvPr id="253" name="n_1aveValue【橋りょう・トンネル】&#10;一人当たり有形固定資産（償却資産）額"/>
        <xdr:cNvSpPr txBox="1"/>
      </xdr:nvSpPr>
      <xdr:spPr>
        <a:xfrm>
          <a:off x="9327095" y="10237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119701</xdr:rowOff>
    </xdr:from>
    <xdr:ext cx="599010" cy="259045"/>
    <xdr:sp macro="" textlink="">
      <xdr:nvSpPr>
        <xdr:cNvPr id="254" name="n_2aveValue【橋りょう・トンネル】&#10;一人当たり有形固定資産（償却資産）額"/>
        <xdr:cNvSpPr txBox="1"/>
      </xdr:nvSpPr>
      <xdr:spPr>
        <a:xfrm>
          <a:off x="8450795" y="10235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135333</xdr:rowOff>
    </xdr:from>
    <xdr:ext cx="599010" cy="259045"/>
    <xdr:sp macro="" textlink="">
      <xdr:nvSpPr>
        <xdr:cNvPr id="255" name="n_3aveValue【橋りょう・トンネル】&#10;一人当たり有形固定資産（償却資産）額"/>
        <xdr:cNvSpPr txBox="1"/>
      </xdr:nvSpPr>
      <xdr:spPr>
        <a:xfrm>
          <a:off x="7561795" y="1025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154460</xdr:rowOff>
    </xdr:from>
    <xdr:ext cx="599010" cy="259045"/>
    <xdr:sp macro="" textlink="">
      <xdr:nvSpPr>
        <xdr:cNvPr id="256" name="n_4aveValue【橋りょう・トンネル】&#10;一人当たり有形固定資産（償却資産）額"/>
        <xdr:cNvSpPr txBox="1"/>
      </xdr:nvSpPr>
      <xdr:spPr>
        <a:xfrm>
          <a:off x="66727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64076</xdr:rowOff>
    </xdr:from>
    <xdr:ext cx="599010" cy="259045"/>
    <xdr:sp macro="" textlink="">
      <xdr:nvSpPr>
        <xdr:cNvPr id="257" name="n_1mainValue【橋りょう・トンネル】&#10;一人当たり有形固定資産（償却資産）額"/>
        <xdr:cNvSpPr txBox="1"/>
      </xdr:nvSpPr>
      <xdr:spPr>
        <a:xfrm>
          <a:off x="9327095" y="10693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82389</xdr:rowOff>
    </xdr:from>
    <xdr:ext cx="599010" cy="259045"/>
    <xdr:sp macro="" textlink="">
      <xdr:nvSpPr>
        <xdr:cNvPr id="258" name="n_2mainValue【橋りょう・トンネル】&#10;一人当たり有形固定資産（償却資産）額"/>
        <xdr:cNvSpPr txBox="1"/>
      </xdr:nvSpPr>
      <xdr:spPr>
        <a:xfrm>
          <a:off x="8450795" y="10712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75074</xdr:rowOff>
    </xdr:from>
    <xdr:ext cx="599010" cy="259045"/>
    <xdr:sp macro="" textlink="">
      <xdr:nvSpPr>
        <xdr:cNvPr id="259" name="n_3mainValue【橋りょう・トンネル】&#10;一人当たり有形固定資産（償却資産）額"/>
        <xdr:cNvSpPr txBox="1"/>
      </xdr:nvSpPr>
      <xdr:spPr>
        <a:xfrm>
          <a:off x="7561795" y="10704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86155</xdr:rowOff>
    </xdr:from>
    <xdr:ext cx="599010" cy="259045"/>
    <xdr:sp macro="" textlink="">
      <xdr:nvSpPr>
        <xdr:cNvPr id="260" name="n_4mainValue【橋りょう・トンネル】&#10;一人当たり有形固定資産（償却資産）額"/>
        <xdr:cNvSpPr txBox="1"/>
      </xdr:nvSpPr>
      <xdr:spPr>
        <a:xfrm>
          <a:off x="6672795" y="10716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2" name="直線コネクタ 27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3" name="テキスト ボックス 272"/>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4" name="直線コネクタ 27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5" name="テキスト ボックス 27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6" name="直線コネクタ 27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7" name="テキスト ボックス 27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8" name="直線コネクタ 27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9" name="テキスト ボックス 27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0" name="直線コネクタ 27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1" name="テキスト ボックス 28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2" name="直線コネクタ 28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3" name="テキスト ボックス 282"/>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109945</xdr:rowOff>
    </xdr:from>
    <xdr:to>
      <xdr:col>24</xdr:col>
      <xdr:colOff>62865</xdr:colOff>
      <xdr:row>86</xdr:row>
      <xdr:rowOff>168729</xdr:rowOff>
    </xdr:to>
    <xdr:cxnSp macro="">
      <xdr:nvCxnSpPr>
        <xdr:cNvPr id="286" name="直線コネクタ 285"/>
        <xdr:cNvCxnSpPr/>
      </xdr:nvCxnSpPr>
      <xdr:spPr>
        <a:xfrm flipV="1">
          <a:off x="4634865" y="1331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7"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8" name="直線コネクタ 287"/>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56622</xdr:rowOff>
    </xdr:from>
    <xdr:ext cx="340478" cy="259045"/>
    <xdr:sp macro="" textlink="">
      <xdr:nvSpPr>
        <xdr:cNvPr id="289" name="【公営住宅】&#10;有形固定資産減価償却率最大値テキスト"/>
        <xdr:cNvSpPr txBox="1"/>
      </xdr:nvSpPr>
      <xdr:spPr>
        <a:xfrm>
          <a:off x="4673600" y="1308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109945</xdr:rowOff>
    </xdr:from>
    <xdr:to>
      <xdr:col>24</xdr:col>
      <xdr:colOff>152400</xdr:colOff>
      <xdr:row>77</xdr:row>
      <xdr:rowOff>109945</xdr:rowOff>
    </xdr:to>
    <xdr:cxnSp macro="">
      <xdr:nvCxnSpPr>
        <xdr:cNvPr id="290" name="直線コネクタ 289"/>
        <xdr:cNvCxnSpPr/>
      </xdr:nvCxnSpPr>
      <xdr:spPr>
        <a:xfrm>
          <a:off x="4546600" y="1331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117583</xdr:rowOff>
    </xdr:from>
    <xdr:ext cx="405111" cy="259045"/>
    <xdr:sp macro="" textlink="">
      <xdr:nvSpPr>
        <xdr:cNvPr id="291" name="【公営住宅】&#10;有形固定資産減価償却率平均値テキスト"/>
        <xdr:cNvSpPr txBox="1"/>
      </xdr:nvSpPr>
      <xdr:spPr>
        <a:xfrm>
          <a:off x="4673600" y="143479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139156</xdr:rowOff>
    </xdr:from>
    <xdr:to>
      <xdr:col>24</xdr:col>
      <xdr:colOff>114300</xdr:colOff>
      <xdr:row>84</xdr:row>
      <xdr:rowOff>69306</xdr:rowOff>
    </xdr:to>
    <xdr:sp macro="" textlink="">
      <xdr:nvSpPr>
        <xdr:cNvPr id="292" name="フローチャート: 判断 291"/>
        <xdr:cNvSpPr/>
      </xdr:nvSpPr>
      <xdr:spPr>
        <a:xfrm>
          <a:off x="4584700" y="1436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121194</xdr:rowOff>
    </xdr:from>
    <xdr:to>
      <xdr:col>20</xdr:col>
      <xdr:colOff>38100</xdr:colOff>
      <xdr:row>84</xdr:row>
      <xdr:rowOff>51344</xdr:rowOff>
    </xdr:to>
    <xdr:sp macro="" textlink="">
      <xdr:nvSpPr>
        <xdr:cNvPr id="293" name="フローチャート: 判断 292"/>
        <xdr:cNvSpPr/>
      </xdr:nvSpPr>
      <xdr:spPr>
        <a:xfrm>
          <a:off x="3746500" y="1435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82006</xdr:rowOff>
    </xdr:from>
    <xdr:to>
      <xdr:col>15</xdr:col>
      <xdr:colOff>101600</xdr:colOff>
      <xdr:row>84</xdr:row>
      <xdr:rowOff>12156</xdr:rowOff>
    </xdr:to>
    <xdr:sp macro="" textlink="">
      <xdr:nvSpPr>
        <xdr:cNvPr id="294" name="フローチャート: 判断 293"/>
        <xdr:cNvSpPr/>
      </xdr:nvSpPr>
      <xdr:spPr>
        <a:xfrm>
          <a:off x="2857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49349</xdr:rowOff>
    </xdr:from>
    <xdr:to>
      <xdr:col>10</xdr:col>
      <xdr:colOff>165100</xdr:colOff>
      <xdr:row>83</xdr:row>
      <xdr:rowOff>150949</xdr:rowOff>
    </xdr:to>
    <xdr:sp macro="" textlink="">
      <xdr:nvSpPr>
        <xdr:cNvPr id="295" name="フローチャート: 判断 294"/>
        <xdr:cNvSpPr/>
      </xdr:nvSpPr>
      <xdr:spPr>
        <a:xfrm>
          <a:off x="1968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42818</xdr:rowOff>
    </xdr:from>
    <xdr:to>
      <xdr:col>6</xdr:col>
      <xdr:colOff>38100</xdr:colOff>
      <xdr:row>83</xdr:row>
      <xdr:rowOff>144418</xdr:rowOff>
    </xdr:to>
    <xdr:sp macro="" textlink="">
      <xdr:nvSpPr>
        <xdr:cNvPr id="296" name="フローチャート: 判断 295"/>
        <xdr:cNvSpPr/>
      </xdr:nvSpPr>
      <xdr:spPr>
        <a:xfrm>
          <a:off x="1079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10161</xdr:rowOff>
    </xdr:from>
    <xdr:to>
      <xdr:col>24</xdr:col>
      <xdr:colOff>114300</xdr:colOff>
      <xdr:row>82</xdr:row>
      <xdr:rowOff>111761</xdr:rowOff>
    </xdr:to>
    <xdr:sp macro="" textlink="">
      <xdr:nvSpPr>
        <xdr:cNvPr id="302" name="楕円 301"/>
        <xdr:cNvSpPr/>
      </xdr:nvSpPr>
      <xdr:spPr>
        <a:xfrm>
          <a:off x="45847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33038</xdr:rowOff>
    </xdr:from>
    <xdr:ext cx="405111" cy="259045"/>
    <xdr:sp macro="" textlink="">
      <xdr:nvSpPr>
        <xdr:cNvPr id="303" name="【公営住宅】&#10;有形固定資産減価償却率該当値テキスト"/>
        <xdr:cNvSpPr txBox="1"/>
      </xdr:nvSpPr>
      <xdr:spPr>
        <a:xfrm>
          <a:off x="4673600" y="1392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148952</xdr:rowOff>
    </xdr:from>
    <xdr:to>
      <xdr:col>20</xdr:col>
      <xdr:colOff>38100</xdr:colOff>
      <xdr:row>82</xdr:row>
      <xdr:rowOff>79102</xdr:rowOff>
    </xdr:to>
    <xdr:sp macro="" textlink="">
      <xdr:nvSpPr>
        <xdr:cNvPr id="304" name="楕円 303"/>
        <xdr:cNvSpPr/>
      </xdr:nvSpPr>
      <xdr:spPr>
        <a:xfrm>
          <a:off x="3746500" y="1403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28302</xdr:rowOff>
    </xdr:from>
    <xdr:to>
      <xdr:col>24</xdr:col>
      <xdr:colOff>63500</xdr:colOff>
      <xdr:row>82</xdr:row>
      <xdr:rowOff>60961</xdr:rowOff>
    </xdr:to>
    <xdr:cxnSp macro="">
      <xdr:nvCxnSpPr>
        <xdr:cNvPr id="305" name="直線コネクタ 304"/>
        <xdr:cNvCxnSpPr/>
      </xdr:nvCxnSpPr>
      <xdr:spPr>
        <a:xfrm>
          <a:off x="3797300" y="14087202"/>
          <a:ext cx="8382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113030</xdr:rowOff>
    </xdr:from>
    <xdr:to>
      <xdr:col>15</xdr:col>
      <xdr:colOff>101600</xdr:colOff>
      <xdr:row>82</xdr:row>
      <xdr:rowOff>43180</xdr:rowOff>
    </xdr:to>
    <xdr:sp macro="" textlink="">
      <xdr:nvSpPr>
        <xdr:cNvPr id="306" name="楕円 305"/>
        <xdr:cNvSpPr/>
      </xdr:nvSpPr>
      <xdr:spPr>
        <a:xfrm>
          <a:off x="2857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163830</xdr:rowOff>
    </xdr:from>
    <xdr:to>
      <xdr:col>19</xdr:col>
      <xdr:colOff>177800</xdr:colOff>
      <xdr:row>82</xdr:row>
      <xdr:rowOff>28302</xdr:rowOff>
    </xdr:to>
    <xdr:cxnSp macro="">
      <xdr:nvCxnSpPr>
        <xdr:cNvPr id="307" name="直線コネクタ 306"/>
        <xdr:cNvCxnSpPr/>
      </xdr:nvCxnSpPr>
      <xdr:spPr>
        <a:xfrm>
          <a:off x="2908300" y="14051280"/>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82006</xdr:rowOff>
    </xdr:from>
    <xdr:to>
      <xdr:col>10</xdr:col>
      <xdr:colOff>165100</xdr:colOff>
      <xdr:row>82</xdr:row>
      <xdr:rowOff>12156</xdr:rowOff>
    </xdr:to>
    <xdr:sp macro="" textlink="">
      <xdr:nvSpPr>
        <xdr:cNvPr id="308" name="楕円 307"/>
        <xdr:cNvSpPr/>
      </xdr:nvSpPr>
      <xdr:spPr>
        <a:xfrm>
          <a:off x="1968500" y="1396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132806</xdr:rowOff>
    </xdr:from>
    <xdr:to>
      <xdr:col>15</xdr:col>
      <xdr:colOff>50800</xdr:colOff>
      <xdr:row>81</xdr:row>
      <xdr:rowOff>163830</xdr:rowOff>
    </xdr:to>
    <xdr:cxnSp macro="">
      <xdr:nvCxnSpPr>
        <xdr:cNvPr id="309" name="直線コネクタ 308"/>
        <xdr:cNvCxnSpPr/>
      </xdr:nvCxnSpPr>
      <xdr:spPr>
        <a:xfrm>
          <a:off x="2019300" y="1402025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47716</xdr:rowOff>
    </xdr:from>
    <xdr:to>
      <xdr:col>6</xdr:col>
      <xdr:colOff>38100</xdr:colOff>
      <xdr:row>81</xdr:row>
      <xdr:rowOff>149316</xdr:rowOff>
    </xdr:to>
    <xdr:sp macro="" textlink="">
      <xdr:nvSpPr>
        <xdr:cNvPr id="310" name="楕円 309"/>
        <xdr:cNvSpPr/>
      </xdr:nvSpPr>
      <xdr:spPr>
        <a:xfrm>
          <a:off x="1079500" y="1393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98516</xdr:rowOff>
    </xdr:from>
    <xdr:to>
      <xdr:col>10</xdr:col>
      <xdr:colOff>114300</xdr:colOff>
      <xdr:row>81</xdr:row>
      <xdr:rowOff>132806</xdr:rowOff>
    </xdr:to>
    <xdr:cxnSp macro="">
      <xdr:nvCxnSpPr>
        <xdr:cNvPr id="311" name="直線コネクタ 310"/>
        <xdr:cNvCxnSpPr/>
      </xdr:nvCxnSpPr>
      <xdr:spPr>
        <a:xfrm>
          <a:off x="1130300" y="1398596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42471</xdr:rowOff>
    </xdr:from>
    <xdr:ext cx="405111" cy="259045"/>
    <xdr:sp macro="" textlink="">
      <xdr:nvSpPr>
        <xdr:cNvPr id="312" name="n_1aveValue【公営住宅】&#10;有形固定資産減価償却率"/>
        <xdr:cNvSpPr txBox="1"/>
      </xdr:nvSpPr>
      <xdr:spPr>
        <a:xfrm>
          <a:off x="3582044" y="1444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3283</xdr:rowOff>
    </xdr:from>
    <xdr:ext cx="405111" cy="259045"/>
    <xdr:sp macro="" textlink="">
      <xdr:nvSpPr>
        <xdr:cNvPr id="313" name="n_2aveValue【公営住宅】&#10;有形固定資産減価償却率"/>
        <xdr:cNvSpPr txBox="1"/>
      </xdr:nvSpPr>
      <xdr:spPr>
        <a:xfrm>
          <a:off x="2705744" y="1440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142076</xdr:rowOff>
    </xdr:from>
    <xdr:ext cx="405111" cy="259045"/>
    <xdr:sp macro="" textlink="">
      <xdr:nvSpPr>
        <xdr:cNvPr id="314" name="n_3aveValue【公営住宅】&#10;有形固定資産減価償却率"/>
        <xdr:cNvSpPr txBox="1"/>
      </xdr:nvSpPr>
      <xdr:spPr>
        <a:xfrm>
          <a:off x="1816744" y="1437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135545</xdr:rowOff>
    </xdr:from>
    <xdr:ext cx="405111" cy="259045"/>
    <xdr:sp macro="" textlink="">
      <xdr:nvSpPr>
        <xdr:cNvPr id="315" name="n_4aveValue【公営住宅】&#10;有形固定資産減価償却率"/>
        <xdr:cNvSpPr txBox="1"/>
      </xdr:nvSpPr>
      <xdr:spPr>
        <a:xfrm>
          <a:off x="927744"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95629</xdr:rowOff>
    </xdr:from>
    <xdr:ext cx="405111" cy="259045"/>
    <xdr:sp macro="" textlink="">
      <xdr:nvSpPr>
        <xdr:cNvPr id="316" name="n_1mainValue【公営住宅】&#10;有形固定資産減価償却率"/>
        <xdr:cNvSpPr txBox="1"/>
      </xdr:nvSpPr>
      <xdr:spPr>
        <a:xfrm>
          <a:off x="35820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59707</xdr:rowOff>
    </xdr:from>
    <xdr:ext cx="405111" cy="259045"/>
    <xdr:sp macro="" textlink="">
      <xdr:nvSpPr>
        <xdr:cNvPr id="317" name="n_2mainValue【公営住宅】&#10;有形固定資産減価償却率"/>
        <xdr:cNvSpPr txBox="1"/>
      </xdr:nvSpPr>
      <xdr:spPr>
        <a:xfrm>
          <a:off x="2705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28683</xdr:rowOff>
    </xdr:from>
    <xdr:ext cx="405111" cy="259045"/>
    <xdr:sp macro="" textlink="">
      <xdr:nvSpPr>
        <xdr:cNvPr id="318" name="n_3mainValue【公営住宅】&#10;有形固定資産減価償却率"/>
        <xdr:cNvSpPr txBox="1"/>
      </xdr:nvSpPr>
      <xdr:spPr>
        <a:xfrm>
          <a:off x="1816744" y="1374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165843</xdr:rowOff>
    </xdr:from>
    <xdr:ext cx="405111" cy="259045"/>
    <xdr:sp macro="" textlink="">
      <xdr:nvSpPr>
        <xdr:cNvPr id="319" name="n_4mainValue【公営住宅】&#10;有形固定資産減価償却率"/>
        <xdr:cNvSpPr txBox="1"/>
      </xdr:nvSpPr>
      <xdr:spPr>
        <a:xfrm>
          <a:off x="927744" y="1371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39015</xdr:rowOff>
    </xdr:from>
    <xdr:to>
      <xdr:col>54</xdr:col>
      <xdr:colOff>189865</xdr:colOff>
      <xdr:row>86</xdr:row>
      <xdr:rowOff>34900</xdr:rowOff>
    </xdr:to>
    <xdr:cxnSp macro="">
      <xdr:nvCxnSpPr>
        <xdr:cNvPr id="341" name="直線コネクタ 340"/>
        <xdr:cNvCxnSpPr/>
      </xdr:nvCxnSpPr>
      <xdr:spPr>
        <a:xfrm flipV="1">
          <a:off x="10476865" y="13412115"/>
          <a:ext cx="0" cy="136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38727</xdr:rowOff>
    </xdr:from>
    <xdr:ext cx="469744" cy="259045"/>
    <xdr:sp macro="" textlink="">
      <xdr:nvSpPr>
        <xdr:cNvPr id="342" name="【公営住宅】&#10;一人当たり面積最小値テキスト"/>
        <xdr:cNvSpPr txBox="1"/>
      </xdr:nvSpPr>
      <xdr:spPr>
        <a:xfrm>
          <a:off x="10515600" y="147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34900</xdr:rowOff>
    </xdr:from>
    <xdr:to>
      <xdr:col>55</xdr:col>
      <xdr:colOff>88900</xdr:colOff>
      <xdr:row>86</xdr:row>
      <xdr:rowOff>34900</xdr:rowOff>
    </xdr:to>
    <xdr:cxnSp macro="">
      <xdr:nvCxnSpPr>
        <xdr:cNvPr id="343" name="直線コネクタ 342"/>
        <xdr:cNvCxnSpPr/>
      </xdr:nvCxnSpPr>
      <xdr:spPr>
        <a:xfrm>
          <a:off x="10388600" y="1477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157142</xdr:rowOff>
    </xdr:from>
    <xdr:ext cx="469744" cy="259045"/>
    <xdr:sp macro="" textlink="">
      <xdr:nvSpPr>
        <xdr:cNvPr id="344" name="【公営住宅】&#10;一人当たり面積最大値テキスト"/>
        <xdr:cNvSpPr txBox="1"/>
      </xdr:nvSpPr>
      <xdr:spPr>
        <a:xfrm>
          <a:off x="10515600" y="1318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39015</xdr:rowOff>
    </xdr:from>
    <xdr:to>
      <xdr:col>55</xdr:col>
      <xdr:colOff>88900</xdr:colOff>
      <xdr:row>78</xdr:row>
      <xdr:rowOff>39015</xdr:rowOff>
    </xdr:to>
    <xdr:cxnSp macro="">
      <xdr:nvCxnSpPr>
        <xdr:cNvPr id="345" name="直線コネクタ 344"/>
        <xdr:cNvCxnSpPr/>
      </xdr:nvCxnSpPr>
      <xdr:spPr>
        <a:xfrm>
          <a:off x="10388600" y="13412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117161</xdr:rowOff>
    </xdr:from>
    <xdr:ext cx="469744" cy="259045"/>
    <xdr:sp macro="" textlink="">
      <xdr:nvSpPr>
        <xdr:cNvPr id="346" name="【公営住宅】&#10;一人当たり面積平均値テキスト"/>
        <xdr:cNvSpPr txBox="1"/>
      </xdr:nvSpPr>
      <xdr:spPr>
        <a:xfrm>
          <a:off x="10515600" y="14347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94284</xdr:rowOff>
    </xdr:from>
    <xdr:to>
      <xdr:col>55</xdr:col>
      <xdr:colOff>50800</xdr:colOff>
      <xdr:row>85</xdr:row>
      <xdr:rowOff>24434</xdr:rowOff>
    </xdr:to>
    <xdr:sp macro="" textlink="">
      <xdr:nvSpPr>
        <xdr:cNvPr id="347" name="フローチャート: 判断 346"/>
        <xdr:cNvSpPr/>
      </xdr:nvSpPr>
      <xdr:spPr>
        <a:xfrm>
          <a:off x="10426700" y="1449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86970</xdr:rowOff>
    </xdr:from>
    <xdr:to>
      <xdr:col>50</xdr:col>
      <xdr:colOff>165100</xdr:colOff>
      <xdr:row>85</xdr:row>
      <xdr:rowOff>17120</xdr:rowOff>
    </xdr:to>
    <xdr:sp macro="" textlink="">
      <xdr:nvSpPr>
        <xdr:cNvPr id="348" name="フローチャート: 判断 347"/>
        <xdr:cNvSpPr/>
      </xdr:nvSpPr>
      <xdr:spPr>
        <a:xfrm>
          <a:off x="9588500" y="144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86513</xdr:rowOff>
    </xdr:from>
    <xdr:to>
      <xdr:col>46</xdr:col>
      <xdr:colOff>38100</xdr:colOff>
      <xdr:row>85</xdr:row>
      <xdr:rowOff>16663</xdr:rowOff>
    </xdr:to>
    <xdr:sp macro="" textlink="">
      <xdr:nvSpPr>
        <xdr:cNvPr id="349" name="フローチャート: 判断 348"/>
        <xdr:cNvSpPr/>
      </xdr:nvSpPr>
      <xdr:spPr>
        <a:xfrm>
          <a:off x="8699500" y="1448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86055</xdr:rowOff>
    </xdr:from>
    <xdr:to>
      <xdr:col>41</xdr:col>
      <xdr:colOff>101600</xdr:colOff>
      <xdr:row>85</xdr:row>
      <xdr:rowOff>16205</xdr:rowOff>
    </xdr:to>
    <xdr:sp macro="" textlink="">
      <xdr:nvSpPr>
        <xdr:cNvPr id="350" name="フローチャート: 判断 349"/>
        <xdr:cNvSpPr/>
      </xdr:nvSpPr>
      <xdr:spPr>
        <a:xfrm>
          <a:off x="7810500" y="1448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92914</xdr:rowOff>
    </xdr:from>
    <xdr:to>
      <xdr:col>36</xdr:col>
      <xdr:colOff>165100</xdr:colOff>
      <xdr:row>85</xdr:row>
      <xdr:rowOff>23064</xdr:rowOff>
    </xdr:to>
    <xdr:sp macro="" textlink="">
      <xdr:nvSpPr>
        <xdr:cNvPr id="351" name="フローチャート: 判断 350"/>
        <xdr:cNvSpPr/>
      </xdr:nvSpPr>
      <xdr:spPr>
        <a:xfrm>
          <a:off x="6921500" y="1449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140463</xdr:rowOff>
    </xdr:from>
    <xdr:to>
      <xdr:col>55</xdr:col>
      <xdr:colOff>50800</xdr:colOff>
      <xdr:row>85</xdr:row>
      <xdr:rowOff>70613</xdr:rowOff>
    </xdr:to>
    <xdr:sp macro="" textlink="">
      <xdr:nvSpPr>
        <xdr:cNvPr id="357" name="楕円 356"/>
        <xdr:cNvSpPr/>
      </xdr:nvSpPr>
      <xdr:spPr>
        <a:xfrm>
          <a:off x="10426700" y="1454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118890</xdr:rowOff>
    </xdr:from>
    <xdr:ext cx="469744" cy="259045"/>
    <xdr:sp macro="" textlink="">
      <xdr:nvSpPr>
        <xdr:cNvPr id="358" name="【公営住宅】&#10;一人当たり面積該当値テキスト"/>
        <xdr:cNvSpPr txBox="1"/>
      </xdr:nvSpPr>
      <xdr:spPr>
        <a:xfrm>
          <a:off x="10515600" y="1452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141833</xdr:rowOff>
    </xdr:from>
    <xdr:to>
      <xdr:col>50</xdr:col>
      <xdr:colOff>165100</xdr:colOff>
      <xdr:row>85</xdr:row>
      <xdr:rowOff>71983</xdr:rowOff>
    </xdr:to>
    <xdr:sp macro="" textlink="">
      <xdr:nvSpPr>
        <xdr:cNvPr id="359" name="楕円 358"/>
        <xdr:cNvSpPr/>
      </xdr:nvSpPr>
      <xdr:spPr>
        <a:xfrm>
          <a:off x="9588500" y="1454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19813</xdr:rowOff>
    </xdr:from>
    <xdr:to>
      <xdr:col>55</xdr:col>
      <xdr:colOff>0</xdr:colOff>
      <xdr:row>85</xdr:row>
      <xdr:rowOff>21183</xdr:rowOff>
    </xdr:to>
    <xdr:cxnSp macro="">
      <xdr:nvCxnSpPr>
        <xdr:cNvPr id="360" name="直線コネクタ 359"/>
        <xdr:cNvCxnSpPr/>
      </xdr:nvCxnSpPr>
      <xdr:spPr>
        <a:xfrm flipV="1">
          <a:off x="9639300" y="14593063"/>
          <a:ext cx="838200" cy="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143663</xdr:rowOff>
    </xdr:from>
    <xdr:to>
      <xdr:col>46</xdr:col>
      <xdr:colOff>38100</xdr:colOff>
      <xdr:row>85</xdr:row>
      <xdr:rowOff>73813</xdr:rowOff>
    </xdr:to>
    <xdr:sp macro="" textlink="">
      <xdr:nvSpPr>
        <xdr:cNvPr id="361" name="楕円 360"/>
        <xdr:cNvSpPr/>
      </xdr:nvSpPr>
      <xdr:spPr>
        <a:xfrm>
          <a:off x="8699500" y="1454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21183</xdr:rowOff>
    </xdr:from>
    <xdr:to>
      <xdr:col>50</xdr:col>
      <xdr:colOff>114300</xdr:colOff>
      <xdr:row>85</xdr:row>
      <xdr:rowOff>23013</xdr:rowOff>
    </xdr:to>
    <xdr:cxnSp macro="">
      <xdr:nvCxnSpPr>
        <xdr:cNvPr id="362" name="直線コネクタ 361"/>
        <xdr:cNvCxnSpPr/>
      </xdr:nvCxnSpPr>
      <xdr:spPr>
        <a:xfrm flipV="1">
          <a:off x="8750300" y="14594433"/>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144577</xdr:rowOff>
    </xdr:from>
    <xdr:to>
      <xdr:col>41</xdr:col>
      <xdr:colOff>101600</xdr:colOff>
      <xdr:row>85</xdr:row>
      <xdr:rowOff>74727</xdr:rowOff>
    </xdr:to>
    <xdr:sp macro="" textlink="">
      <xdr:nvSpPr>
        <xdr:cNvPr id="363" name="楕円 362"/>
        <xdr:cNvSpPr/>
      </xdr:nvSpPr>
      <xdr:spPr>
        <a:xfrm>
          <a:off x="7810500" y="1454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23013</xdr:rowOff>
    </xdr:from>
    <xdr:to>
      <xdr:col>45</xdr:col>
      <xdr:colOff>177800</xdr:colOff>
      <xdr:row>85</xdr:row>
      <xdr:rowOff>23927</xdr:rowOff>
    </xdr:to>
    <xdr:cxnSp macro="">
      <xdr:nvCxnSpPr>
        <xdr:cNvPr id="364" name="直線コネクタ 363"/>
        <xdr:cNvCxnSpPr/>
      </xdr:nvCxnSpPr>
      <xdr:spPr>
        <a:xfrm flipV="1">
          <a:off x="7861300" y="14596263"/>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145492</xdr:rowOff>
    </xdr:from>
    <xdr:to>
      <xdr:col>36</xdr:col>
      <xdr:colOff>165100</xdr:colOff>
      <xdr:row>85</xdr:row>
      <xdr:rowOff>75642</xdr:rowOff>
    </xdr:to>
    <xdr:sp macro="" textlink="">
      <xdr:nvSpPr>
        <xdr:cNvPr id="365" name="楕円 364"/>
        <xdr:cNvSpPr/>
      </xdr:nvSpPr>
      <xdr:spPr>
        <a:xfrm>
          <a:off x="6921500" y="1454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23927</xdr:rowOff>
    </xdr:from>
    <xdr:to>
      <xdr:col>41</xdr:col>
      <xdr:colOff>50800</xdr:colOff>
      <xdr:row>85</xdr:row>
      <xdr:rowOff>24842</xdr:rowOff>
    </xdr:to>
    <xdr:cxnSp macro="">
      <xdr:nvCxnSpPr>
        <xdr:cNvPr id="366" name="直線コネクタ 365"/>
        <xdr:cNvCxnSpPr/>
      </xdr:nvCxnSpPr>
      <xdr:spPr>
        <a:xfrm flipV="1">
          <a:off x="6972300" y="14597177"/>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33647</xdr:rowOff>
    </xdr:from>
    <xdr:ext cx="469744" cy="259045"/>
    <xdr:sp macro="" textlink="">
      <xdr:nvSpPr>
        <xdr:cNvPr id="367" name="n_1aveValue【公営住宅】&#10;一人当たり面積"/>
        <xdr:cNvSpPr txBox="1"/>
      </xdr:nvSpPr>
      <xdr:spPr>
        <a:xfrm>
          <a:off x="9391727" y="1426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33190</xdr:rowOff>
    </xdr:from>
    <xdr:ext cx="469744" cy="259045"/>
    <xdr:sp macro="" textlink="">
      <xdr:nvSpPr>
        <xdr:cNvPr id="368" name="n_2aveValue【公営住宅】&#10;一人当たり面積"/>
        <xdr:cNvSpPr txBox="1"/>
      </xdr:nvSpPr>
      <xdr:spPr>
        <a:xfrm>
          <a:off x="8515427" y="1426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32732</xdr:rowOff>
    </xdr:from>
    <xdr:ext cx="469744" cy="259045"/>
    <xdr:sp macro="" textlink="">
      <xdr:nvSpPr>
        <xdr:cNvPr id="369" name="n_3aveValue【公営住宅】&#10;一人当たり面積"/>
        <xdr:cNvSpPr txBox="1"/>
      </xdr:nvSpPr>
      <xdr:spPr>
        <a:xfrm>
          <a:off x="7626427" y="14263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39591</xdr:rowOff>
    </xdr:from>
    <xdr:ext cx="469744" cy="259045"/>
    <xdr:sp macro="" textlink="">
      <xdr:nvSpPr>
        <xdr:cNvPr id="370" name="n_4aveValue【公営住宅】&#10;一人当たり面積"/>
        <xdr:cNvSpPr txBox="1"/>
      </xdr:nvSpPr>
      <xdr:spPr>
        <a:xfrm>
          <a:off x="6737427" y="1426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63110</xdr:rowOff>
    </xdr:from>
    <xdr:ext cx="469744" cy="259045"/>
    <xdr:sp macro="" textlink="">
      <xdr:nvSpPr>
        <xdr:cNvPr id="371" name="n_1mainValue【公営住宅】&#10;一人当たり面積"/>
        <xdr:cNvSpPr txBox="1"/>
      </xdr:nvSpPr>
      <xdr:spPr>
        <a:xfrm>
          <a:off x="9391727" y="14636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64940</xdr:rowOff>
    </xdr:from>
    <xdr:ext cx="469744" cy="259045"/>
    <xdr:sp macro="" textlink="">
      <xdr:nvSpPr>
        <xdr:cNvPr id="372" name="n_2mainValue【公営住宅】&#10;一人当たり面積"/>
        <xdr:cNvSpPr txBox="1"/>
      </xdr:nvSpPr>
      <xdr:spPr>
        <a:xfrm>
          <a:off x="8515427" y="14638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65854</xdr:rowOff>
    </xdr:from>
    <xdr:ext cx="469744" cy="259045"/>
    <xdr:sp macro="" textlink="">
      <xdr:nvSpPr>
        <xdr:cNvPr id="373" name="n_3mainValue【公営住宅】&#10;一人当たり面積"/>
        <xdr:cNvSpPr txBox="1"/>
      </xdr:nvSpPr>
      <xdr:spPr>
        <a:xfrm>
          <a:off x="7626427" y="14639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66769</xdr:rowOff>
    </xdr:from>
    <xdr:ext cx="469744" cy="259045"/>
    <xdr:sp macro="" textlink="">
      <xdr:nvSpPr>
        <xdr:cNvPr id="374" name="n_4mainValue【公営住宅】&#10;一人当たり面積"/>
        <xdr:cNvSpPr txBox="1"/>
      </xdr:nvSpPr>
      <xdr:spPr>
        <a:xfrm>
          <a:off x="6737427" y="14640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1" name="テキスト ボックス 41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140970</xdr:rowOff>
    </xdr:from>
    <xdr:to>
      <xdr:col>85</xdr:col>
      <xdr:colOff>126364</xdr:colOff>
      <xdr:row>42</xdr:row>
      <xdr:rowOff>19050</xdr:rowOff>
    </xdr:to>
    <xdr:cxnSp macro="">
      <xdr:nvCxnSpPr>
        <xdr:cNvPr id="415" name="直線コネクタ 414"/>
        <xdr:cNvCxnSpPr/>
      </xdr:nvCxnSpPr>
      <xdr:spPr>
        <a:xfrm flipV="1">
          <a:off x="16318864" y="579882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416" name="【認定こども園・幼稚園・保育所】&#10;有形固定資産減価償却率最小値テキスト"/>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417" name="直線コネクタ 416"/>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87647</xdr:rowOff>
    </xdr:from>
    <xdr:ext cx="405111" cy="259045"/>
    <xdr:sp macro="" textlink="">
      <xdr:nvSpPr>
        <xdr:cNvPr id="418" name="【認定こども園・幼稚園・保育所】&#10;有形固定資産減価償却率最大値テキスト"/>
        <xdr:cNvSpPr txBox="1"/>
      </xdr:nvSpPr>
      <xdr:spPr>
        <a:xfrm>
          <a:off x="163576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419" name="直線コネクタ 418"/>
        <xdr:cNvCxnSpPr/>
      </xdr:nvCxnSpPr>
      <xdr:spPr>
        <a:xfrm>
          <a:off x="16230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6367</xdr:rowOff>
    </xdr:from>
    <xdr:ext cx="405111" cy="259045"/>
    <xdr:sp macro="" textlink="">
      <xdr:nvSpPr>
        <xdr:cNvPr id="420" name="【認定こども園・幼稚園・保育所】&#10;有形固定資産減価償却率平均値テキスト"/>
        <xdr:cNvSpPr txBox="1"/>
      </xdr:nvSpPr>
      <xdr:spPr>
        <a:xfrm>
          <a:off x="16357600" y="6350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154940</xdr:rowOff>
    </xdr:from>
    <xdr:to>
      <xdr:col>85</xdr:col>
      <xdr:colOff>177800</xdr:colOff>
      <xdr:row>38</xdr:row>
      <xdr:rowOff>85090</xdr:rowOff>
    </xdr:to>
    <xdr:sp macro="" textlink="">
      <xdr:nvSpPr>
        <xdr:cNvPr id="421" name="フローチャート: 判断 420"/>
        <xdr:cNvSpPr/>
      </xdr:nvSpPr>
      <xdr:spPr>
        <a:xfrm>
          <a:off x="16268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92075</xdr:rowOff>
    </xdr:from>
    <xdr:to>
      <xdr:col>81</xdr:col>
      <xdr:colOff>101600</xdr:colOff>
      <xdr:row>38</xdr:row>
      <xdr:rowOff>22225</xdr:rowOff>
    </xdr:to>
    <xdr:sp macro="" textlink="">
      <xdr:nvSpPr>
        <xdr:cNvPr id="422" name="フローチャート: 判断 421"/>
        <xdr:cNvSpPr/>
      </xdr:nvSpPr>
      <xdr:spPr>
        <a:xfrm>
          <a:off x="15430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107315</xdr:rowOff>
    </xdr:from>
    <xdr:to>
      <xdr:col>76</xdr:col>
      <xdr:colOff>165100</xdr:colOff>
      <xdr:row>38</xdr:row>
      <xdr:rowOff>37465</xdr:rowOff>
    </xdr:to>
    <xdr:sp macro="" textlink="">
      <xdr:nvSpPr>
        <xdr:cNvPr id="423" name="フローチャート: 判断 422"/>
        <xdr:cNvSpPr/>
      </xdr:nvSpPr>
      <xdr:spPr>
        <a:xfrm>
          <a:off x="14541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424" name="フローチャート: 判断 423"/>
        <xdr:cNvSpPr/>
      </xdr:nvSpPr>
      <xdr:spPr>
        <a:xfrm>
          <a:off x="13652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82550</xdr:rowOff>
    </xdr:from>
    <xdr:to>
      <xdr:col>67</xdr:col>
      <xdr:colOff>101600</xdr:colOff>
      <xdr:row>38</xdr:row>
      <xdr:rowOff>12700</xdr:rowOff>
    </xdr:to>
    <xdr:sp macro="" textlink="">
      <xdr:nvSpPr>
        <xdr:cNvPr id="425" name="フローチャート: 判断 424"/>
        <xdr:cNvSpPr/>
      </xdr:nvSpPr>
      <xdr:spPr>
        <a:xfrm>
          <a:off x="12763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52070</xdr:rowOff>
    </xdr:from>
    <xdr:to>
      <xdr:col>85</xdr:col>
      <xdr:colOff>177800</xdr:colOff>
      <xdr:row>38</xdr:row>
      <xdr:rowOff>153670</xdr:rowOff>
    </xdr:to>
    <xdr:sp macro="" textlink="">
      <xdr:nvSpPr>
        <xdr:cNvPr id="431" name="楕円 430"/>
        <xdr:cNvSpPr/>
      </xdr:nvSpPr>
      <xdr:spPr>
        <a:xfrm>
          <a:off x="162687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30497</xdr:rowOff>
    </xdr:from>
    <xdr:ext cx="405111" cy="259045"/>
    <xdr:sp macro="" textlink="">
      <xdr:nvSpPr>
        <xdr:cNvPr id="432" name="【認定こども園・幼稚園・保育所】&#10;有形固定資産減価償却率該当値テキスト"/>
        <xdr:cNvSpPr txBox="1"/>
      </xdr:nvSpPr>
      <xdr:spPr>
        <a:xfrm>
          <a:off x="16357600" y="654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635</xdr:rowOff>
    </xdr:from>
    <xdr:to>
      <xdr:col>81</xdr:col>
      <xdr:colOff>101600</xdr:colOff>
      <xdr:row>38</xdr:row>
      <xdr:rowOff>102235</xdr:rowOff>
    </xdr:to>
    <xdr:sp macro="" textlink="">
      <xdr:nvSpPr>
        <xdr:cNvPr id="433" name="楕円 432"/>
        <xdr:cNvSpPr/>
      </xdr:nvSpPr>
      <xdr:spPr>
        <a:xfrm>
          <a:off x="15430500" y="6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51435</xdr:rowOff>
    </xdr:from>
    <xdr:to>
      <xdr:col>85</xdr:col>
      <xdr:colOff>127000</xdr:colOff>
      <xdr:row>38</xdr:row>
      <xdr:rowOff>102870</xdr:rowOff>
    </xdr:to>
    <xdr:cxnSp macro="">
      <xdr:nvCxnSpPr>
        <xdr:cNvPr id="434" name="直線コネクタ 433"/>
        <xdr:cNvCxnSpPr/>
      </xdr:nvCxnSpPr>
      <xdr:spPr>
        <a:xfrm>
          <a:off x="15481300" y="656653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36830</xdr:rowOff>
    </xdr:from>
    <xdr:to>
      <xdr:col>76</xdr:col>
      <xdr:colOff>165100</xdr:colOff>
      <xdr:row>37</xdr:row>
      <xdr:rowOff>138430</xdr:rowOff>
    </xdr:to>
    <xdr:sp macro="" textlink="">
      <xdr:nvSpPr>
        <xdr:cNvPr id="435" name="楕円 434"/>
        <xdr:cNvSpPr/>
      </xdr:nvSpPr>
      <xdr:spPr>
        <a:xfrm>
          <a:off x="14541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87630</xdr:rowOff>
    </xdr:from>
    <xdr:to>
      <xdr:col>81</xdr:col>
      <xdr:colOff>50800</xdr:colOff>
      <xdr:row>38</xdr:row>
      <xdr:rowOff>51435</xdr:rowOff>
    </xdr:to>
    <xdr:cxnSp macro="">
      <xdr:nvCxnSpPr>
        <xdr:cNvPr id="436" name="直線コネクタ 435"/>
        <xdr:cNvCxnSpPr/>
      </xdr:nvCxnSpPr>
      <xdr:spPr>
        <a:xfrm>
          <a:off x="14592300" y="6431280"/>
          <a:ext cx="889000" cy="13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4445</xdr:rowOff>
    </xdr:from>
    <xdr:to>
      <xdr:col>72</xdr:col>
      <xdr:colOff>38100</xdr:colOff>
      <xdr:row>37</xdr:row>
      <xdr:rowOff>106045</xdr:rowOff>
    </xdr:to>
    <xdr:sp macro="" textlink="">
      <xdr:nvSpPr>
        <xdr:cNvPr id="437" name="楕円 436"/>
        <xdr:cNvSpPr/>
      </xdr:nvSpPr>
      <xdr:spPr>
        <a:xfrm>
          <a:off x="13652500" y="63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55245</xdr:rowOff>
    </xdr:from>
    <xdr:to>
      <xdr:col>76</xdr:col>
      <xdr:colOff>114300</xdr:colOff>
      <xdr:row>37</xdr:row>
      <xdr:rowOff>87630</xdr:rowOff>
    </xdr:to>
    <xdr:cxnSp macro="">
      <xdr:nvCxnSpPr>
        <xdr:cNvPr id="438" name="直線コネクタ 437"/>
        <xdr:cNvCxnSpPr/>
      </xdr:nvCxnSpPr>
      <xdr:spPr>
        <a:xfrm>
          <a:off x="13703300" y="63988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130175</xdr:rowOff>
    </xdr:from>
    <xdr:to>
      <xdr:col>67</xdr:col>
      <xdr:colOff>101600</xdr:colOff>
      <xdr:row>37</xdr:row>
      <xdr:rowOff>60325</xdr:rowOff>
    </xdr:to>
    <xdr:sp macro="" textlink="">
      <xdr:nvSpPr>
        <xdr:cNvPr id="439" name="楕円 438"/>
        <xdr:cNvSpPr/>
      </xdr:nvSpPr>
      <xdr:spPr>
        <a:xfrm>
          <a:off x="12763500" y="630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9525</xdr:rowOff>
    </xdr:from>
    <xdr:to>
      <xdr:col>71</xdr:col>
      <xdr:colOff>177800</xdr:colOff>
      <xdr:row>37</xdr:row>
      <xdr:rowOff>55245</xdr:rowOff>
    </xdr:to>
    <xdr:cxnSp macro="">
      <xdr:nvCxnSpPr>
        <xdr:cNvPr id="440" name="直線コネクタ 439"/>
        <xdr:cNvCxnSpPr/>
      </xdr:nvCxnSpPr>
      <xdr:spPr>
        <a:xfrm>
          <a:off x="12814300" y="635317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38752</xdr:rowOff>
    </xdr:from>
    <xdr:ext cx="405111" cy="259045"/>
    <xdr:sp macro="" textlink="">
      <xdr:nvSpPr>
        <xdr:cNvPr id="441" name="n_1aveValue【認定こども園・幼稚園・保育所】&#10;有形固定資産減価償却率"/>
        <xdr:cNvSpPr txBox="1"/>
      </xdr:nvSpPr>
      <xdr:spPr>
        <a:xfrm>
          <a:off x="152660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28592</xdr:rowOff>
    </xdr:from>
    <xdr:ext cx="405111" cy="259045"/>
    <xdr:sp macro="" textlink="">
      <xdr:nvSpPr>
        <xdr:cNvPr id="442" name="n_2aveValue【認定こども園・幼稚園・保育所】&#10;有形固定資産減価償却率"/>
        <xdr:cNvSpPr txBox="1"/>
      </xdr:nvSpPr>
      <xdr:spPr>
        <a:xfrm>
          <a:off x="14389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9542</xdr:rowOff>
    </xdr:from>
    <xdr:ext cx="405111" cy="259045"/>
    <xdr:sp macro="" textlink="">
      <xdr:nvSpPr>
        <xdr:cNvPr id="443" name="n_3aveValue【認定こども園・幼稚園・保育所】&#10;有形固定資産減価償却率"/>
        <xdr:cNvSpPr txBox="1"/>
      </xdr:nvSpPr>
      <xdr:spPr>
        <a:xfrm>
          <a:off x="13500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3827</xdr:rowOff>
    </xdr:from>
    <xdr:ext cx="405111" cy="259045"/>
    <xdr:sp macro="" textlink="">
      <xdr:nvSpPr>
        <xdr:cNvPr id="444" name="n_4aveValue【認定こども園・幼稚園・保育所】&#10;有形固定資産減価償却率"/>
        <xdr:cNvSpPr txBox="1"/>
      </xdr:nvSpPr>
      <xdr:spPr>
        <a:xfrm>
          <a:off x="12611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93362</xdr:rowOff>
    </xdr:from>
    <xdr:ext cx="405111" cy="259045"/>
    <xdr:sp macro="" textlink="">
      <xdr:nvSpPr>
        <xdr:cNvPr id="445" name="n_1mainValue【認定こども園・幼稚園・保育所】&#10;有形固定資産減価償却率"/>
        <xdr:cNvSpPr txBox="1"/>
      </xdr:nvSpPr>
      <xdr:spPr>
        <a:xfrm>
          <a:off x="15266044"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154957</xdr:rowOff>
    </xdr:from>
    <xdr:ext cx="405111" cy="259045"/>
    <xdr:sp macro="" textlink="">
      <xdr:nvSpPr>
        <xdr:cNvPr id="446" name="n_2mainValue【認定こども園・幼稚園・保育所】&#10;有形固定資産減価償却率"/>
        <xdr:cNvSpPr txBox="1"/>
      </xdr:nvSpPr>
      <xdr:spPr>
        <a:xfrm>
          <a:off x="14389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122572</xdr:rowOff>
    </xdr:from>
    <xdr:ext cx="405111" cy="259045"/>
    <xdr:sp macro="" textlink="">
      <xdr:nvSpPr>
        <xdr:cNvPr id="447" name="n_3mainValue【認定こども園・幼稚園・保育所】&#10;有形固定資産減価償却率"/>
        <xdr:cNvSpPr txBox="1"/>
      </xdr:nvSpPr>
      <xdr:spPr>
        <a:xfrm>
          <a:off x="13500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76852</xdr:rowOff>
    </xdr:from>
    <xdr:ext cx="405111" cy="259045"/>
    <xdr:sp macro="" textlink="">
      <xdr:nvSpPr>
        <xdr:cNvPr id="448" name="n_4mainValue【認定こども園・幼稚園・保育所】&#10;有形固定資産減価償却率"/>
        <xdr:cNvSpPr txBox="1"/>
      </xdr:nvSpPr>
      <xdr:spPr>
        <a:xfrm>
          <a:off x="126117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9" name="直線コネクタ 45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0" name="テキスト ボックス 45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1" name="直線コネクタ 46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2" name="テキスト ボックス 46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3" name="直線コネクタ 46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4" name="テキスト ボックス 46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5" name="直線コネクタ 46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6" name="テキスト ボックス 46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7" name="直線コネクタ 4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8" name="テキスト ボックス 46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14478</xdr:rowOff>
    </xdr:from>
    <xdr:to>
      <xdr:col>116</xdr:col>
      <xdr:colOff>62864</xdr:colOff>
      <xdr:row>41</xdr:row>
      <xdr:rowOff>92202</xdr:rowOff>
    </xdr:to>
    <xdr:cxnSp macro="">
      <xdr:nvCxnSpPr>
        <xdr:cNvPr id="470" name="直線コネクタ 469"/>
        <xdr:cNvCxnSpPr/>
      </xdr:nvCxnSpPr>
      <xdr:spPr>
        <a:xfrm flipV="1">
          <a:off x="22160864" y="5672328"/>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471" name="【認定こども園・幼稚園・保育所】&#10;一人当たり面積最小値テキスト"/>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472" name="直線コネクタ 471"/>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132605</xdr:rowOff>
    </xdr:from>
    <xdr:ext cx="469744" cy="259045"/>
    <xdr:sp macro="" textlink="">
      <xdr:nvSpPr>
        <xdr:cNvPr id="473" name="【認定こども園・幼稚園・保育所】&#10;一人当たり面積最大値テキスト"/>
        <xdr:cNvSpPr txBox="1"/>
      </xdr:nvSpPr>
      <xdr:spPr>
        <a:xfrm>
          <a:off x="221996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14478</xdr:rowOff>
    </xdr:from>
    <xdr:to>
      <xdr:col>116</xdr:col>
      <xdr:colOff>152400</xdr:colOff>
      <xdr:row>33</xdr:row>
      <xdr:rowOff>14478</xdr:rowOff>
    </xdr:to>
    <xdr:cxnSp macro="">
      <xdr:nvCxnSpPr>
        <xdr:cNvPr id="474" name="直線コネクタ 473"/>
        <xdr:cNvCxnSpPr/>
      </xdr:nvCxnSpPr>
      <xdr:spPr>
        <a:xfrm>
          <a:off x="22072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132859</xdr:rowOff>
    </xdr:from>
    <xdr:ext cx="469744" cy="259045"/>
    <xdr:sp macro="" textlink="">
      <xdr:nvSpPr>
        <xdr:cNvPr id="475" name="【認定こども園・幼稚園・保育所】&#10;一人当たり面積平均値テキスト"/>
        <xdr:cNvSpPr txBox="1"/>
      </xdr:nvSpPr>
      <xdr:spPr>
        <a:xfrm>
          <a:off x="22199600" y="6305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109982</xdr:rowOff>
    </xdr:from>
    <xdr:to>
      <xdr:col>116</xdr:col>
      <xdr:colOff>114300</xdr:colOff>
      <xdr:row>38</xdr:row>
      <xdr:rowOff>40132</xdr:rowOff>
    </xdr:to>
    <xdr:sp macro="" textlink="">
      <xdr:nvSpPr>
        <xdr:cNvPr id="476" name="フローチャート: 判断 475"/>
        <xdr:cNvSpPr/>
      </xdr:nvSpPr>
      <xdr:spPr>
        <a:xfrm>
          <a:off x="22110700" y="645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68834</xdr:rowOff>
    </xdr:from>
    <xdr:to>
      <xdr:col>112</xdr:col>
      <xdr:colOff>38100</xdr:colOff>
      <xdr:row>37</xdr:row>
      <xdr:rowOff>170435</xdr:rowOff>
    </xdr:to>
    <xdr:sp macro="" textlink="">
      <xdr:nvSpPr>
        <xdr:cNvPr id="477" name="フローチャート: 判断 476"/>
        <xdr:cNvSpPr/>
      </xdr:nvSpPr>
      <xdr:spPr>
        <a:xfrm>
          <a:off x="21272500" y="64124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77978</xdr:rowOff>
    </xdr:from>
    <xdr:to>
      <xdr:col>107</xdr:col>
      <xdr:colOff>101600</xdr:colOff>
      <xdr:row>38</xdr:row>
      <xdr:rowOff>8128</xdr:rowOff>
    </xdr:to>
    <xdr:sp macro="" textlink="">
      <xdr:nvSpPr>
        <xdr:cNvPr id="478" name="フローチャート: 判断 477"/>
        <xdr:cNvSpPr/>
      </xdr:nvSpPr>
      <xdr:spPr>
        <a:xfrm>
          <a:off x="20383500" y="64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73406</xdr:rowOff>
    </xdr:from>
    <xdr:to>
      <xdr:col>102</xdr:col>
      <xdr:colOff>165100</xdr:colOff>
      <xdr:row>38</xdr:row>
      <xdr:rowOff>3556</xdr:rowOff>
    </xdr:to>
    <xdr:sp macro="" textlink="">
      <xdr:nvSpPr>
        <xdr:cNvPr id="479" name="フローチャート: 判断 478"/>
        <xdr:cNvSpPr/>
      </xdr:nvSpPr>
      <xdr:spPr>
        <a:xfrm>
          <a:off x="19494500" y="641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96266</xdr:rowOff>
    </xdr:from>
    <xdr:to>
      <xdr:col>98</xdr:col>
      <xdr:colOff>38100</xdr:colOff>
      <xdr:row>38</xdr:row>
      <xdr:rowOff>26415</xdr:rowOff>
    </xdr:to>
    <xdr:sp macro="" textlink="">
      <xdr:nvSpPr>
        <xdr:cNvPr id="480" name="フローチャート: 判断 479"/>
        <xdr:cNvSpPr/>
      </xdr:nvSpPr>
      <xdr:spPr>
        <a:xfrm>
          <a:off x="18605500" y="64399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1" name="テキスト ボックス 4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2" name="テキスト ボックス 4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3" name="テキスト ボックス 4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4" name="テキスト ボックス 4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5" name="テキスト ボックス 4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141986</xdr:rowOff>
    </xdr:from>
    <xdr:to>
      <xdr:col>116</xdr:col>
      <xdr:colOff>114300</xdr:colOff>
      <xdr:row>38</xdr:row>
      <xdr:rowOff>72136</xdr:rowOff>
    </xdr:to>
    <xdr:sp macro="" textlink="">
      <xdr:nvSpPr>
        <xdr:cNvPr id="486" name="楕円 485"/>
        <xdr:cNvSpPr/>
      </xdr:nvSpPr>
      <xdr:spPr>
        <a:xfrm>
          <a:off x="22110700" y="648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120413</xdr:rowOff>
    </xdr:from>
    <xdr:ext cx="469744" cy="259045"/>
    <xdr:sp macro="" textlink="">
      <xdr:nvSpPr>
        <xdr:cNvPr id="487" name="【認定こども園・幼稚園・保育所】&#10;一人当たり面積該当値テキスト"/>
        <xdr:cNvSpPr txBox="1"/>
      </xdr:nvSpPr>
      <xdr:spPr>
        <a:xfrm>
          <a:off x="22199600" y="64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146558</xdr:rowOff>
    </xdr:from>
    <xdr:to>
      <xdr:col>112</xdr:col>
      <xdr:colOff>38100</xdr:colOff>
      <xdr:row>38</xdr:row>
      <xdr:rowOff>76708</xdr:rowOff>
    </xdr:to>
    <xdr:sp macro="" textlink="">
      <xdr:nvSpPr>
        <xdr:cNvPr id="488" name="楕円 487"/>
        <xdr:cNvSpPr/>
      </xdr:nvSpPr>
      <xdr:spPr>
        <a:xfrm>
          <a:off x="21272500" y="64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21336</xdr:rowOff>
    </xdr:from>
    <xdr:to>
      <xdr:col>116</xdr:col>
      <xdr:colOff>63500</xdr:colOff>
      <xdr:row>38</xdr:row>
      <xdr:rowOff>25908</xdr:rowOff>
    </xdr:to>
    <xdr:cxnSp macro="">
      <xdr:nvCxnSpPr>
        <xdr:cNvPr id="489" name="直線コネクタ 488"/>
        <xdr:cNvCxnSpPr/>
      </xdr:nvCxnSpPr>
      <xdr:spPr>
        <a:xfrm flipV="1">
          <a:off x="21323300" y="653643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151130</xdr:rowOff>
    </xdr:from>
    <xdr:to>
      <xdr:col>107</xdr:col>
      <xdr:colOff>101600</xdr:colOff>
      <xdr:row>38</xdr:row>
      <xdr:rowOff>81280</xdr:rowOff>
    </xdr:to>
    <xdr:sp macro="" textlink="">
      <xdr:nvSpPr>
        <xdr:cNvPr id="490" name="楕円 489"/>
        <xdr:cNvSpPr/>
      </xdr:nvSpPr>
      <xdr:spPr>
        <a:xfrm>
          <a:off x="20383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25908</xdr:rowOff>
    </xdr:from>
    <xdr:to>
      <xdr:col>111</xdr:col>
      <xdr:colOff>177800</xdr:colOff>
      <xdr:row>38</xdr:row>
      <xdr:rowOff>30480</xdr:rowOff>
    </xdr:to>
    <xdr:cxnSp macro="">
      <xdr:nvCxnSpPr>
        <xdr:cNvPr id="491" name="直線コネクタ 490"/>
        <xdr:cNvCxnSpPr/>
      </xdr:nvCxnSpPr>
      <xdr:spPr>
        <a:xfrm flipV="1">
          <a:off x="20434300" y="65410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155702</xdr:rowOff>
    </xdr:from>
    <xdr:to>
      <xdr:col>102</xdr:col>
      <xdr:colOff>165100</xdr:colOff>
      <xdr:row>38</xdr:row>
      <xdr:rowOff>85852</xdr:rowOff>
    </xdr:to>
    <xdr:sp macro="" textlink="">
      <xdr:nvSpPr>
        <xdr:cNvPr id="492" name="楕円 491"/>
        <xdr:cNvSpPr/>
      </xdr:nvSpPr>
      <xdr:spPr>
        <a:xfrm>
          <a:off x="19494500" y="649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30480</xdr:rowOff>
    </xdr:from>
    <xdr:to>
      <xdr:col>107</xdr:col>
      <xdr:colOff>50800</xdr:colOff>
      <xdr:row>38</xdr:row>
      <xdr:rowOff>35052</xdr:rowOff>
    </xdr:to>
    <xdr:cxnSp macro="">
      <xdr:nvCxnSpPr>
        <xdr:cNvPr id="493" name="直線コネクタ 492"/>
        <xdr:cNvCxnSpPr/>
      </xdr:nvCxnSpPr>
      <xdr:spPr>
        <a:xfrm flipV="1">
          <a:off x="19545300" y="65455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160274</xdr:rowOff>
    </xdr:from>
    <xdr:to>
      <xdr:col>98</xdr:col>
      <xdr:colOff>38100</xdr:colOff>
      <xdr:row>38</xdr:row>
      <xdr:rowOff>90424</xdr:rowOff>
    </xdr:to>
    <xdr:sp macro="" textlink="">
      <xdr:nvSpPr>
        <xdr:cNvPr id="494" name="楕円 493"/>
        <xdr:cNvSpPr/>
      </xdr:nvSpPr>
      <xdr:spPr>
        <a:xfrm>
          <a:off x="18605500" y="650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35052</xdr:rowOff>
    </xdr:from>
    <xdr:to>
      <xdr:col>102</xdr:col>
      <xdr:colOff>114300</xdr:colOff>
      <xdr:row>38</xdr:row>
      <xdr:rowOff>39624</xdr:rowOff>
    </xdr:to>
    <xdr:cxnSp macro="">
      <xdr:nvCxnSpPr>
        <xdr:cNvPr id="495" name="直線コネクタ 494"/>
        <xdr:cNvCxnSpPr/>
      </xdr:nvCxnSpPr>
      <xdr:spPr>
        <a:xfrm flipV="1">
          <a:off x="18656300" y="65501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15511</xdr:rowOff>
    </xdr:from>
    <xdr:ext cx="469744" cy="259045"/>
    <xdr:sp macro="" textlink="">
      <xdr:nvSpPr>
        <xdr:cNvPr id="496" name="n_1aveValue【認定こども園・幼稚園・保育所】&#10;一人当たり面積"/>
        <xdr:cNvSpPr txBox="1"/>
      </xdr:nvSpPr>
      <xdr:spPr>
        <a:xfrm>
          <a:off x="21075727" y="6187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24655</xdr:rowOff>
    </xdr:from>
    <xdr:ext cx="469744" cy="259045"/>
    <xdr:sp macro="" textlink="">
      <xdr:nvSpPr>
        <xdr:cNvPr id="497" name="n_2aveValue【認定こども園・幼稚園・保育所】&#10;一人当たり面積"/>
        <xdr:cNvSpPr txBox="1"/>
      </xdr:nvSpPr>
      <xdr:spPr>
        <a:xfrm>
          <a:off x="20199427" y="619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20083</xdr:rowOff>
    </xdr:from>
    <xdr:ext cx="469744" cy="259045"/>
    <xdr:sp macro="" textlink="">
      <xdr:nvSpPr>
        <xdr:cNvPr id="498" name="n_3aveValue【認定こども園・幼稚園・保育所】&#10;一人当たり面積"/>
        <xdr:cNvSpPr txBox="1"/>
      </xdr:nvSpPr>
      <xdr:spPr>
        <a:xfrm>
          <a:off x="19310427" y="619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42943</xdr:rowOff>
    </xdr:from>
    <xdr:ext cx="469744" cy="259045"/>
    <xdr:sp macro="" textlink="">
      <xdr:nvSpPr>
        <xdr:cNvPr id="499" name="n_4aveValue【認定こども園・幼稚園・保育所】&#10;一人当たり面積"/>
        <xdr:cNvSpPr txBox="1"/>
      </xdr:nvSpPr>
      <xdr:spPr>
        <a:xfrm>
          <a:off x="18421427" y="621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67835</xdr:rowOff>
    </xdr:from>
    <xdr:ext cx="469744" cy="259045"/>
    <xdr:sp macro="" textlink="">
      <xdr:nvSpPr>
        <xdr:cNvPr id="500" name="n_1mainValue【認定こども園・幼稚園・保育所】&#10;一人当たり面積"/>
        <xdr:cNvSpPr txBox="1"/>
      </xdr:nvSpPr>
      <xdr:spPr>
        <a:xfrm>
          <a:off x="21075727" y="658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72407</xdr:rowOff>
    </xdr:from>
    <xdr:ext cx="469744" cy="259045"/>
    <xdr:sp macro="" textlink="">
      <xdr:nvSpPr>
        <xdr:cNvPr id="501" name="n_2mainValue【認定こども園・幼稚園・保育所】&#10;一人当たり面積"/>
        <xdr:cNvSpPr txBox="1"/>
      </xdr:nvSpPr>
      <xdr:spPr>
        <a:xfrm>
          <a:off x="20199427" y="658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76979</xdr:rowOff>
    </xdr:from>
    <xdr:ext cx="469744" cy="259045"/>
    <xdr:sp macro="" textlink="">
      <xdr:nvSpPr>
        <xdr:cNvPr id="502" name="n_3mainValue【認定こども園・幼稚園・保育所】&#10;一人当たり面積"/>
        <xdr:cNvSpPr txBox="1"/>
      </xdr:nvSpPr>
      <xdr:spPr>
        <a:xfrm>
          <a:off x="19310427" y="659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81551</xdr:rowOff>
    </xdr:from>
    <xdr:ext cx="469744" cy="259045"/>
    <xdr:sp macro="" textlink="">
      <xdr:nvSpPr>
        <xdr:cNvPr id="503" name="n_4mainValue【認定こども園・幼稚園・保育所】&#10;一人当たり面積"/>
        <xdr:cNvSpPr txBox="1"/>
      </xdr:nvSpPr>
      <xdr:spPr>
        <a:xfrm>
          <a:off x="18421427" y="659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2" name="テキスト ボックス 5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3" name="直線コネクタ 5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4" name="テキスト ボックス 51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5" name="直線コネクタ 51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6" name="テキスト ボックス 515"/>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7" name="直線コネクタ 51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8" name="テキスト ボックス 51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9" name="直線コネクタ 51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0" name="テキスト ボックス 51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1" name="直線コネクタ 52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2" name="テキスト ボックス 52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3" name="直線コネクタ 52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4" name="テキスト ボックス 52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5" name="直線コネクタ 52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6" name="テキスト ボックス 525"/>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58783</xdr:rowOff>
    </xdr:from>
    <xdr:to>
      <xdr:col>85</xdr:col>
      <xdr:colOff>126364</xdr:colOff>
      <xdr:row>64</xdr:row>
      <xdr:rowOff>156754</xdr:rowOff>
    </xdr:to>
    <xdr:cxnSp macro="">
      <xdr:nvCxnSpPr>
        <xdr:cNvPr id="530" name="直線コネクタ 529"/>
        <xdr:cNvCxnSpPr/>
      </xdr:nvCxnSpPr>
      <xdr:spPr>
        <a:xfrm flipV="1">
          <a:off x="16318864" y="9659983"/>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160581</xdr:rowOff>
    </xdr:from>
    <xdr:ext cx="405111" cy="259045"/>
    <xdr:sp macro="" textlink="">
      <xdr:nvSpPr>
        <xdr:cNvPr id="531" name="【学校施設】&#10;有形固定資産減価償却率最小値テキスト"/>
        <xdr:cNvSpPr txBox="1"/>
      </xdr:nvSpPr>
      <xdr:spPr>
        <a:xfrm>
          <a:off x="16357600" y="1113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156754</xdr:rowOff>
    </xdr:from>
    <xdr:to>
      <xdr:col>86</xdr:col>
      <xdr:colOff>25400</xdr:colOff>
      <xdr:row>64</xdr:row>
      <xdr:rowOff>156754</xdr:rowOff>
    </xdr:to>
    <xdr:cxnSp macro="">
      <xdr:nvCxnSpPr>
        <xdr:cNvPr id="532" name="直線コネクタ 531"/>
        <xdr:cNvCxnSpPr/>
      </xdr:nvCxnSpPr>
      <xdr:spPr>
        <a:xfrm>
          <a:off x="16230600" y="1112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5460</xdr:rowOff>
    </xdr:from>
    <xdr:ext cx="405111" cy="259045"/>
    <xdr:sp macro="" textlink="">
      <xdr:nvSpPr>
        <xdr:cNvPr id="533" name="【学校施設】&#10;有形固定資産減価償却率最大値テキスト"/>
        <xdr:cNvSpPr txBox="1"/>
      </xdr:nvSpPr>
      <xdr:spPr>
        <a:xfrm>
          <a:off x="16357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58783</xdr:rowOff>
    </xdr:from>
    <xdr:to>
      <xdr:col>86</xdr:col>
      <xdr:colOff>25400</xdr:colOff>
      <xdr:row>56</xdr:row>
      <xdr:rowOff>58783</xdr:rowOff>
    </xdr:to>
    <xdr:cxnSp macro="">
      <xdr:nvCxnSpPr>
        <xdr:cNvPr id="534" name="直線コネクタ 533"/>
        <xdr:cNvCxnSpPr/>
      </xdr:nvCxnSpPr>
      <xdr:spPr>
        <a:xfrm>
          <a:off x="16230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166387</xdr:rowOff>
    </xdr:from>
    <xdr:ext cx="405111" cy="259045"/>
    <xdr:sp macro="" textlink="">
      <xdr:nvSpPr>
        <xdr:cNvPr id="535" name="【学校施設】&#10;有形固定資産減価償却率平均値テキスト"/>
        <xdr:cNvSpPr txBox="1"/>
      </xdr:nvSpPr>
      <xdr:spPr>
        <a:xfrm>
          <a:off x="16357600" y="1011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536" name="フローチャート: 判断 535"/>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104322</xdr:rowOff>
    </xdr:from>
    <xdr:to>
      <xdr:col>81</xdr:col>
      <xdr:colOff>101600</xdr:colOff>
      <xdr:row>60</xdr:row>
      <xdr:rowOff>34472</xdr:rowOff>
    </xdr:to>
    <xdr:sp macro="" textlink="">
      <xdr:nvSpPr>
        <xdr:cNvPr id="537" name="フローチャート: 判断 536"/>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84727</xdr:rowOff>
    </xdr:from>
    <xdr:to>
      <xdr:col>76</xdr:col>
      <xdr:colOff>165100</xdr:colOff>
      <xdr:row>60</xdr:row>
      <xdr:rowOff>14877</xdr:rowOff>
    </xdr:to>
    <xdr:sp macro="" textlink="">
      <xdr:nvSpPr>
        <xdr:cNvPr id="538" name="フローチャート: 判断 537"/>
        <xdr:cNvSpPr/>
      </xdr:nvSpPr>
      <xdr:spPr>
        <a:xfrm>
          <a:off x="14541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65133</xdr:rowOff>
    </xdr:from>
    <xdr:to>
      <xdr:col>72</xdr:col>
      <xdr:colOff>38100</xdr:colOff>
      <xdr:row>59</xdr:row>
      <xdr:rowOff>166733</xdr:rowOff>
    </xdr:to>
    <xdr:sp macro="" textlink="">
      <xdr:nvSpPr>
        <xdr:cNvPr id="539" name="フローチャート: 判断 538"/>
        <xdr:cNvSpPr/>
      </xdr:nvSpPr>
      <xdr:spPr>
        <a:xfrm>
          <a:off x="13652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35741</xdr:rowOff>
    </xdr:from>
    <xdr:to>
      <xdr:col>67</xdr:col>
      <xdr:colOff>101600</xdr:colOff>
      <xdr:row>59</xdr:row>
      <xdr:rowOff>137341</xdr:rowOff>
    </xdr:to>
    <xdr:sp macro="" textlink="">
      <xdr:nvSpPr>
        <xdr:cNvPr id="540" name="フローチャート: 判断 539"/>
        <xdr:cNvSpPr/>
      </xdr:nvSpPr>
      <xdr:spPr>
        <a:xfrm>
          <a:off x="12763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27577</xdr:rowOff>
    </xdr:from>
    <xdr:to>
      <xdr:col>85</xdr:col>
      <xdr:colOff>177800</xdr:colOff>
      <xdr:row>62</xdr:row>
      <xdr:rowOff>129177</xdr:rowOff>
    </xdr:to>
    <xdr:sp macro="" textlink="">
      <xdr:nvSpPr>
        <xdr:cNvPr id="546" name="楕円 545"/>
        <xdr:cNvSpPr/>
      </xdr:nvSpPr>
      <xdr:spPr>
        <a:xfrm>
          <a:off x="16268700" y="1065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6004</xdr:rowOff>
    </xdr:from>
    <xdr:ext cx="405111" cy="259045"/>
    <xdr:sp macro="" textlink="">
      <xdr:nvSpPr>
        <xdr:cNvPr id="547" name="【学校施設】&#10;有形固定資産減価償却率該当値テキスト"/>
        <xdr:cNvSpPr txBox="1"/>
      </xdr:nvSpPr>
      <xdr:spPr>
        <a:xfrm>
          <a:off x="16357600" y="1063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150041</xdr:rowOff>
    </xdr:from>
    <xdr:to>
      <xdr:col>81</xdr:col>
      <xdr:colOff>101600</xdr:colOff>
      <xdr:row>62</xdr:row>
      <xdr:rowOff>80191</xdr:rowOff>
    </xdr:to>
    <xdr:sp macro="" textlink="">
      <xdr:nvSpPr>
        <xdr:cNvPr id="548" name="楕円 547"/>
        <xdr:cNvSpPr/>
      </xdr:nvSpPr>
      <xdr:spPr>
        <a:xfrm>
          <a:off x="15430500" y="1060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29391</xdr:rowOff>
    </xdr:from>
    <xdr:to>
      <xdr:col>85</xdr:col>
      <xdr:colOff>127000</xdr:colOff>
      <xdr:row>62</xdr:row>
      <xdr:rowOff>78377</xdr:rowOff>
    </xdr:to>
    <xdr:cxnSp macro="">
      <xdr:nvCxnSpPr>
        <xdr:cNvPr id="549" name="直線コネクタ 548"/>
        <xdr:cNvCxnSpPr/>
      </xdr:nvCxnSpPr>
      <xdr:spPr>
        <a:xfrm>
          <a:off x="15481300" y="10659291"/>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91259</xdr:rowOff>
    </xdr:from>
    <xdr:to>
      <xdr:col>76</xdr:col>
      <xdr:colOff>165100</xdr:colOff>
      <xdr:row>62</xdr:row>
      <xdr:rowOff>21409</xdr:rowOff>
    </xdr:to>
    <xdr:sp macro="" textlink="">
      <xdr:nvSpPr>
        <xdr:cNvPr id="550" name="楕円 549"/>
        <xdr:cNvSpPr/>
      </xdr:nvSpPr>
      <xdr:spPr>
        <a:xfrm>
          <a:off x="14541500" y="1054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142059</xdr:rowOff>
    </xdr:from>
    <xdr:to>
      <xdr:col>81</xdr:col>
      <xdr:colOff>50800</xdr:colOff>
      <xdr:row>62</xdr:row>
      <xdr:rowOff>29391</xdr:rowOff>
    </xdr:to>
    <xdr:cxnSp macro="">
      <xdr:nvCxnSpPr>
        <xdr:cNvPr id="551" name="直線コネクタ 550"/>
        <xdr:cNvCxnSpPr/>
      </xdr:nvCxnSpPr>
      <xdr:spPr>
        <a:xfrm>
          <a:off x="14592300" y="10600509"/>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71665</xdr:rowOff>
    </xdr:from>
    <xdr:to>
      <xdr:col>72</xdr:col>
      <xdr:colOff>38100</xdr:colOff>
      <xdr:row>62</xdr:row>
      <xdr:rowOff>1815</xdr:rowOff>
    </xdr:to>
    <xdr:sp macro="" textlink="">
      <xdr:nvSpPr>
        <xdr:cNvPr id="552" name="楕円 551"/>
        <xdr:cNvSpPr/>
      </xdr:nvSpPr>
      <xdr:spPr>
        <a:xfrm>
          <a:off x="13652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122465</xdr:rowOff>
    </xdr:from>
    <xdr:to>
      <xdr:col>76</xdr:col>
      <xdr:colOff>114300</xdr:colOff>
      <xdr:row>61</xdr:row>
      <xdr:rowOff>142059</xdr:rowOff>
    </xdr:to>
    <xdr:cxnSp macro="">
      <xdr:nvCxnSpPr>
        <xdr:cNvPr id="553" name="直線コネクタ 552"/>
        <xdr:cNvCxnSpPr/>
      </xdr:nvCxnSpPr>
      <xdr:spPr>
        <a:xfrm>
          <a:off x="13703300" y="10580915"/>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14515</xdr:rowOff>
    </xdr:from>
    <xdr:to>
      <xdr:col>67</xdr:col>
      <xdr:colOff>101600</xdr:colOff>
      <xdr:row>60</xdr:row>
      <xdr:rowOff>116115</xdr:rowOff>
    </xdr:to>
    <xdr:sp macro="" textlink="">
      <xdr:nvSpPr>
        <xdr:cNvPr id="554" name="楕円 553"/>
        <xdr:cNvSpPr/>
      </xdr:nvSpPr>
      <xdr:spPr>
        <a:xfrm>
          <a:off x="12763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65315</xdr:rowOff>
    </xdr:from>
    <xdr:to>
      <xdr:col>71</xdr:col>
      <xdr:colOff>177800</xdr:colOff>
      <xdr:row>61</xdr:row>
      <xdr:rowOff>122465</xdr:rowOff>
    </xdr:to>
    <xdr:cxnSp macro="">
      <xdr:nvCxnSpPr>
        <xdr:cNvPr id="555" name="直線コネクタ 554"/>
        <xdr:cNvCxnSpPr/>
      </xdr:nvCxnSpPr>
      <xdr:spPr>
        <a:xfrm>
          <a:off x="12814300" y="1035231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50999</xdr:rowOff>
    </xdr:from>
    <xdr:ext cx="405111" cy="259045"/>
    <xdr:sp macro="" textlink="">
      <xdr:nvSpPr>
        <xdr:cNvPr id="556" name="n_1aveValue【学校施設】&#10;有形固定資産減価償却率"/>
        <xdr:cNvSpPr txBox="1"/>
      </xdr:nvSpPr>
      <xdr:spPr>
        <a:xfrm>
          <a:off x="152660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31404</xdr:rowOff>
    </xdr:from>
    <xdr:ext cx="405111" cy="259045"/>
    <xdr:sp macro="" textlink="">
      <xdr:nvSpPr>
        <xdr:cNvPr id="557" name="n_2aveValue【学校施設】&#10;有形固定資産減価償却率"/>
        <xdr:cNvSpPr txBox="1"/>
      </xdr:nvSpPr>
      <xdr:spPr>
        <a:xfrm>
          <a:off x="14389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11810</xdr:rowOff>
    </xdr:from>
    <xdr:ext cx="405111" cy="259045"/>
    <xdr:sp macro="" textlink="">
      <xdr:nvSpPr>
        <xdr:cNvPr id="558" name="n_3aveValue【学校施設】&#10;有形固定資産減価償却率"/>
        <xdr:cNvSpPr txBox="1"/>
      </xdr:nvSpPr>
      <xdr:spPr>
        <a:xfrm>
          <a:off x="13500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153868</xdr:rowOff>
    </xdr:from>
    <xdr:ext cx="405111" cy="259045"/>
    <xdr:sp macro="" textlink="">
      <xdr:nvSpPr>
        <xdr:cNvPr id="559" name="n_4aveValue【学校施設】&#10;有形固定資産減価償却率"/>
        <xdr:cNvSpPr txBox="1"/>
      </xdr:nvSpPr>
      <xdr:spPr>
        <a:xfrm>
          <a:off x="12611744" y="992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71318</xdr:rowOff>
    </xdr:from>
    <xdr:ext cx="405111" cy="259045"/>
    <xdr:sp macro="" textlink="">
      <xdr:nvSpPr>
        <xdr:cNvPr id="560" name="n_1mainValue【学校施設】&#10;有形固定資産減価償却率"/>
        <xdr:cNvSpPr txBox="1"/>
      </xdr:nvSpPr>
      <xdr:spPr>
        <a:xfrm>
          <a:off x="15266044" y="1070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12536</xdr:rowOff>
    </xdr:from>
    <xdr:ext cx="405111" cy="259045"/>
    <xdr:sp macro="" textlink="">
      <xdr:nvSpPr>
        <xdr:cNvPr id="561" name="n_2mainValue【学校施設】&#10;有形固定資産減価償却率"/>
        <xdr:cNvSpPr txBox="1"/>
      </xdr:nvSpPr>
      <xdr:spPr>
        <a:xfrm>
          <a:off x="14389744" y="10642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164392</xdr:rowOff>
    </xdr:from>
    <xdr:ext cx="405111" cy="259045"/>
    <xdr:sp macro="" textlink="">
      <xdr:nvSpPr>
        <xdr:cNvPr id="562" name="n_3mainValue【学校施設】&#10;有形固定資産減価償却率"/>
        <xdr:cNvSpPr txBox="1"/>
      </xdr:nvSpPr>
      <xdr:spPr>
        <a:xfrm>
          <a:off x="13500744" y="1062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107242</xdr:rowOff>
    </xdr:from>
    <xdr:ext cx="405111" cy="259045"/>
    <xdr:sp macro="" textlink="">
      <xdr:nvSpPr>
        <xdr:cNvPr id="563" name="n_4mainValue【学校施設】&#10;有形固定資産減価償却率"/>
        <xdr:cNvSpPr txBox="1"/>
      </xdr:nvSpPr>
      <xdr:spPr>
        <a:xfrm>
          <a:off x="126117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4" name="直線コネクタ 57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5" name="テキスト ボックス 57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6" name="直線コネクタ 57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7" name="テキスト ボックス 57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8" name="直線コネクタ 57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79" name="テキスト ボックス 578"/>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0" name="直線コネクタ 57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1" name="テキスト ボックス 580"/>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2" name="直線コネクタ 58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3" name="テキスト ボックス 582"/>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5" name="テキスト ボックス 58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22251</xdr:rowOff>
    </xdr:from>
    <xdr:to>
      <xdr:col>116</xdr:col>
      <xdr:colOff>62864</xdr:colOff>
      <xdr:row>63</xdr:row>
      <xdr:rowOff>163906</xdr:rowOff>
    </xdr:to>
    <xdr:cxnSp macro="">
      <xdr:nvCxnSpPr>
        <xdr:cNvPr id="587" name="直線コネクタ 586"/>
        <xdr:cNvCxnSpPr/>
      </xdr:nvCxnSpPr>
      <xdr:spPr>
        <a:xfrm flipV="1">
          <a:off x="22160864" y="9452001"/>
          <a:ext cx="0" cy="1513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4030</xdr:rowOff>
    </xdr:from>
    <xdr:ext cx="469744" cy="259045"/>
    <xdr:sp macro="" textlink="">
      <xdr:nvSpPr>
        <xdr:cNvPr id="588" name="【学校施設】&#10;一人当たり面積最小値テキスト"/>
        <xdr:cNvSpPr txBox="1"/>
      </xdr:nvSpPr>
      <xdr:spPr>
        <a:xfrm>
          <a:off x="22199600" y="1097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163906</xdr:rowOff>
    </xdr:from>
    <xdr:to>
      <xdr:col>116</xdr:col>
      <xdr:colOff>152400</xdr:colOff>
      <xdr:row>63</xdr:row>
      <xdr:rowOff>163906</xdr:rowOff>
    </xdr:to>
    <xdr:cxnSp macro="">
      <xdr:nvCxnSpPr>
        <xdr:cNvPr id="589" name="直線コネクタ 588"/>
        <xdr:cNvCxnSpPr/>
      </xdr:nvCxnSpPr>
      <xdr:spPr>
        <a:xfrm>
          <a:off x="22072600" y="10965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140378</xdr:rowOff>
    </xdr:from>
    <xdr:ext cx="534377" cy="259045"/>
    <xdr:sp macro="" textlink="">
      <xdr:nvSpPr>
        <xdr:cNvPr id="590" name="【学校施設】&#10;一人当たり面積最大値テキスト"/>
        <xdr:cNvSpPr txBox="1"/>
      </xdr:nvSpPr>
      <xdr:spPr>
        <a:xfrm>
          <a:off x="22199600" y="922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22251</xdr:rowOff>
    </xdr:from>
    <xdr:to>
      <xdr:col>116</xdr:col>
      <xdr:colOff>152400</xdr:colOff>
      <xdr:row>55</xdr:row>
      <xdr:rowOff>22251</xdr:rowOff>
    </xdr:to>
    <xdr:cxnSp macro="">
      <xdr:nvCxnSpPr>
        <xdr:cNvPr id="591" name="直線コネクタ 590"/>
        <xdr:cNvCxnSpPr/>
      </xdr:nvCxnSpPr>
      <xdr:spPr>
        <a:xfrm>
          <a:off x="22072600" y="945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48480</xdr:rowOff>
    </xdr:from>
    <xdr:ext cx="469744" cy="259045"/>
    <xdr:sp macro="" textlink="">
      <xdr:nvSpPr>
        <xdr:cNvPr id="592" name="【学校施設】&#10;一人当たり面積平均値テキスト"/>
        <xdr:cNvSpPr txBox="1"/>
      </xdr:nvSpPr>
      <xdr:spPr>
        <a:xfrm>
          <a:off x="22199600" y="108498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70053</xdr:rowOff>
    </xdr:from>
    <xdr:to>
      <xdr:col>116</xdr:col>
      <xdr:colOff>114300</xdr:colOff>
      <xdr:row>64</xdr:row>
      <xdr:rowOff>203</xdr:rowOff>
    </xdr:to>
    <xdr:sp macro="" textlink="">
      <xdr:nvSpPr>
        <xdr:cNvPr id="593" name="フローチャート: 判断 592"/>
        <xdr:cNvSpPr/>
      </xdr:nvSpPr>
      <xdr:spPr>
        <a:xfrm>
          <a:off x="22110700" y="1087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70434</xdr:rowOff>
    </xdr:from>
    <xdr:to>
      <xdr:col>112</xdr:col>
      <xdr:colOff>38100</xdr:colOff>
      <xdr:row>64</xdr:row>
      <xdr:rowOff>584</xdr:rowOff>
    </xdr:to>
    <xdr:sp macro="" textlink="">
      <xdr:nvSpPr>
        <xdr:cNvPr id="594" name="フローチャート: 判断 593"/>
        <xdr:cNvSpPr/>
      </xdr:nvSpPr>
      <xdr:spPr>
        <a:xfrm>
          <a:off x="21272500" y="1087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73787</xdr:rowOff>
    </xdr:from>
    <xdr:to>
      <xdr:col>107</xdr:col>
      <xdr:colOff>101600</xdr:colOff>
      <xdr:row>64</xdr:row>
      <xdr:rowOff>3937</xdr:rowOff>
    </xdr:to>
    <xdr:sp macro="" textlink="">
      <xdr:nvSpPr>
        <xdr:cNvPr id="595" name="フローチャート: 判断 594"/>
        <xdr:cNvSpPr/>
      </xdr:nvSpPr>
      <xdr:spPr>
        <a:xfrm>
          <a:off x="20383500" y="10875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75464</xdr:rowOff>
    </xdr:from>
    <xdr:to>
      <xdr:col>102</xdr:col>
      <xdr:colOff>165100</xdr:colOff>
      <xdr:row>64</xdr:row>
      <xdr:rowOff>5614</xdr:rowOff>
    </xdr:to>
    <xdr:sp macro="" textlink="">
      <xdr:nvSpPr>
        <xdr:cNvPr id="596" name="フローチャート: 判断 595"/>
        <xdr:cNvSpPr/>
      </xdr:nvSpPr>
      <xdr:spPr>
        <a:xfrm>
          <a:off x="19494500" y="1087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77750</xdr:rowOff>
    </xdr:from>
    <xdr:to>
      <xdr:col>98</xdr:col>
      <xdr:colOff>38100</xdr:colOff>
      <xdr:row>64</xdr:row>
      <xdr:rowOff>7900</xdr:rowOff>
    </xdr:to>
    <xdr:sp macro="" textlink="">
      <xdr:nvSpPr>
        <xdr:cNvPr id="597" name="フローチャート: 判断 596"/>
        <xdr:cNvSpPr/>
      </xdr:nvSpPr>
      <xdr:spPr>
        <a:xfrm>
          <a:off x="18605500" y="108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60147</xdr:rowOff>
    </xdr:from>
    <xdr:to>
      <xdr:col>116</xdr:col>
      <xdr:colOff>114300</xdr:colOff>
      <xdr:row>63</xdr:row>
      <xdr:rowOff>161747</xdr:rowOff>
    </xdr:to>
    <xdr:sp macro="" textlink="">
      <xdr:nvSpPr>
        <xdr:cNvPr id="603" name="楕円 602"/>
        <xdr:cNvSpPr/>
      </xdr:nvSpPr>
      <xdr:spPr>
        <a:xfrm>
          <a:off x="22110700" y="1086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19524</xdr:rowOff>
    </xdr:from>
    <xdr:ext cx="469744" cy="259045"/>
    <xdr:sp macro="" textlink="">
      <xdr:nvSpPr>
        <xdr:cNvPr id="604" name="【学校施設】&#10;一人当たり面積該当値テキスト"/>
        <xdr:cNvSpPr txBox="1"/>
      </xdr:nvSpPr>
      <xdr:spPr>
        <a:xfrm>
          <a:off x="22199600" y="10649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61366</xdr:rowOff>
    </xdr:from>
    <xdr:to>
      <xdr:col>112</xdr:col>
      <xdr:colOff>38100</xdr:colOff>
      <xdr:row>63</xdr:row>
      <xdr:rowOff>162966</xdr:rowOff>
    </xdr:to>
    <xdr:sp macro="" textlink="">
      <xdr:nvSpPr>
        <xdr:cNvPr id="605" name="楕円 604"/>
        <xdr:cNvSpPr/>
      </xdr:nvSpPr>
      <xdr:spPr>
        <a:xfrm>
          <a:off x="21272500" y="108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110947</xdr:rowOff>
    </xdr:from>
    <xdr:to>
      <xdr:col>116</xdr:col>
      <xdr:colOff>63500</xdr:colOff>
      <xdr:row>63</xdr:row>
      <xdr:rowOff>112166</xdr:rowOff>
    </xdr:to>
    <xdr:cxnSp macro="">
      <xdr:nvCxnSpPr>
        <xdr:cNvPr id="606" name="直線コネクタ 605"/>
        <xdr:cNvCxnSpPr/>
      </xdr:nvCxnSpPr>
      <xdr:spPr>
        <a:xfrm flipV="1">
          <a:off x="21323300" y="10912297"/>
          <a:ext cx="8382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62433</xdr:rowOff>
    </xdr:from>
    <xdr:to>
      <xdr:col>107</xdr:col>
      <xdr:colOff>101600</xdr:colOff>
      <xdr:row>63</xdr:row>
      <xdr:rowOff>164033</xdr:rowOff>
    </xdr:to>
    <xdr:sp macro="" textlink="">
      <xdr:nvSpPr>
        <xdr:cNvPr id="607" name="楕円 606"/>
        <xdr:cNvSpPr/>
      </xdr:nvSpPr>
      <xdr:spPr>
        <a:xfrm>
          <a:off x="20383500" y="1086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112166</xdr:rowOff>
    </xdr:from>
    <xdr:to>
      <xdr:col>111</xdr:col>
      <xdr:colOff>177800</xdr:colOff>
      <xdr:row>63</xdr:row>
      <xdr:rowOff>113233</xdr:rowOff>
    </xdr:to>
    <xdr:cxnSp macro="">
      <xdr:nvCxnSpPr>
        <xdr:cNvPr id="608" name="直線コネクタ 607"/>
        <xdr:cNvCxnSpPr/>
      </xdr:nvCxnSpPr>
      <xdr:spPr>
        <a:xfrm flipV="1">
          <a:off x="20434300" y="10913516"/>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63347</xdr:rowOff>
    </xdr:from>
    <xdr:to>
      <xdr:col>102</xdr:col>
      <xdr:colOff>165100</xdr:colOff>
      <xdr:row>63</xdr:row>
      <xdr:rowOff>164947</xdr:rowOff>
    </xdr:to>
    <xdr:sp macro="" textlink="">
      <xdr:nvSpPr>
        <xdr:cNvPr id="609" name="楕円 608"/>
        <xdr:cNvSpPr/>
      </xdr:nvSpPr>
      <xdr:spPr>
        <a:xfrm>
          <a:off x="19494500" y="1086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113233</xdr:rowOff>
    </xdr:from>
    <xdr:to>
      <xdr:col>107</xdr:col>
      <xdr:colOff>50800</xdr:colOff>
      <xdr:row>63</xdr:row>
      <xdr:rowOff>114147</xdr:rowOff>
    </xdr:to>
    <xdr:cxnSp macro="">
      <xdr:nvCxnSpPr>
        <xdr:cNvPr id="610" name="直線コネクタ 609"/>
        <xdr:cNvCxnSpPr/>
      </xdr:nvCxnSpPr>
      <xdr:spPr>
        <a:xfrm flipV="1">
          <a:off x="19545300" y="10914583"/>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64033</xdr:rowOff>
    </xdr:from>
    <xdr:to>
      <xdr:col>98</xdr:col>
      <xdr:colOff>38100</xdr:colOff>
      <xdr:row>63</xdr:row>
      <xdr:rowOff>165633</xdr:rowOff>
    </xdr:to>
    <xdr:sp macro="" textlink="">
      <xdr:nvSpPr>
        <xdr:cNvPr id="611" name="楕円 610"/>
        <xdr:cNvSpPr/>
      </xdr:nvSpPr>
      <xdr:spPr>
        <a:xfrm>
          <a:off x="18605500" y="1086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114147</xdr:rowOff>
    </xdr:from>
    <xdr:to>
      <xdr:col>102</xdr:col>
      <xdr:colOff>114300</xdr:colOff>
      <xdr:row>63</xdr:row>
      <xdr:rowOff>114833</xdr:rowOff>
    </xdr:to>
    <xdr:cxnSp macro="">
      <xdr:nvCxnSpPr>
        <xdr:cNvPr id="612" name="直線コネクタ 611"/>
        <xdr:cNvCxnSpPr/>
      </xdr:nvCxnSpPr>
      <xdr:spPr>
        <a:xfrm flipV="1">
          <a:off x="18656300" y="10915497"/>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163161</xdr:rowOff>
    </xdr:from>
    <xdr:ext cx="469744" cy="259045"/>
    <xdr:sp macro="" textlink="">
      <xdr:nvSpPr>
        <xdr:cNvPr id="613" name="n_1aveValue【学校施設】&#10;一人当たり面積"/>
        <xdr:cNvSpPr txBox="1"/>
      </xdr:nvSpPr>
      <xdr:spPr>
        <a:xfrm>
          <a:off x="21075727" y="10964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166514</xdr:rowOff>
    </xdr:from>
    <xdr:ext cx="469744" cy="259045"/>
    <xdr:sp macro="" textlink="">
      <xdr:nvSpPr>
        <xdr:cNvPr id="614" name="n_2aveValue【学校施設】&#10;一人当たり面積"/>
        <xdr:cNvSpPr txBox="1"/>
      </xdr:nvSpPr>
      <xdr:spPr>
        <a:xfrm>
          <a:off x="20199427" y="1096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168191</xdr:rowOff>
    </xdr:from>
    <xdr:ext cx="469744" cy="259045"/>
    <xdr:sp macro="" textlink="">
      <xdr:nvSpPr>
        <xdr:cNvPr id="615" name="n_3aveValue【学校施設】&#10;一人当たり面積"/>
        <xdr:cNvSpPr txBox="1"/>
      </xdr:nvSpPr>
      <xdr:spPr>
        <a:xfrm>
          <a:off x="19310427" y="1096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170477</xdr:rowOff>
    </xdr:from>
    <xdr:ext cx="469744" cy="259045"/>
    <xdr:sp macro="" textlink="">
      <xdr:nvSpPr>
        <xdr:cNvPr id="616" name="n_4aveValue【学校施設】&#10;一人当たり面積"/>
        <xdr:cNvSpPr txBox="1"/>
      </xdr:nvSpPr>
      <xdr:spPr>
        <a:xfrm>
          <a:off x="18421427" y="109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8043</xdr:rowOff>
    </xdr:from>
    <xdr:ext cx="469744" cy="259045"/>
    <xdr:sp macro="" textlink="">
      <xdr:nvSpPr>
        <xdr:cNvPr id="617" name="n_1mainValue【学校施設】&#10;一人当たり面積"/>
        <xdr:cNvSpPr txBox="1"/>
      </xdr:nvSpPr>
      <xdr:spPr>
        <a:xfrm>
          <a:off x="21075727" y="10637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9110</xdr:rowOff>
    </xdr:from>
    <xdr:ext cx="469744" cy="259045"/>
    <xdr:sp macro="" textlink="">
      <xdr:nvSpPr>
        <xdr:cNvPr id="618" name="n_2mainValue【学校施設】&#10;一人当たり面積"/>
        <xdr:cNvSpPr txBox="1"/>
      </xdr:nvSpPr>
      <xdr:spPr>
        <a:xfrm>
          <a:off x="20199427" y="1063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10024</xdr:rowOff>
    </xdr:from>
    <xdr:ext cx="469744" cy="259045"/>
    <xdr:sp macro="" textlink="">
      <xdr:nvSpPr>
        <xdr:cNvPr id="619" name="n_3mainValue【学校施設】&#10;一人当たり面積"/>
        <xdr:cNvSpPr txBox="1"/>
      </xdr:nvSpPr>
      <xdr:spPr>
        <a:xfrm>
          <a:off x="19310427" y="10639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10710</xdr:rowOff>
    </xdr:from>
    <xdr:ext cx="469744" cy="259045"/>
    <xdr:sp macro="" textlink="">
      <xdr:nvSpPr>
        <xdr:cNvPr id="620" name="n_4mainValue【学校施設】&#10;一人当たり面積"/>
        <xdr:cNvSpPr txBox="1"/>
      </xdr:nvSpPr>
      <xdr:spPr>
        <a:xfrm>
          <a:off x="18421427" y="1064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2" name="直線コネクタ 63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3" name="テキスト ボックス 632"/>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4" name="直線コネクタ 63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5" name="テキスト ボックス 63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6" name="直線コネクタ 63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7" name="テキスト ボックス 63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8" name="直線コネクタ 63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9" name="テキスト ボックス 63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0" name="直線コネクタ 63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1" name="テキスト ボックス 64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2" name="直線コネクタ 6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3" name="テキスト ボックス 642"/>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87630</xdr:rowOff>
    </xdr:from>
    <xdr:to>
      <xdr:col>85</xdr:col>
      <xdr:colOff>126364</xdr:colOff>
      <xdr:row>86</xdr:row>
      <xdr:rowOff>114300</xdr:rowOff>
    </xdr:to>
    <xdr:cxnSp macro="">
      <xdr:nvCxnSpPr>
        <xdr:cNvPr id="645" name="直線コネクタ 644"/>
        <xdr:cNvCxnSpPr/>
      </xdr:nvCxnSpPr>
      <xdr:spPr>
        <a:xfrm flipV="1">
          <a:off x="16318864" y="1346073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6"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7" name="直線コネクタ 646"/>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34307</xdr:rowOff>
    </xdr:from>
    <xdr:ext cx="405111" cy="259045"/>
    <xdr:sp macro="" textlink="">
      <xdr:nvSpPr>
        <xdr:cNvPr id="648" name="【児童館】&#10;有形固定資産減価償却率最大値テキスト"/>
        <xdr:cNvSpPr txBox="1"/>
      </xdr:nvSpPr>
      <xdr:spPr>
        <a:xfrm>
          <a:off x="16357600" y="1323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87630</xdr:rowOff>
    </xdr:from>
    <xdr:to>
      <xdr:col>86</xdr:col>
      <xdr:colOff>25400</xdr:colOff>
      <xdr:row>78</xdr:row>
      <xdr:rowOff>87630</xdr:rowOff>
    </xdr:to>
    <xdr:cxnSp macro="">
      <xdr:nvCxnSpPr>
        <xdr:cNvPr id="649" name="直線コネクタ 648"/>
        <xdr:cNvCxnSpPr/>
      </xdr:nvCxnSpPr>
      <xdr:spPr>
        <a:xfrm>
          <a:off x="16230600" y="1346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120666</xdr:rowOff>
    </xdr:from>
    <xdr:ext cx="405111" cy="259045"/>
    <xdr:sp macro="" textlink="">
      <xdr:nvSpPr>
        <xdr:cNvPr id="650" name="【児童館】&#10;有形固定資産減価償却率平均値テキスト"/>
        <xdr:cNvSpPr txBox="1"/>
      </xdr:nvSpPr>
      <xdr:spPr>
        <a:xfrm>
          <a:off x="16357600" y="14008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97789</xdr:rowOff>
    </xdr:from>
    <xdr:to>
      <xdr:col>85</xdr:col>
      <xdr:colOff>177800</xdr:colOff>
      <xdr:row>83</xdr:row>
      <xdr:rowOff>27939</xdr:rowOff>
    </xdr:to>
    <xdr:sp macro="" textlink="">
      <xdr:nvSpPr>
        <xdr:cNvPr id="651" name="フローチャート: 判断 650"/>
        <xdr:cNvSpPr/>
      </xdr:nvSpPr>
      <xdr:spPr>
        <a:xfrm>
          <a:off x="16268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65405</xdr:rowOff>
    </xdr:from>
    <xdr:to>
      <xdr:col>81</xdr:col>
      <xdr:colOff>101600</xdr:colOff>
      <xdr:row>82</xdr:row>
      <xdr:rowOff>167005</xdr:rowOff>
    </xdr:to>
    <xdr:sp macro="" textlink="">
      <xdr:nvSpPr>
        <xdr:cNvPr id="652" name="フローチャート: 判断 651"/>
        <xdr:cNvSpPr/>
      </xdr:nvSpPr>
      <xdr:spPr>
        <a:xfrm>
          <a:off x="15430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46355</xdr:rowOff>
    </xdr:from>
    <xdr:to>
      <xdr:col>76</xdr:col>
      <xdr:colOff>165100</xdr:colOff>
      <xdr:row>82</xdr:row>
      <xdr:rowOff>147955</xdr:rowOff>
    </xdr:to>
    <xdr:sp macro="" textlink="">
      <xdr:nvSpPr>
        <xdr:cNvPr id="653" name="フローチャート: 判断 652"/>
        <xdr:cNvSpPr/>
      </xdr:nvSpPr>
      <xdr:spPr>
        <a:xfrm>
          <a:off x="14541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31114</xdr:rowOff>
    </xdr:from>
    <xdr:to>
      <xdr:col>72</xdr:col>
      <xdr:colOff>38100</xdr:colOff>
      <xdr:row>82</xdr:row>
      <xdr:rowOff>132714</xdr:rowOff>
    </xdr:to>
    <xdr:sp macro="" textlink="">
      <xdr:nvSpPr>
        <xdr:cNvPr id="654" name="フローチャート: 判断 653"/>
        <xdr:cNvSpPr/>
      </xdr:nvSpPr>
      <xdr:spPr>
        <a:xfrm>
          <a:off x="13652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6350</xdr:rowOff>
    </xdr:from>
    <xdr:to>
      <xdr:col>67</xdr:col>
      <xdr:colOff>101600</xdr:colOff>
      <xdr:row>82</xdr:row>
      <xdr:rowOff>107950</xdr:rowOff>
    </xdr:to>
    <xdr:sp macro="" textlink="">
      <xdr:nvSpPr>
        <xdr:cNvPr id="655" name="フローチャート: 判断 654"/>
        <xdr:cNvSpPr/>
      </xdr:nvSpPr>
      <xdr:spPr>
        <a:xfrm>
          <a:off x="12763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6" name="テキスト ボックス 65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7" name="テキスト ボックス 65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8" name="テキスト ボックス 65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9" name="テキスト ボックス 65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0" name="テキスト ボックス 65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10161</xdr:rowOff>
    </xdr:from>
    <xdr:to>
      <xdr:col>85</xdr:col>
      <xdr:colOff>177800</xdr:colOff>
      <xdr:row>83</xdr:row>
      <xdr:rowOff>111761</xdr:rowOff>
    </xdr:to>
    <xdr:sp macro="" textlink="">
      <xdr:nvSpPr>
        <xdr:cNvPr id="661" name="楕円 660"/>
        <xdr:cNvSpPr/>
      </xdr:nvSpPr>
      <xdr:spPr>
        <a:xfrm>
          <a:off x="162687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160038</xdr:rowOff>
    </xdr:from>
    <xdr:ext cx="405111" cy="259045"/>
    <xdr:sp macro="" textlink="">
      <xdr:nvSpPr>
        <xdr:cNvPr id="662" name="【児童館】&#10;有形固定資産減価償却率該当値テキスト"/>
        <xdr:cNvSpPr txBox="1"/>
      </xdr:nvSpPr>
      <xdr:spPr>
        <a:xfrm>
          <a:off x="16357600"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160655</xdr:rowOff>
    </xdr:from>
    <xdr:to>
      <xdr:col>81</xdr:col>
      <xdr:colOff>101600</xdr:colOff>
      <xdr:row>83</xdr:row>
      <xdr:rowOff>90805</xdr:rowOff>
    </xdr:to>
    <xdr:sp macro="" textlink="">
      <xdr:nvSpPr>
        <xdr:cNvPr id="663" name="楕円 662"/>
        <xdr:cNvSpPr/>
      </xdr:nvSpPr>
      <xdr:spPr>
        <a:xfrm>
          <a:off x="15430500" y="1421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40005</xdr:rowOff>
    </xdr:from>
    <xdr:to>
      <xdr:col>85</xdr:col>
      <xdr:colOff>127000</xdr:colOff>
      <xdr:row>83</xdr:row>
      <xdr:rowOff>60961</xdr:rowOff>
    </xdr:to>
    <xdr:cxnSp macro="">
      <xdr:nvCxnSpPr>
        <xdr:cNvPr id="664" name="直線コネクタ 663"/>
        <xdr:cNvCxnSpPr/>
      </xdr:nvCxnSpPr>
      <xdr:spPr>
        <a:xfrm>
          <a:off x="15481300" y="14270355"/>
          <a:ext cx="8382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170180</xdr:rowOff>
    </xdr:from>
    <xdr:to>
      <xdr:col>76</xdr:col>
      <xdr:colOff>165100</xdr:colOff>
      <xdr:row>83</xdr:row>
      <xdr:rowOff>100330</xdr:rowOff>
    </xdr:to>
    <xdr:sp macro="" textlink="">
      <xdr:nvSpPr>
        <xdr:cNvPr id="665" name="楕円 664"/>
        <xdr:cNvSpPr/>
      </xdr:nvSpPr>
      <xdr:spPr>
        <a:xfrm>
          <a:off x="14541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40005</xdr:rowOff>
    </xdr:from>
    <xdr:to>
      <xdr:col>81</xdr:col>
      <xdr:colOff>50800</xdr:colOff>
      <xdr:row>83</xdr:row>
      <xdr:rowOff>49530</xdr:rowOff>
    </xdr:to>
    <xdr:cxnSp macro="">
      <xdr:nvCxnSpPr>
        <xdr:cNvPr id="666" name="直線コネクタ 665"/>
        <xdr:cNvCxnSpPr/>
      </xdr:nvCxnSpPr>
      <xdr:spPr>
        <a:xfrm flipV="1">
          <a:off x="14592300" y="1427035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40639</xdr:rowOff>
    </xdr:from>
    <xdr:to>
      <xdr:col>72</xdr:col>
      <xdr:colOff>38100</xdr:colOff>
      <xdr:row>83</xdr:row>
      <xdr:rowOff>142239</xdr:rowOff>
    </xdr:to>
    <xdr:sp macro="" textlink="">
      <xdr:nvSpPr>
        <xdr:cNvPr id="667" name="楕円 666"/>
        <xdr:cNvSpPr/>
      </xdr:nvSpPr>
      <xdr:spPr>
        <a:xfrm>
          <a:off x="13652500" y="1427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49530</xdr:rowOff>
    </xdr:from>
    <xdr:to>
      <xdr:col>76</xdr:col>
      <xdr:colOff>114300</xdr:colOff>
      <xdr:row>83</xdr:row>
      <xdr:rowOff>91439</xdr:rowOff>
    </xdr:to>
    <xdr:cxnSp macro="">
      <xdr:nvCxnSpPr>
        <xdr:cNvPr id="668" name="直線コネクタ 667"/>
        <xdr:cNvCxnSpPr/>
      </xdr:nvCxnSpPr>
      <xdr:spPr>
        <a:xfrm flipV="1">
          <a:off x="13703300" y="142798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19686</xdr:rowOff>
    </xdr:from>
    <xdr:to>
      <xdr:col>67</xdr:col>
      <xdr:colOff>101600</xdr:colOff>
      <xdr:row>83</xdr:row>
      <xdr:rowOff>121286</xdr:rowOff>
    </xdr:to>
    <xdr:sp macro="" textlink="">
      <xdr:nvSpPr>
        <xdr:cNvPr id="669" name="楕円 668"/>
        <xdr:cNvSpPr/>
      </xdr:nvSpPr>
      <xdr:spPr>
        <a:xfrm>
          <a:off x="12763500" y="1425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70486</xdr:rowOff>
    </xdr:from>
    <xdr:to>
      <xdr:col>71</xdr:col>
      <xdr:colOff>177800</xdr:colOff>
      <xdr:row>83</xdr:row>
      <xdr:rowOff>91439</xdr:rowOff>
    </xdr:to>
    <xdr:cxnSp macro="">
      <xdr:nvCxnSpPr>
        <xdr:cNvPr id="670" name="直線コネクタ 669"/>
        <xdr:cNvCxnSpPr/>
      </xdr:nvCxnSpPr>
      <xdr:spPr>
        <a:xfrm>
          <a:off x="12814300" y="14300836"/>
          <a:ext cx="8890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12082</xdr:rowOff>
    </xdr:from>
    <xdr:ext cx="405111" cy="259045"/>
    <xdr:sp macro="" textlink="">
      <xdr:nvSpPr>
        <xdr:cNvPr id="671" name="n_1aveValue【児童館】&#10;有形固定資産減価償却率"/>
        <xdr:cNvSpPr txBox="1"/>
      </xdr:nvSpPr>
      <xdr:spPr>
        <a:xfrm>
          <a:off x="152660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164482</xdr:rowOff>
    </xdr:from>
    <xdr:ext cx="405111" cy="259045"/>
    <xdr:sp macro="" textlink="">
      <xdr:nvSpPr>
        <xdr:cNvPr id="672" name="n_2aveValue【児童館】&#10;有形固定資産減価償却率"/>
        <xdr:cNvSpPr txBox="1"/>
      </xdr:nvSpPr>
      <xdr:spPr>
        <a:xfrm>
          <a:off x="143897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149241</xdr:rowOff>
    </xdr:from>
    <xdr:ext cx="405111" cy="259045"/>
    <xdr:sp macro="" textlink="">
      <xdr:nvSpPr>
        <xdr:cNvPr id="673" name="n_3aveValue【児童館】&#10;有形固定資産減価償却率"/>
        <xdr:cNvSpPr txBox="1"/>
      </xdr:nvSpPr>
      <xdr:spPr>
        <a:xfrm>
          <a:off x="135007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124477</xdr:rowOff>
    </xdr:from>
    <xdr:ext cx="405111" cy="259045"/>
    <xdr:sp macro="" textlink="">
      <xdr:nvSpPr>
        <xdr:cNvPr id="674" name="n_4aveValue【児童館】&#10;有形固定資産減価償却率"/>
        <xdr:cNvSpPr txBox="1"/>
      </xdr:nvSpPr>
      <xdr:spPr>
        <a:xfrm>
          <a:off x="12611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81932</xdr:rowOff>
    </xdr:from>
    <xdr:ext cx="405111" cy="259045"/>
    <xdr:sp macro="" textlink="">
      <xdr:nvSpPr>
        <xdr:cNvPr id="675" name="n_1mainValue【児童館】&#10;有形固定資産減価償却率"/>
        <xdr:cNvSpPr txBox="1"/>
      </xdr:nvSpPr>
      <xdr:spPr>
        <a:xfrm>
          <a:off x="15266044" y="1431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91457</xdr:rowOff>
    </xdr:from>
    <xdr:ext cx="405111" cy="259045"/>
    <xdr:sp macro="" textlink="">
      <xdr:nvSpPr>
        <xdr:cNvPr id="676" name="n_2mainValue【児童館】&#10;有形固定資産減価償却率"/>
        <xdr:cNvSpPr txBox="1"/>
      </xdr:nvSpPr>
      <xdr:spPr>
        <a:xfrm>
          <a:off x="14389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133366</xdr:rowOff>
    </xdr:from>
    <xdr:ext cx="405111" cy="259045"/>
    <xdr:sp macro="" textlink="">
      <xdr:nvSpPr>
        <xdr:cNvPr id="677" name="n_3mainValue【児童館】&#10;有形固定資産減価償却率"/>
        <xdr:cNvSpPr txBox="1"/>
      </xdr:nvSpPr>
      <xdr:spPr>
        <a:xfrm>
          <a:off x="13500744" y="1436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112413</xdr:rowOff>
    </xdr:from>
    <xdr:ext cx="405111" cy="259045"/>
    <xdr:sp macro="" textlink="">
      <xdr:nvSpPr>
        <xdr:cNvPr id="678" name="n_4mainValue【児童館】&#10;有形固定資産減価償却率"/>
        <xdr:cNvSpPr txBox="1"/>
      </xdr:nvSpPr>
      <xdr:spPr>
        <a:xfrm>
          <a:off x="12611744" y="1434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9" name="正方形/長方形 6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0" name="正方形/長方形 6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1" name="正方形/長方形 6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2" name="正方形/長方形 6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3" name="正方形/長方形 6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4" name="正方形/長方形 6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5" name="正方形/長方形 6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6" name="正方形/長方形 68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7" name="テキスト ボックス 68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8" name="直線コネクタ 68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9" name="直線コネクタ 68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0" name="テキスト ボックス 68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1" name="直線コネクタ 69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2" name="テキスト ボックス 69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3" name="直線コネクタ 69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4" name="テキスト ボックス 69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5" name="直線コネクタ 69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6" name="テキスト ボックス 69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7" name="直線コネクタ 69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8" name="テキスト ボックス 69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38100</xdr:rowOff>
    </xdr:from>
    <xdr:to>
      <xdr:col>116</xdr:col>
      <xdr:colOff>62864</xdr:colOff>
      <xdr:row>86</xdr:row>
      <xdr:rowOff>95250</xdr:rowOff>
    </xdr:to>
    <xdr:cxnSp macro="">
      <xdr:nvCxnSpPr>
        <xdr:cNvPr id="702" name="直線コネクタ 701"/>
        <xdr:cNvCxnSpPr/>
      </xdr:nvCxnSpPr>
      <xdr:spPr>
        <a:xfrm flipV="1">
          <a:off x="22160864" y="132397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703" name="【児童館】&#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04" name="直線コネクタ 703"/>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156227</xdr:rowOff>
    </xdr:from>
    <xdr:ext cx="469744" cy="259045"/>
    <xdr:sp macro="" textlink="">
      <xdr:nvSpPr>
        <xdr:cNvPr id="705" name="【児童館】&#10;一人当たり面積最大値テキスト"/>
        <xdr:cNvSpPr txBox="1"/>
      </xdr:nvSpPr>
      <xdr:spPr>
        <a:xfrm>
          <a:off x="22199600" y="1301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38100</xdr:rowOff>
    </xdr:from>
    <xdr:to>
      <xdr:col>116</xdr:col>
      <xdr:colOff>152400</xdr:colOff>
      <xdr:row>77</xdr:row>
      <xdr:rowOff>38100</xdr:rowOff>
    </xdr:to>
    <xdr:cxnSp macro="">
      <xdr:nvCxnSpPr>
        <xdr:cNvPr id="706" name="直線コネクタ 705"/>
        <xdr:cNvCxnSpPr/>
      </xdr:nvCxnSpPr>
      <xdr:spPr>
        <a:xfrm>
          <a:off x="22072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124477</xdr:rowOff>
    </xdr:from>
    <xdr:ext cx="469744" cy="259045"/>
    <xdr:sp macro="" textlink="">
      <xdr:nvSpPr>
        <xdr:cNvPr id="707" name="【児童館】&#10;一人当たり面積平均値テキスト"/>
        <xdr:cNvSpPr txBox="1"/>
      </xdr:nvSpPr>
      <xdr:spPr>
        <a:xfrm>
          <a:off x="22199600" y="1418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101600</xdr:rowOff>
    </xdr:from>
    <xdr:to>
      <xdr:col>116</xdr:col>
      <xdr:colOff>114300</xdr:colOff>
      <xdr:row>84</xdr:row>
      <xdr:rowOff>31750</xdr:rowOff>
    </xdr:to>
    <xdr:sp macro="" textlink="">
      <xdr:nvSpPr>
        <xdr:cNvPr id="708" name="フローチャート: 判断 707"/>
        <xdr:cNvSpPr/>
      </xdr:nvSpPr>
      <xdr:spPr>
        <a:xfrm>
          <a:off x="221107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09" name="フローチャート: 判断 708"/>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0" name="フローチャート: 判断 709"/>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711" name="フローチャート: 判断 710"/>
        <xdr:cNvSpPr/>
      </xdr:nvSpPr>
      <xdr:spPr>
        <a:xfrm>
          <a:off x="19494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12" name="フローチャート: 判断 711"/>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82550</xdr:rowOff>
    </xdr:from>
    <xdr:to>
      <xdr:col>116</xdr:col>
      <xdr:colOff>114300</xdr:colOff>
      <xdr:row>85</xdr:row>
      <xdr:rowOff>12700</xdr:rowOff>
    </xdr:to>
    <xdr:sp macro="" textlink="">
      <xdr:nvSpPr>
        <xdr:cNvPr id="718" name="楕円 717"/>
        <xdr:cNvSpPr/>
      </xdr:nvSpPr>
      <xdr:spPr>
        <a:xfrm>
          <a:off x="221107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60977</xdr:rowOff>
    </xdr:from>
    <xdr:ext cx="469744" cy="259045"/>
    <xdr:sp macro="" textlink="">
      <xdr:nvSpPr>
        <xdr:cNvPr id="719" name="【児童館】&#10;一人当たり面積該当値テキスト"/>
        <xdr:cNvSpPr txBox="1"/>
      </xdr:nvSpPr>
      <xdr:spPr>
        <a:xfrm>
          <a:off x="22199600"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82550</xdr:rowOff>
    </xdr:from>
    <xdr:to>
      <xdr:col>112</xdr:col>
      <xdr:colOff>38100</xdr:colOff>
      <xdr:row>85</xdr:row>
      <xdr:rowOff>12700</xdr:rowOff>
    </xdr:to>
    <xdr:sp macro="" textlink="">
      <xdr:nvSpPr>
        <xdr:cNvPr id="720" name="楕円 719"/>
        <xdr:cNvSpPr/>
      </xdr:nvSpPr>
      <xdr:spPr>
        <a:xfrm>
          <a:off x="21272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133350</xdr:rowOff>
    </xdr:from>
    <xdr:to>
      <xdr:col>116</xdr:col>
      <xdr:colOff>63500</xdr:colOff>
      <xdr:row>84</xdr:row>
      <xdr:rowOff>133350</xdr:rowOff>
    </xdr:to>
    <xdr:cxnSp macro="">
      <xdr:nvCxnSpPr>
        <xdr:cNvPr id="721" name="直線コネクタ 720"/>
        <xdr:cNvCxnSpPr/>
      </xdr:nvCxnSpPr>
      <xdr:spPr>
        <a:xfrm>
          <a:off x="21323300" y="145351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82550</xdr:rowOff>
    </xdr:from>
    <xdr:to>
      <xdr:col>107</xdr:col>
      <xdr:colOff>101600</xdr:colOff>
      <xdr:row>85</xdr:row>
      <xdr:rowOff>12700</xdr:rowOff>
    </xdr:to>
    <xdr:sp macro="" textlink="">
      <xdr:nvSpPr>
        <xdr:cNvPr id="722" name="楕円 721"/>
        <xdr:cNvSpPr/>
      </xdr:nvSpPr>
      <xdr:spPr>
        <a:xfrm>
          <a:off x="20383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133350</xdr:rowOff>
    </xdr:from>
    <xdr:to>
      <xdr:col>111</xdr:col>
      <xdr:colOff>177800</xdr:colOff>
      <xdr:row>84</xdr:row>
      <xdr:rowOff>133350</xdr:rowOff>
    </xdr:to>
    <xdr:cxnSp macro="">
      <xdr:nvCxnSpPr>
        <xdr:cNvPr id="723" name="直線コネクタ 722"/>
        <xdr:cNvCxnSpPr/>
      </xdr:nvCxnSpPr>
      <xdr:spPr>
        <a:xfrm>
          <a:off x="20434300" y="14535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82550</xdr:rowOff>
    </xdr:from>
    <xdr:to>
      <xdr:col>102</xdr:col>
      <xdr:colOff>165100</xdr:colOff>
      <xdr:row>85</xdr:row>
      <xdr:rowOff>12700</xdr:rowOff>
    </xdr:to>
    <xdr:sp macro="" textlink="">
      <xdr:nvSpPr>
        <xdr:cNvPr id="724" name="楕円 723"/>
        <xdr:cNvSpPr/>
      </xdr:nvSpPr>
      <xdr:spPr>
        <a:xfrm>
          <a:off x="19494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133350</xdr:rowOff>
    </xdr:from>
    <xdr:to>
      <xdr:col>107</xdr:col>
      <xdr:colOff>50800</xdr:colOff>
      <xdr:row>84</xdr:row>
      <xdr:rowOff>133350</xdr:rowOff>
    </xdr:to>
    <xdr:cxnSp macro="">
      <xdr:nvCxnSpPr>
        <xdr:cNvPr id="725" name="直線コネクタ 724"/>
        <xdr:cNvCxnSpPr/>
      </xdr:nvCxnSpPr>
      <xdr:spPr>
        <a:xfrm>
          <a:off x="19545300" y="14535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101600</xdr:rowOff>
    </xdr:from>
    <xdr:to>
      <xdr:col>98</xdr:col>
      <xdr:colOff>38100</xdr:colOff>
      <xdr:row>85</xdr:row>
      <xdr:rowOff>31750</xdr:rowOff>
    </xdr:to>
    <xdr:sp macro="" textlink="">
      <xdr:nvSpPr>
        <xdr:cNvPr id="726" name="楕円 725"/>
        <xdr:cNvSpPr/>
      </xdr:nvSpPr>
      <xdr:spPr>
        <a:xfrm>
          <a:off x="18605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133350</xdr:rowOff>
    </xdr:from>
    <xdr:to>
      <xdr:col>102</xdr:col>
      <xdr:colOff>114300</xdr:colOff>
      <xdr:row>84</xdr:row>
      <xdr:rowOff>152400</xdr:rowOff>
    </xdr:to>
    <xdr:cxnSp macro="">
      <xdr:nvCxnSpPr>
        <xdr:cNvPr id="727" name="直線コネクタ 726"/>
        <xdr:cNvCxnSpPr/>
      </xdr:nvCxnSpPr>
      <xdr:spPr>
        <a:xfrm flipV="1">
          <a:off x="18656300" y="14535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28" name="n_1ave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29" name="n_2ave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48277</xdr:rowOff>
    </xdr:from>
    <xdr:ext cx="469744" cy="259045"/>
    <xdr:sp macro="" textlink="">
      <xdr:nvSpPr>
        <xdr:cNvPr id="730" name="n_3aveValue【児童館】&#10;一人当たり面積"/>
        <xdr:cNvSpPr txBox="1"/>
      </xdr:nvSpPr>
      <xdr:spPr>
        <a:xfrm>
          <a:off x="19310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731" name="n_4aveValue【児童館】&#10;一人当たり面積"/>
        <xdr:cNvSpPr txBox="1"/>
      </xdr:nvSpPr>
      <xdr:spPr>
        <a:xfrm>
          <a:off x="18421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3827</xdr:rowOff>
    </xdr:from>
    <xdr:ext cx="469744" cy="259045"/>
    <xdr:sp macro="" textlink="">
      <xdr:nvSpPr>
        <xdr:cNvPr id="732" name="n_1mainValue【児童館】&#10;一人当たり面積"/>
        <xdr:cNvSpPr txBox="1"/>
      </xdr:nvSpPr>
      <xdr:spPr>
        <a:xfrm>
          <a:off x="21075727"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3827</xdr:rowOff>
    </xdr:from>
    <xdr:ext cx="469744" cy="259045"/>
    <xdr:sp macro="" textlink="">
      <xdr:nvSpPr>
        <xdr:cNvPr id="733" name="n_2mainValue【児童館】&#10;一人当たり面積"/>
        <xdr:cNvSpPr txBox="1"/>
      </xdr:nvSpPr>
      <xdr:spPr>
        <a:xfrm>
          <a:off x="20199427"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3827</xdr:rowOff>
    </xdr:from>
    <xdr:ext cx="469744" cy="259045"/>
    <xdr:sp macro="" textlink="">
      <xdr:nvSpPr>
        <xdr:cNvPr id="734" name="n_3mainValue【児童館】&#10;一人当たり面積"/>
        <xdr:cNvSpPr txBox="1"/>
      </xdr:nvSpPr>
      <xdr:spPr>
        <a:xfrm>
          <a:off x="19310427"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22877</xdr:rowOff>
    </xdr:from>
    <xdr:ext cx="469744" cy="259045"/>
    <xdr:sp macro="" textlink="">
      <xdr:nvSpPr>
        <xdr:cNvPr id="735" name="n_4mainValue【児童館】&#10;一人当たり面積"/>
        <xdr:cNvSpPr txBox="1"/>
      </xdr:nvSpPr>
      <xdr:spPr>
        <a:xfrm>
          <a:off x="18421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8" name="テキスト ボックス 747"/>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0" name="テキスト ボックス 74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2" name="テキスト ボックス 75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4" name="テキスト ボックス 75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6" name="テキスト ボックス 75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8" name="テキスト ボックス 757"/>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19050</xdr:rowOff>
    </xdr:from>
    <xdr:to>
      <xdr:col>85</xdr:col>
      <xdr:colOff>126364</xdr:colOff>
      <xdr:row>108</xdr:row>
      <xdr:rowOff>83820</xdr:rowOff>
    </xdr:to>
    <xdr:cxnSp macro="">
      <xdr:nvCxnSpPr>
        <xdr:cNvPr id="760" name="直線コネクタ 759"/>
        <xdr:cNvCxnSpPr/>
      </xdr:nvCxnSpPr>
      <xdr:spPr>
        <a:xfrm flipV="1">
          <a:off x="16318864" y="173355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87647</xdr:rowOff>
    </xdr:from>
    <xdr:ext cx="405111" cy="259045"/>
    <xdr:sp macro="" textlink="">
      <xdr:nvSpPr>
        <xdr:cNvPr id="761" name="【公民館】&#10;有形固定資産減価償却率最小値テキスト"/>
        <xdr:cNvSpPr txBox="1"/>
      </xdr:nvSpPr>
      <xdr:spPr>
        <a:xfrm>
          <a:off x="16357600" y="186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83820</xdr:rowOff>
    </xdr:from>
    <xdr:to>
      <xdr:col>86</xdr:col>
      <xdr:colOff>25400</xdr:colOff>
      <xdr:row>108</xdr:row>
      <xdr:rowOff>83820</xdr:rowOff>
    </xdr:to>
    <xdr:cxnSp macro="">
      <xdr:nvCxnSpPr>
        <xdr:cNvPr id="762" name="直線コネクタ 761"/>
        <xdr:cNvCxnSpPr/>
      </xdr:nvCxnSpPr>
      <xdr:spPr>
        <a:xfrm>
          <a:off x="16230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137177</xdr:rowOff>
    </xdr:from>
    <xdr:ext cx="405111" cy="259045"/>
    <xdr:sp macro="" textlink="">
      <xdr:nvSpPr>
        <xdr:cNvPr id="763" name="【公民館】&#10;有形固定資産減価償却率最大値テキスト"/>
        <xdr:cNvSpPr txBox="1"/>
      </xdr:nvSpPr>
      <xdr:spPr>
        <a:xfrm>
          <a:off x="16357600" y="1711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19050</xdr:rowOff>
    </xdr:from>
    <xdr:to>
      <xdr:col>86</xdr:col>
      <xdr:colOff>25400</xdr:colOff>
      <xdr:row>101</xdr:row>
      <xdr:rowOff>19050</xdr:rowOff>
    </xdr:to>
    <xdr:cxnSp macro="">
      <xdr:nvCxnSpPr>
        <xdr:cNvPr id="764" name="直線コネクタ 763"/>
        <xdr:cNvCxnSpPr/>
      </xdr:nvCxnSpPr>
      <xdr:spPr>
        <a:xfrm>
          <a:off x="16230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55897</xdr:rowOff>
    </xdr:from>
    <xdr:ext cx="405111" cy="259045"/>
    <xdr:sp macro="" textlink="">
      <xdr:nvSpPr>
        <xdr:cNvPr id="765" name="【公民館】&#10;有形固定資産減価償却率平均値テキスト"/>
        <xdr:cNvSpPr txBox="1"/>
      </xdr:nvSpPr>
      <xdr:spPr>
        <a:xfrm>
          <a:off x="16357600" y="1771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766" name="フローチャート: 判断 765"/>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767" name="フローチャート: 判断 766"/>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153036</xdr:rowOff>
    </xdr:from>
    <xdr:to>
      <xdr:col>76</xdr:col>
      <xdr:colOff>165100</xdr:colOff>
      <xdr:row>104</xdr:row>
      <xdr:rowOff>83186</xdr:rowOff>
    </xdr:to>
    <xdr:sp macro="" textlink="">
      <xdr:nvSpPr>
        <xdr:cNvPr id="768" name="フローチャート: 判断 767"/>
        <xdr:cNvSpPr/>
      </xdr:nvSpPr>
      <xdr:spPr>
        <a:xfrm>
          <a:off x="14541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135889</xdr:rowOff>
    </xdr:from>
    <xdr:to>
      <xdr:col>72</xdr:col>
      <xdr:colOff>38100</xdr:colOff>
      <xdr:row>104</xdr:row>
      <xdr:rowOff>66039</xdr:rowOff>
    </xdr:to>
    <xdr:sp macro="" textlink="">
      <xdr:nvSpPr>
        <xdr:cNvPr id="769" name="フローチャート: 判断 768"/>
        <xdr:cNvSpPr/>
      </xdr:nvSpPr>
      <xdr:spPr>
        <a:xfrm>
          <a:off x="13652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120650</xdr:rowOff>
    </xdr:from>
    <xdr:to>
      <xdr:col>67</xdr:col>
      <xdr:colOff>101600</xdr:colOff>
      <xdr:row>104</xdr:row>
      <xdr:rowOff>50800</xdr:rowOff>
    </xdr:to>
    <xdr:sp macro="" textlink="">
      <xdr:nvSpPr>
        <xdr:cNvPr id="770" name="フローチャート: 判断 769"/>
        <xdr:cNvSpPr/>
      </xdr:nvSpPr>
      <xdr:spPr>
        <a:xfrm>
          <a:off x="12763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776" name="楕円 775"/>
        <xdr:cNvSpPr/>
      </xdr:nvSpPr>
      <xdr:spPr>
        <a:xfrm>
          <a:off x="16268700" y="1786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11447</xdr:rowOff>
    </xdr:from>
    <xdr:ext cx="405111" cy="259045"/>
    <xdr:sp macro="" textlink="">
      <xdr:nvSpPr>
        <xdr:cNvPr id="777" name="【公民館】&#10;有形固定資産減価償却率該当値テキスト"/>
        <xdr:cNvSpPr txBox="1"/>
      </xdr:nvSpPr>
      <xdr:spPr>
        <a:xfrm>
          <a:off x="16357600" y="1784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19686</xdr:rowOff>
    </xdr:from>
    <xdr:to>
      <xdr:col>81</xdr:col>
      <xdr:colOff>101600</xdr:colOff>
      <xdr:row>104</xdr:row>
      <xdr:rowOff>121286</xdr:rowOff>
    </xdr:to>
    <xdr:sp macro="" textlink="">
      <xdr:nvSpPr>
        <xdr:cNvPr id="778" name="楕円 777"/>
        <xdr:cNvSpPr/>
      </xdr:nvSpPr>
      <xdr:spPr>
        <a:xfrm>
          <a:off x="15430500" y="1785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70486</xdr:rowOff>
    </xdr:from>
    <xdr:to>
      <xdr:col>85</xdr:col>
      <xdr:colOff>127000</xdr:colOff>
      <xdr:row>104</xdr:row>
      <xdr:rowOff>83820</xdr:rowOff>
    </xdr:to>
    <xdr:cxnSp macro="">
      <xdr:nvCxnSpPr>
        <xdr:cNvPr id="779" name="直線コネクタ 778"/>
        <xdr:cNvCxnSpPr/>
      </xdr:nvCxnSpPr>
      <xdr:spPr>
        <a:xfrm>
          <a:off x="15481300" y="17901286"/>
          <a:ext cx="8382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109220</xdr:rowOff>
    </xdr:from>
    <xdr:to>
      <xdr:col>76</xdr:col>
      <xdr:colOff>165100</xdr:colOff>
      <xdr:row>104</xdr:row>
      <xdr:rowOff>39370</xdr:rowOff>
    </xdr:to>
    <xdr:sp macro="" textlink="">
      <xdr:nvSpPr>
        <xdr:cNvPr id="780" name="楕円 779"/>
        <xdr:cNvSpPr/>
      </xdr:nvSpPr>
      <xdr:spPr>
        <a:xfrm>
          <a:off x="14541500" y="1776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160020</xdr:rowOff>
    </xdr:from>
    <xdr:to>
      <xdr:col>81</xdr:col>
      <xdr:colOff>50800</xdr:colOff>
      <xdr:row>104</xdr:row>
      <xdr:rowOff>70486</xdr:rowOff>
    </xdr:to>
    <xdr:cxnSp macro="">
      <xdr:nvCxnSpPr>
        <xdr:cNvPr id="781" name="直線コネクタ 780"/>
        <xdr:cNvCxnSpPr/>
      </xdr:nvCxnSpPr>
      <xdr:spPr>
        <a:xfrm>
          <a:off x="14592300" y="17819370"/>
          <a:ext cx="889000" cy="8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73025</xdr:rowOff>
    </xdr:from>
    <xdr:to>
      <xdr:col>72</xdr:col>
      <xdr:colOff>38100</xdr:colOff>
      <xdr:row>104</xdr:row>
      <xdr:rowOff>3175</xdr:rowOff>
    </xdr:to>
    <xdr:sp macro="" textlink="">
      <xdr:nvSpPr>
        <xdr:cNvPr id="782" name="楕円 781"/>
        <xdr:cNvSpPr/>
      </xdr:nvSpPr>
      <xdr:spPr>
        <a:xfrm>
          <a:off x="13652500" y="1773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123825</xdr:rowOff>
    </xdr:from>
    <xdr:to>
      <xdr:col>76</xdr:col>
      <xdr:colOff>114300</xdr:colOff>
      <xdr:row>103</xdr:row>
      <xdr:rowOff>160020</xdr:rowOff>
    </xdr:to>
    <xdr:cxnSp macro="">
      <xdr:nvCxnSpPr>
        <xdr:cNvPr id="783" name="直線コネクタ 782"/>
        <xdr:cNvCxnSpPr/>
      </xdr:nvCxnSpPr>
      <xdr:spPr>
        <a:xfrm>
          <a:off x="13703300" y="177831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31114</xdr:rowOff>
    </xdr:from>
    <xdr:to>
      <xdr:col>67</xdr:col>
      <xdr:colOff>101600</xdr:colOff>
      <xdr:row>103</xdr:row>
      <xdr:rowOff>132714</xdr:rowOff>
    </xdr:to>
    <xdr:sp macro="" textlink="">
      <xdr:nvSpPr>
        <xdr:cNvPr id="784" name="楕円 783"/>
        <xdr:cNvSpPr/>
      </xdr:nvSpPr>
      <xdr:spPr>
        <a:xfrm>
          <a:off x="12763500" y="1769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81914</xdr:rowOff>
    </xdr:from>
    <xdr:to>
      <xdr:col>71</xdr:col>
      <xdr:colOff>177800</xdr:colOff>
      <xdr:row>103</xdr:row>
      <xdr:rowOff>123825</xdr:rowOff>
    </xdr:to>
    <xdr:cxnSp macro="">
      <xdr:nvCxnSpPr>
        <xdr:cNvPr id="785" name="直線コネクタ 784"/>
        <xdr:cNvCxnSpPr/>
      </xdr:nvCxnSpPr>
      <xdr:spPr>
        <a:xfrm>
          <a:off x="12814300" y="1774126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132097</xdr:rowOff>
    </xdr:from>
    <xdr:ext cx="405111" cy="259045"/>
    <xdr:sp macro="" textlink="">
      <xdr:nvSpPr>
        <xdr:cNvPr id="786" name="n_1aveValue【公民館】&#10;有形固定資産減価償却率"/>
        <xdr:cNvSpPr txBox="1"/>
      </xdr:nvSpPr>
      <xdr:spPr>
        <a:xfrm>
          <a:off x="152660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74313</xdr:rowOff>
    </xdr:from>
    <xdr:ext cx="405111" cy="259045"/>
    <xdr:sp macro="" textlink="">
      <xdr:nvSpPr>
        <xdr:cNvPr id="787" name="n_2aveValue【公民館】&#10;有形固定資産減価償却率"/>
        <xdr:cNvSpPr txBox="1"/>
      </xdr:nvSpPr>
      <xdr:spPr>
        <a:xfrm>
          <a:off x="14389744" y="1790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57166</xdr:rowOff>
    </xdr:from>
    <xdr:ext cx="405111" cy="259045"/>
    <xdr:sp macro="" textlink="">
      <xdr:nvSpPr>
        <xdr:cNvPr id="788" name="n_3aveValue【公民館】&#10;有形固定資産減価償却率"/>
        <xdr:cNvSpPr txBox="1"/>
      </xdr:nvSpPr>
      <xdr:spPr>
        <a:xfrm>
          <a:off x="13500744" y="1788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41927</xdr:rowOff>
    </xdr:from>
    <xdr:ext cx="405111" cy="259045"/>
    <xdr:sp macro="" textlink="">
      <xdr:nvSpPr>
        <xdr:cNvPr id="789" name="n_4aveValue【公民館】&#10;有形固定資産減価償却率"/>
        <xdr:cNvSpPr txBox="1"/>
      </xdr:nvSpPr>
      <xdr:spPr>
        <a:xfrm>
          <a:off x="12611744" y="1787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112413</xdr:rowOff>
    </xdr:from>
    <xdr:ext cx="405111" cy="259045"/>
    <xdr:sp macro="" textlink="">
      <xdr:nvSpPr>
        <xdr:cNvPr id="790" name="n_1mainValue【公民館】&#10;有形固定資産減価償却率"/>
        <xdr:cNvSpPr txBox="1"/>
      </xdr:nvSpPr>
      <xdr:spPr>
        <a:xfrm>
          <a:off x="15266044" y="1794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55897</xdr:rowOff>
    </xdr:from>
    <xdr:ext cx="405111" cy="259045"/>
    <xdr:sp macro="" textlink="">
      <xdr:nvSpPr>
        <xdr:cNvPr id="791" name="n_2mainValue【公民館】&#10;有形固定資産減価償却率"/>
        <xdr:cNvSpPr txBox="1"/>
      </xdr:nvSpPr>
      <xdr:spPr>
        <a:xfrm>
          <a:off x="14389744" y="1754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19702</xdr:rowOff>
    </xdr:from>
    <xdr:ext cx="405111" cy="259045"/>
    <xdr:sp macro="" textlink="">
      <xdr:nvSpPr>
        <xdr:cNvPr id="792" name="n_3mainValue【公民館】&#10;有形固定資産減価償却率"/>
        <xdr:cNvSpPr txBox="1"/>
      </xdr:nvSpPr>
      <xdr:spPr>
        <a:xfrm>
          <a:off x="13500744" y="1750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149241</xdr:rowOff>
    </xdr:from>
    <xdr:ext cx="405111" cy="259045"/>
    <xdr:sp macro="" textlink="">
      <xdr:nvSpPr>
        <xdr:cNvPr id="793" name="n_4mainValue【公民館】&#10;有形固定資産減価償却率"/>
        <xdr:cNvSpPr txBox="1"/>
      </xdr:nvSpPr>
      <xdr:spPr>
        <a:xfrm>
          <a:off x="12611744" y="1746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4" name="直線コネクタ 80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5" name="テキスト ボックス 80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6" name="直線コネクタ 80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7" name="テキスト ボックス 80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8" name="直線コネクタ 80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9" name="テキスト ボックス 80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0" name="直線コネクタ 80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1" name="テキスト ボックス 81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2" name="直線コネクタ 8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3" name="テキスト ボックス 8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67056</xdr:rowOff>
    </xdr:from>
    <xdr:to>
      <xdr:col>116</xdr:col>
      <xdr:colOff>62864</xdr:colOff>
      <xdr:row>108</xdr:row>
      <xdr:rowOff>62485</xdr:rowOff>
    </xdr:to>
    <xdr:cxnSp macro="">
      <xdr:nvCxnSpPr>
        <xdr:cNvPr id="815" name="直線コネクタ 814"/>
        <xdr:cNvCxnSpPr/>
      </xdr:nvCxnSpPr>
      <xdr:spPr>
        <a:xfrm flipV="1">
          <a:off x="22160864" y="17212056"/>
          <a:ext cx="0" cy="1367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816" name="【公民館】&#10;一人当たり面積最小値テキスト"/>
        <xdr:cNvSpPr txBox="1"/>
      </xdr:nvSpPr>
      <xdr:spPr>
        <a:xfrm>
          <a:off x="22199600"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817" name="直線コネクタ 816"/>
        <xdr:cNvCxnSpPr/>
      </xdr:nvCxnSpPr>
      <xdr:spPr>
        <a:xfrm>
          <a:off x="22072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13733</xdr:rowOff>
    </xdr:from>
    <xdr:ext cx="469744" cy="259045"/>
    <xdr:sp macro="" textlink="">
      <xdr:nvSpPr>
        <xdr:cNvPr id="818" name="【公民館】&#10;一人当たり面積最大値テキスト"/>
        <xdr:cNvSpPr txBox="1"/>
      </xdr:nvSpPr>
      <xdr:spPr>
        <a:xfrm>
          <a:off x="22199600" y="1698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67056</xdr:rowOff>
    </xdr:from>
    <xdr:to>
      <xdr:col>116</xdr:col>
      <xdr:colOff>152400</xdr:colOff>
      <xdr:row>100</xdr:row>
      <xdr:rowOff>67056</xdr:rowOff>
    </xdr:to>
    <xdr:cxnSp macro="">
      <xdr:nvCxnSpPr>
        <xdr:cNvPr id="819" name="直線コネクタ 818"/>
        <xdr:cNvCxnSpPr/>
      </xdr:nvCxnSpPr>
      <xdr:spPr>
        <a:xfrm>
          <a:off x="22072600" y="1721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22114</xdr:rowOff>
    </xdr:from>
    <xdr:ext cx="469744" cy="259045"/>
    <xdr:sp macro="" textlink="">
      <xdr:nvSpPr>
        <xdr:cNvPr id="820" name="【公民館】&#10;一人当たり面積平均値テキスト"/>
        <xdr:cNvSpPr txBox="1"/>
      </xdr:nvSpPr>
      <xdr:spPr>
        <a:xfrm>
          <a:off x="22199600" y="18195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43687</xdr:rowOff>
    </xdr:from>
    <xdr:to>
      <xdr:col>116</xdr:col>
      <xdr:colOff>114300</xdr:colOff>
      <xdr:row>106</xdr:row>
      <xdr:rowOff>145287</xdr:rowOff>
    </xdr:to>
    <xdr:sp macro="" textlink="">
      <xdr:nvSpPr>
        <xdr:cNvPr id="821" name="フローチャート: 判断 820"/>
        <xdr:cNvSpPr/>
      </xdr:nvSpPr>
      <xdr:spPr>
        <a:xfrm>
          <a:off x="221107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52832</xdr:rowOff>
    </xdr:from>
    <xdr:to>
      <xdr:col>112</xdr:col>
      <xdr:colOff>38100</xdr:colOff>
      <xdr:row>106</xdr:row>
      <xdr:rowOff>154432</xdr:rowOff>
    </xdr:to>
    <xdr:sp macro="" textlink="">
      <xdr:nvSpPr>
        <xdr:cNvPr id="822" name="フローチャート: 判断 821"/>
        <xdr:cNvSpPr/>
      </xdr:nvSpPr>
      <xdr:spPr>
        <a:xfrm>
          <a:off x="21272500" y="182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55118</xdr:rowOff>
    </xdr:from>
    <xdr:to>
      <xdr:col>107</xdr:col>
      <xdr:colOff>101600</xdr:colOff>
      <xdr:row>106</xdr:row>
      <xdr:rowOff>156718</xdr:rowOff>
    </xdr:to>
    <xdr:sp macro="" textlink="">
      <xdr:nvSpPr>
        <xdr:cNvPr id="823" name="フローチャート: 判断 822"/>
        <xdr:cNvSpPr/>
      </xdr:nvSpPr>
      <xdr:spPr>
        <a:xfrm>
          <a:off x="20383500" y="1822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80263</xdr:rowOff>
    </xdr:from>
    <xdr:to>
      <xdr:col>102</xdr:col>
      <xdr:colOff>165100</xdr:colOff>
      <xdr:row>107</xdr:row>
      <xdr:rowOff>10413</xdr:rowOff>
    </xdr:to>
    <xdr:sp macro="" textlink="">
      <xdr:nvSpPr>
        <xdr:cNvPr id="824" name="フローチャート: 判断 823"/>
        <xdr:cNvSpPr/>
      </xdr:nvSpPr>
      <xdr:spPr>
        <a:xfrm>
          <a:off x="19494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68835</xdr:rowOff>
    </xdr:from>
    <xdr:to>
      <xdr:col>98</xdr:col>
      <xdr:colOff>38100</xdr:colOff>
      <xdr:row>106</xdr:row>
      <xdr:rowOff>170435</xdr:rowOff>
    </xdr:to>
    <xdr:sp macro="" textlink="">
      <xdr:nvSpPr>
        <xdr:cNvPr id="825" name="フローチャート: 判断 824"/>
        <xdr:cNvSpPr/>
      </xdr:nvSpPr>
      <xdr:spPr>
        <a:xfrm>
          <a:off x="18605500" y="1824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6" name="テキスト ボックス 8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7" name="テキスト ボックス 8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8" name="テキスト ボックス 8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9" name="テキスト ボックス 8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0" name="テキスト ボックス 8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254</xdr:rowOff>
    </xdr:from>
    <xdr:to>
      <xdr:col>116</xdr:col>
      <xdr:colOff>114300</xdr:colOff>
      <xdr:row>105</xdr:row>
      <xdr:rowOff>101854</xdr:rowOff>
    </xdr:to>
    <xdr:sp macro="" textlink="">
      <xdr:nvSpPr>
        <xdr:cNvPr id="831" name="楕円 830"/>
        <xdr:cNvSpPr/>
      </xdr:nvSpPr>
      <xdr:spPr>
        <a:xfrm>
          <a:off x="22110700" y="1800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23131</xdr:rowOff>
    </xdr:from>
    <xdr:ext cx="469744" cy="259045"/>
    <xdr:sp macro="" textlink="">
      <xdr:nvSpPr>
        <xdr:cNvPr id="832" name="【公民館】&#10;一人当たり面積該当値テキスト"/>
        <xdr:cNvSpPr txBox="1"/>
      </xdr:nvSpPr>
      <xdr:spPr>
        <a:xfrm>
          <a:off x="22199600" y="1785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4826</xdr:rowOff>
    </xdr:from>
    <xdr:to>
      <xdr:col>112</xdr:col>
      <xdr:colOff>38100</xdr:colOff>
      <xdr:row>105</xdr:row>
      <xdr:rowOff>106426</xdr:rowOff>
    </xdr:to>
    <xdr:sp macro="" textlink="">
      <xdr:nvSpPr>
        <xdr:cNvPr id="833" name="楕円 832"/>
        <xdr:cNvSpPr/>
      </xdr:nvSpPr>
      <xdr:spPr>
        <a:xfrm>
          <a:off x="21272500" y="1800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51054</xdr:rowOff>
    </xdr:from>
    <xdr:to>
      <xdr:col>116</xdr:col>
      <xdr:colOff>63500</xdr:colOff>
      <xdr:row>105</xdr:row>
      <xdr:rowOff>55626</xdr:rowOff>
    </xdr:to>
    <xdr:cxnSp macro="">
      <xdr:nvCxnSpPr>
        <xdr:cNvPr id="834" name="直線コネクタ 833"/>
        <xdr:cNvCxnSpPr/>
      </xdr:nvCxnSpPr>
      <xdr:spPr>
        <a:xfrm flipV="1">
          <a:off x="21323300" y="180533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7113</xdr:rowOff>
    </xdr:from>
    <xdr:to>
      <xdr:col>107</xdr:col>
      <xdr:colOff>101600</xdr:colOff>
      <xdr:row>105</xdr:row>
      <xdr:rowOff>108713</xdr:rowOff>
    </xdr:to>
    <xdr:sp macro="" textlink="">
      <xdr:nvSpPr>
        <xdr:cNvPr id="835" name="楕円 834"/>
        <xdr:cNvSpPr/>
      </xdr:nvSpPr>
      <xdr:spPr>
        <a:xfrm>
          <a:off x="20383500" y="1800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55626</xdr:rowOff>
    </xdr:from>
    <xdr:to>
      <xdr:col>111</xdr:col>
      <xdr:colOff>177800</xdr:colOff>
      <xdr:row>105</xdr:row>
      <xdr:rowOff>57913</xdr:rowOff>
    </xdr:to>
    <xdr:cxnSp macro="">
      <xdr:nvCxnSpPr>
        <xdr:cNvPr id="836" name="直線コネクタ 835"/>
        <xdr:cNvCxnSpPr/>
      </xdr:nvCxnSpPr>
      <xdr:spPr>
        <a:xfrm flipV="1">
          <a:off x="20434300" y="18057876"/>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11685</xdr:rowOff>
    </xdr:from>
    <xdr:to>
      <xdr:col>102</xdr:col>
      <xdr:colOff>165100</xdr:colOff>
      <xdr:row>105</xdr:row>
      <xdr:rowOff>113285</xdr:rowOff>
    </xdr:to>
    <xdr:sp macro="" textlink="">
      <xdr:nvSpPr>
        <xdr:cNvPr id="837" name="楕円 836"/>
        <xdr:cNvSpPr/>
      </xdr:nvSpPr>
      <xdr:spPr>
        <a:xfrm>
          <a:off x="19494500" y="1801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57913</xdr:rowOff>
    </xdr:from>
    <xdr:to>
      <xdr:col>107</xdr:col>
      <xdr:colOff>50800</xdr:colOff>
      <xdr:row>105</xdr:row>
      <xdr:rowOff>62485</xdr:rowOff>
    </xdr:to>
    <xdr:cxnSp macro="">
      <xdr:nvCxnSpPr>
        <xdr:cNvPr id="838" name="直線コネクタ 837"/>
        <xdr:cNvCxnSpPr/>
      </xdr:nvCxnSpPr>
      <xdr:spPr>
        <a:xfrm flipV="1">
          <a:off x="19545300" y="1806016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13970</xdr:rowOff>
    </xdr:from>
    <xdr:to>
      <xdr:col>98</xdr:col>
      <xdr:colOff>38100</xdr:colOff>
      <xdr:row>105</xdr:row>
      <xdr:rowOff>115570</xdr:rowOff>
    </xdr:to>
    <xdr:sp macro="" textlink="">
      <xdr:nvSpPr>
        <xdr:cNvPr id="839" name="楕円 838"/>
        <xdr:cNvSpPr/>
      </xdr:nvSpPr>
      <xdr:spPr>
        <a:xfrm>
          <a:off x="18605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62485</xdr:rowOff>
    </xdr:from>
    <xdr:to>
      <xdr:col>102</xdr:col>
      <xdr:colOff>114300</xdr:colOff>
      <xdr:row>105</xdr:row>
      <xdr:rowOff>64770</xdr:rowOff>
    </xdr:to>
    <xdr:cxnSp macro="">
      <xdr:nvCxnSpPr>
        <xdr:cNvPr id="840" name="直線コネクタ 839"/>
        <xdr:cNvCxnSpPr/>
      </xdr:nvCxnSpPr>
      <xdr:spPr>
        <a:xfrm flipV="1">
          <a:off x="18656300" y="18064735"/>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145559</xdr:rowOff>
    </xdr:from>
    <xdr:ext cx="469744" cy="259045"/>
    <xdr:sp macro="" textlink="">
      <xdr:nvSpPr>
        <xdr:cNvPr id="841" name="n_1aveValue【公民館】&#10;一人当たり面積"/>
        <xdr:cNvSpPr txBox="1"/>
      </xdr:nvSpPr>
      <xdr:spPr>
        <a:xfrm>
          <a:off x="21075727" y="1831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147845</xdr:rowOff>
    </xdr:from>
    <xdr:ext cx="469744" cy="259045"/>
    <xdr:sp macro="" textlink="">
      <xdr:nvSpPr>
        <xdr:cNvPr id="842" name="n_2aveValue【公民館】&#10;一人当たり面積"/>
        <xdr:cNvSpPr txBox="1"/>
      </xdr:nvSpPr>
      <xdr:spPr>
        <a:xfrm>
          <a:off x="20199427" y="1832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1540</xdr:rowOff>
    </xdr:from>
    <xdr:ext cx="469744" cy="259045"/>
    <xdr:sp macro="" textlink="">
      <xdr:nvSpPr>
        <xdr:cNvPr id="843" name="n_3aveValue【公民館】&#10;一人当たり面積"/>
        <xdr:cNvSpPr txBox="1"/>
      </xdr:nvSpPr>
      <xdr:spPr>
        <a:xfrm>
          <a:off x="19310427" y="1834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161562</xdr:rowOff>
    </xdr:from>
    <xdr:ext cx="469744" cy="259045"/>
    <xdr:sp macro="" textlink="">
      <xdr:nvSpPr>
        <xdr:cNvPr id="844" name="n_4aveValue【公民館】&#10;一人当たり面積"/>
        <xdr:cNvSpPr txBox="1"/>
      </xdr:nvSpPr>
      <xdr:spPr>
        <a:xfrm>
          <a:off x="18421427" y="1833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122953</xdr:rowOff>
    </xdr:from>
    <xdr:ext cx="469744" cy="259045"/>
    <xdr:sp macro="" textlink="">
      <xdr:nvSpPr>
        <xdr:cNvPr id="845" name="n_1mainValue【公民館】&#10;一人当たり面積"/>
        <xdr:cNvSpPr txBox="1"/>
      </xdr:nvSpPr>
      <xdr:spPr>
        <a:xfrm>
          <a:off x="210757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125240</xdr:rowOff>
    </xdr:from>
    <xdr:ext cx="469744" cy="259045"/>
    <xdr:sp macro="" textlink="">
      <xdr:nvSpPr>
        <xdr:cNvPr id="846" name="n_2mainValue【公民館】&#10;一人当たり面積"/>
        <xdr:cNvSpPr txBox="1"/>
      </xdr:nvSpPr>
      <xdr:spPr>
        <a:xfrm>
          <a:off x="20199427" y="17784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129812</xdr:rowOff>
    </xdr:from>
    <xdr:ext cx="469744" cy="259045"/>
    <xdr:sp macro="" textlink="">
      <xdr:nvSpPr>
        <xdr:cNvPr id="847" name="n_3mainValue【公民館】&#10;一人当たり面積"/>
        <xdr:cNvSpPr txBox="1"/>
      </xdr:nvSpPr>
      <xdr:spPr>
        <a:xfrm>
          <a:off x="19310427" y="17789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132097</xdr:rowOff>
    </xdr:from>
    <xdr:ext cx="469744" cy="259045"/>
    <xdr:sp macro="" textlink="">
      <xdr:nvSpPr>
        <xdr:cNvPr id="848" name="n_4mainValue【公民館】&#10;一人当たり面積"/>
        <xdr:cNvSpPr txBox="1"/>
      </xdr:nvSpPr>
      <xdr:spPr>
        <a:xfrm>
          <a:off x="18421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9" name="正方形/長方形 8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0" name="正方形/長方形 8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1" name="テキスト ボックス 8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有形固定資産減価償却率は、全体的に横ばいに推移しているが、類似団体よりも数値が高いものが多く、施設の老朽化が進んでいることが確認できる。</a:t>
          </a:r>
        </a:p>
        <a:p>
          <a:r>
            <a:rPr kumimoji="1" lang="ja-JP" altLang="en-US" sz="1300">
              <a:latin typeface="ＭＳ Ｐゴシック" panose="020B0600070205080204" pitchFamily="50" charset="-128"/>
              <a:ea typeface="ＭＳ Ｐゴシック" panose="020B0600070205080204" pitchFamily="50" charset="-128"/>
            </a:rPr>
            <a:t>　学校施設や、公民館に関しては類似団体よりも一人当たりの面積が多いことから、公共施設総合管理計画等に基づき施設の統廃合を進め、将来的な財政負担の抑制に努める。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兵庫県三木市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76,565
74,609
176.51
41,287,480
41,009,945
92,182
18,951,801
38,144,513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39.6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77833</xdr:rowOff>
    </xdr:from>
    <xdr:to>
      <xdr:col>24</xdr:col>
      <xdr:colOff>62865</xdr:colOff>
      <xdr:row>42</xdr:row>
      <xdr:rowOff>92528</xdr:rowOff>
    </xdr:to>
    <xdr:cxnSp macro="">
      <xdr:nvCxnSpPr>
        <xdr:cNvPr id="58" name="直線コネクタ 57"/>
        <xdr:cNvCxnSpPr/>
      </xdr:nvCxnSpPr>
      <xdr:spPr>
        <a:xfrm flipV="1">
          <a:off x="4634865"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24510</xdr:rowOff>
    </xdr:from>
    <xdr:ext cx="340478" cy="259045"/>
    <xdr:sp macro="" textlink="">
      <xdr:nvSpPr>
        <xdr:cNvPr id="61" name="【図書館】&#10;有形固定資産減価償却率最大値テキスト"/>
        <xdr:cNvSpPr txBox="1"/>
      </xdr:nvSpPr>
      <xdr:spPr>
        <a:xfrm>
          <a:off x="4673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77833</xdr:rowOff>
    </xdr:from>
    <xdr:to>
      <xdr:col>24</xdr:col>
      <xdr:colOff>152400</xdr:colOff>
      <xdr:row>33</xdr:row>
      <xdr:rowOff>77833</xdr:rowOff>
    </xdr:to>
    <xdr:cxnSp macro="">
      <xdr:nvCxnSpPr>
        <xdr:cNvPr id="62" name="直線コネクタ 61"/>
        <xdr:cNvCxnSpPr/>
      </xdr:nvCxnSpPr>
      <xdr:spPr>
        <a:xfrm>
          <a:off x="4546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2194</xdr:rowOff>
    </xdr:from>
    <xdr:ext cx="405111" cy="259045"/>
    <xdr:sp macro="" textlink="">
      <xdr:nvSpPr>
        <xdr:cNvPr id="63" name="【図書館】&#10;有形固定資産減価償却率平均値テキスト"/>
        <xdr:cNvSpPr txBox="1"/>
      </xdr:nvSpPr>
      <xdr:spPr>
        <a:xfrm>
          <a:off x="4673600" y="63458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23767</xdr:rowOff>
    </xdr:from>
    <xdr:to>
      <xdr:col>24</xdr:col>
      <xdr:colOff>114300</xdr:colOff>
      <xdr:row>37</xdr:row>
      <xdr:rowOff>125367</xdr:rowOff>
    </xdr:to>
    <xdr:sp macro="" textlink="">
      <xdr:nvSpPr>
        <xdr:cNvPr id="64" name="フローチャート: 判断 63"/>
        <xdr:cNvSpPr/>
      </xdr:nvSpPr>
      <xdr:spPr>
        <a:xfrm>
          <a:off x="45847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xdr:cNvSpPr/>
      </xdr:nvSpPr>
      <xdr:spPr>
        <a:xfrm>
          <a:off x="3746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159294</xdr:rowOff>
    </xdr:from>
    <xdr:to>
      <xdr:col>15</xdr:col>
      <xdr:colOff>101600</xdr:colOff>
      <xdr:row>37</xdr:row>
      <xdr:rowOff>89444</xdr:rowOff>
    </xdr:to>
    <xdr:sp macro="" textlink="">
      <xdr:nvSpPr>
        <xdr:cNvPr id="66" name="フローチャート: 判断 65"/>
        <xdr:cNvSpPr/>
      </xdr:nvSpPr>
      <xdr:spPr>
        <a:xfrm>
          <a:off x="2857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129903</xdr:rowOff>
    </xdr:from>
    <xdr:to>
      <xdr:col>10</xdr:col>
      <xdr:colOff>165100</xdr:colOff>
      <xdr:row>37</xdr:row>
      <xdr:rowOff>60053</xdr:rowOff>
    </xdr:to>
    <xdr:sp macro="" textlink="">
      <xdr:nvSpPr>
        <xdr:cNvPr id="67" name="フローチャート: 判断 66"/>
        <xdr:cNvSpPr/>
      </xdr:nvSpPr>
      <xdr:spPr>
        <a:xfrm>
          <a:off x="1968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107043</xdr:rowOff>
    </xdr:from>
    <xdr:to>
      <xdr:col>6</xdr:col>
      <xdr:colOff>38100</xdr:colOff>
      <xdr:row>37</xdr:row>
      <xdr:rowOff>37193</xdr:rowOff>
    </xdr:to>
    <xdr:sp macro="" textlink="">
      <xdr:nvSpPr>
        <xdr:cNvPr id="68" name="フローチャート: 判断 67"/>
        <xdr:cNvSpPr/>
      </xdr:nvSpPr>
      <xdr:spPr>
        <a:xfrm>
          <a:off x="1079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152763</xdr:rowOff>
    </xdr:from>
    <xdr:to>
      <xdr:col>24</xdr:col>
      <xdr:colOff>114300</xdr:colOff>
      <xdr:row>34</xdr:row>
      <xdr:rowOff>82913</xdr:rowOff>
    </xdr:to>
    <xdr:sp macro="" textlink="">
      <xdr:nvSpPr>
        <xdr:cNvPr id="74" name="楕円 73"/>
        <xdr:cNvSpPr/>
      </xdr:nvSpPr>
      <xdr:spPr>
        <a:xfrm>
          <a:off x="4584700" y="581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67690</xdr:rowOff>
    </xdr:from>
    <xdr:ext cx="405111" cy="259045"/>
    <xdr:sp macro="" textlink="">
      <xdr:nvSpPr>
        <xdr:cNvPr id="75" name="【図書館】&#10;有形固定資産減価償却率該当値テキスト"/>
        <xdr:cNvSpPr txBox="1"/>
      </xdr:nvSpPr>
      <xdr:spPr>
        <a:xfrm>
          <a:off x="4673600" y="5725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120106</xdr:rowOff>
    </xdr:from>
    <xdr:to>
      <xdr:col>20</xdr:col>
      <xdr:colOff>38100</xdr:colOff>
      <xdr:row>34</xdr:row>
      <xdr:rowOff>50256</xdr:rowOff>
    </xdr:to>
    <xdr:sp macro="" textlink="">
      <xdr:nvSpPr>
        <xdr:cNvPr id="76" name="楕円 75"/>
        <xdr:cNvSpPr/>
      </xdr:nvSpPr>
      <xdr:spPr>
        <a:xfrm>
          <a:off x="3746500" y="577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170906</xdr:rowOff>
    </xdr:from>
    <xdr:to>
      <xdr:col>24</xdr:col>
      <xdr:colOff>63500</xdr:colOff>
      <xdr:row>34</xdr:row>
      <xdr:rowOff>32113</xdr:rowOff>
    </xdr:to>
    <xdr:cxnSp macro="">
      <xdr:nvCxnSpPr>
        <xdr:cNvPr id="77" name="直線コネクタ 76"/>
        <xdr:cNvCxnSpPr/>
      </xdr:nvCxnSpPr>
      <xdr:spPr>
        <a:xfrm>
          <a:off x="3797300" y="582875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87449</xdr:rowOff>
    </xdr:from>
    <xdr:to>
      <xdr:col>15</xdr:col>
      <xdr:colOff>101600</xdr:colOff>
      <xdr:row>34</xdr:row>
      <xdr:rowOff>17599</xdr:rowOff>
    </xdr:to>
    <xdr:sp macro="" textlink="">
      <xdr:nvSpPr>
        <xdr:cNvPr id="78" name="楕円 77"/>
        <xdr:cNvSpPr/>
      </xdr:nvSpPr>
      <xdr:spPr>
        <a:xfrm>
          <a:off x="2857500" y="574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138249</xdr:rowOff>
    </xdr:from>
    <xdr:to>
      <xdr:col>19</xdr:col>
      <xdr:colOff>177800</xdr:colOff>
      <xdr:row>33</xdr:row>
      <xdr:rowOff>170906</xdr:rowOff>
    </xdr:to>
    <xdr:cxnSp macro="">
      <xdr:nvCxnSpPr>
        <xdr:cNvPr id="79" name="直線コネクタ 78"/>
        <xdr:cNvCxnSpPr/>
      </xdr:nvCxnSpPr>
      <xdr:spPr>
        <a:xfrm>
          <a:off x="2908300" y="579609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54792</xdr:rowOff>
    </xdr:from>
    <xdr:to>
      <xdr:col>10</xdr:col>
      <xdr:colOff>165100</xdr:colOff>
      <xdr:row>33</xdr:row>
      <xdr:rowOff>156392</xdr:rowOff>
    </xdr:to>
    <xdr:sp macro="" textlink="">
      <xdr:nvSpPr>
        <xdr:cNvPr id="80" name="楕円 79"/>
        <xdr:cNvSpPr/>
      </xdr:nvSpPr>
      <xdr:spPr>
        <a:xfrm>
          <a:off x="1968500" y="571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105592</xdr:rowOff>
    </xdr:from>
    <xdr:to>
      <xdr:col>15</xdr:col>
      <xdr:colOff>50800</xdr:colOff>
      <xdr:row>33</xdr:row>
      <xdr:rowOff>138249</xdr:rowOff>
    </xdr:to>
    <xdr:cxnSp macro="">
      <xdr:nvCxnSpPr>
        <xdr:cNvPr id="81" name="直線コネクタ 80"/>
        <xdr:cNvCxnSpPr/>
      </xdr:nvCxnSpPr>
      <xdr:spPr>
        <a:xfrm>
          <a:off x="2019300" y="576344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22134</xdr:rowOff>
    </xdr:from>
    <xdr:to>
      <xdr:col>6</xdr:col>
      <xdr:colOff>38100</xdr:colOff>
      <xdr:row>33</xdr:row>
      <xdr:rowOff>123734</xdr:rowOff>
    </xdr:to>
    <xdr:sp macro="" textlink="">
      <xdr:nvSpPr>
        <xdr:cNvPr id="82" name="楕円 81"/>
        <xdr:cNvSpPr/>
      </xdr:nvSpPr>
      <xdr:spPr>
        <a:xfrm>
          <a:off x="1079500" y="567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72934</xdr:rowOff>
    </xdr:from>
    <xdr:to>
      <xdr:col>10</xdr:col>
      <xdr:colOff>114300</xdr:colOff>
      <xdr:row>33</xdr:row>
      <xdr:rowOff>105592</xdr:rowOff>
    </xdr:to>
    <xdr:cxnSp macro="">
      <xdr:nvCxnSpPr>
        <xdr:cNvPr id="83" name="直線コネクタ 82"/>
        <xdr:cNvCxnSpPr/>
      </xdr:nvCxnSpPr>
      <xdr:spPr>
        <a:xfrm>
          <a:off x="1130300" y="573078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108330</xdr:rowOff>
    </xdr:from>
    <xdr:ext cx="405111" cy="259045"/>
    <xdr:sp macro="" textlink="">
      <xdr:nvSpPr>
        <xdr:cNvPr id="84" name="n_1aveValue【図書館】&#10;有形固定資産減価償却率"/>
        <xdr:cNvSpPr txBox="1"/>
      </xdr:nvSpPr>
      <xdr:spPr>
        <a:xfrm>
          <a:off x="35820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80571</xdr:rowOff>
    </xdr:from>
    <xdr:ext cx="405111" cy="259045"/>
    <xdr:sp macro="" textlink="">
      <xdr:nvSpPr>
        <xdr:cNvPr id="85" name="n_2aveValue【図書館】&#10;有形固定資産減価償却率"/>
        <xdr:cNvSpPr txBox="1"/>
      </xdr:nvSpPr>
      <xdr:spPr>
        <a:xfrm>
          <a:off x="2705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51180</xdr:rowOff>
    </xdr:from>
    <xdr:ext cx="405111" cy="259045"/>
    <xdr:sp macro="" textlink="">
      <xdr:nvSpPr>
        <xdr:cNvPr id="86" name="n_3aveValue【図書館】&#10;有形固定資産減価償却率"/>
        <xdr:cNvSpPr txBox="1"/>
      </xdr:nvSpPr>
      <xdr:spPr>
        <a:xfrm>
          <a:off x="1816744" y="639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28320</xdr:rowOff>
    </xdr:from>
    <xdr:ext cx="405111" cy="259045"/>
    <xdr:sp macro="" textlink="">
      <xdr:nvSpPr>
        <xdr:cNvPr id="87" name="n_4aveValue【図書館】&#10;有形固定資産減価償却率"/>
        <xdr:cNvSpPr txBox="1"/>
      </xdr:nvSpPr>
      <xdr:spPr>
        <a:xfrm>
          <a:off x="927744" y="637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66783</xdr:rowOff>
    </xdr:from>
    <xdr:ext cx="405111" cy="259045"/>
    <xdr:sp macro="" textlink="">
      <xdr:nvSpPr>
        <xdr:cNvPr id="88" name="n_1mainValue【図書館】&#10;有形固定資産減価償却率"/>
        <xdr:cNvSpPr txBox="1"/>
      </xdr:nvSpPr>
      <xdr:spPr>
        <a:xfrm>
          <a:off x="3582044" y="5553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32</xdr:row>
      <xdr:rowOff>34126</xdr:rowOff>
    </xdr:from>
    <xdr:ext cx="340478" cy="259045"/>
    <xdr:sp macro="" textlink="">
      <xdr:nvSpPr>
        <xdr:cNvPr id="89" name="n_2mainValue【図書館】&#10;有形固定資産減価償却率"/>
        <xdr:cNvSpPr txBox="1"/>
      </xdr:nvSpPr>
      <xdr:spPr>
        <a:xfrm>
          <a:off x="2738061" y="5520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32</xdr:row>
      <xdr:rowOff>1469</xdr:rowOff>
    </xdr:from>
    <xdr:ext cx="340478" cy="259045"/>
    <xdr:sp macro="" textlink="">
      <xdr:nvSpPr>
        <xdr:cNvPr id="90" name="n_3mainValue【図書館】&#10;有形固定資産減価償却率"/>
        <xdr:cNvSpPr txBox="1"/>
      </xdr:nvSpPr>
      <xdr:spPr>
        <a:xfrm>
          <a:off x="1849061" y="54878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31</xdr:row>
      <xdr:rowOff>140261</xdr:rowOff>
    </xdr:from>
    <xdr:ext cx="340478" cy="259045"/>
    <xdr:sp macro="" textlink="">
      <xdr:nvSpPr>
        <xdr:cNvPr id="91" name="n_4mainValue【図書館】&#10;有形固定資産減価償却率"/>
        <xdr:cNvSpPr txBox="1"/>
      </xdr:nvSpPr>
      <xdr:spPr>
        <a:xfrm>
          <a:off x="960061" y="54552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12700</xdr:rowOff>
    </xdr:from>
    <xdr:to>
      <xdr:col>54</xdr:col>
      <xdr:colOff>189865</xdr:colOff>
      <xdr:row>41</xdr:row>
      <xdr:rowOff>107950</xdr:rowOff>
    </xdr:to>
    <xdr:cxnSp macro="">
      <xdr:nvCxnSpPr>
        <xdr:cNvPr id="115" name="直線コネクタ 114"/>
        <xdr:cNvCxnSpPr/>
      </xdr:nvCxnSpPr>
      <xdr:spPr>
        <a:xfrm flipV="1">
          <a:off x="10476865" y="58420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130827</xdr:rowOff>
    </xdr:from>
    <xdr:ext cx="469744" cy="259045"/>
    <xdr:sp macro="" textlink="">
      <xdr:nvSpPr>
        <xdr:cNvPr id="118" name="【図書館】&#10;一人当たり面積最大値テキスト"/>
        <xdr:cNvSpPr txBox="1"/>
      </xdr:nvSpPr>
      <xdr:spPr>
        <a:xfrm>
          <a:off x="10515600" y="561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12700</xdr:rowOff>
    </xdr:from>
    <xdr:to>
      <xdr:col>55</xdr:col>
      <xdr:colOff>88900</xdr:colOff>
      <xdr:row>34</xdr:row>
      <xdr:rowOff>12700</xdr:rowOff>
    </xdr:to>
    <xdr:cxnSp macro="">
      <xdr:nvCxnSpPr>
        <xdr:cNvPr id="119" name="直線コネクタ 118"/>
        <xdr:cNvCxnSpPr/>
      </xdr:nvCxnSpPr>
      <xdr:spPr>
        <a:xfrm>
          <a:off x="103886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86377</xdr:rowOff>
    </xdr:from>
    <xdr:ext cx="469744" cy="259045"/>
    <xdr:sp macro="" textlink="">
      <xdr:nvSpPr>
        <xdr:cNvPr id="120" name="【図書館】&#10;一人当たり面積平均値テキスト"/>
        <xdr:cNvSpPr txBox="1"/>
      </xdr:nvSpPr>
      <xdr:spPr>
        <a:xfrm>
          <a:off x="10515600" y="643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21" name="フローチャート: 判断 120"/>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3" name="フローチャート: 判断 122"/>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50800</xdr:rowOff>
    </xdr:from>
    <xdr:to>
      <xdr:col>41</xdr:col>
      <xdr:colOff>101600</xdr:colOff>
      <xdr:row>38</xdr:row>
      <xdr:rowOff>152400</xdr:rowOff>
    </xdr:to>
    <xdr:sp macro="" textlink="">
      <xdr:nvSpPr>
        <xdr:cNvPr id="124" name="フローチャート: 判断 123"/>
        <xdr:cNvSpPr/>
      </xdr:nvSpPr>
      <xdr:spPr>
        <a:xfrm>
          <a:off x="7810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5" name="フローチャート: 判断 124"/>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31" name="楕円 130"/>
        <xdr:cNvSpPr/>
      </xdr:nvSpPr>
      <xdr:spPr>
        <a:xfrm>
          <a:off x="104267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156227</xdr:rowOff>
    </xdr:from>
    <xdr:ext cx="469744" cy="259045"/>
    <xdr:sp macro="" textlink="">
      <xdr:nvSpPr>
        <xdr:cNvPr id="132" name="【図書館】&#10;一人当たり面積該当値テキスト"/>
        <xdr:cNvSpPr txBox="1"/>
      </xdr:nvSpPr>
      <xdr:spPr>
        <a:xfrm>
          <a:off x="10515600"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19050</xdr:rowOff>
    </xdr:from>
    <xdr:to>
      <xdr:col>50</xdr:col>
      <xdr:colOff>165100</xdr:colOff>
      <xdr:row>39</xdr:row>
      <xdr:rowOff>120650</xdr:rowOff>
    </xdr:to>
    <xdr:sp macro="" textlink="">
      <xdr:nvSpPr>
        <xdr:cNvPr id="133" name="楕円 132"/>
        <xdr:cNvSpPr/>
      </xdr:nvSpPr>
      <xdr:spPr>
        <a:xfrm>
          <a:off x="95885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57150</xdr:rowOff>
    </xdr:from>
    <xdr:to>
      <xdr:col>55</xdr:col>
      <xdr:colOff>0</xdr:colOff>
      <xdr:row>39</xdr:row>
      <xdr:rowOff>69850</xdr:rowOff>
    </xdr:to>
    <xdr:cxnSp macro="">
      <xdr:nvCxnSpPr>
        <xdr:cNvPr id="134" name="直線コネクタ 133"/>
        <xdr:cNvCxnSpPr/>
      </xdr:nvCxnSpPr>
      <xdr:spPr>
        <a:xfrm flipV="1">
          <a:off x="9639300" y="67437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35" name="楕円 134"/>
        <xdr:cNvSpPr/>
      </xdr:nvSpPr>
      <xdr:spPr>
        <a:xfrm>
          <a:off x="86995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69850</xdr:rowOff>
    </xdr:from>
    <xdr:to>
      <xdr:col>50</xdr:col>
      <xdr:colOff>114300</xdr:colOff>
      <xdr:row>39</xdr:row>
      <xdr:rowOff>69850</xdr:rowOff>
    </xdr:to>
    <xdr:cxnSp macro="">
      <xdr:nvCxnSpPr>
        <xdr:cNvPr id="136" name="直線コネクタ 135"/>
        <xdr:cNvCxnSpPr/>
      </xdr:nvCxnSpPr>
      <xdr:spPr>
        <a:xfrm>
          <a:off x="8750300" y="6756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19050</xdr:rowOff>
    </xdr:from>
    <xdr:to>
      <xdr:col>41</xdr:col>
      <xdr:colOff>101600</xdr:colOff>
      <xdr:row>39</xdr:row>
      <xdr:rowOff>120650</xdr:rowOff>
    </xdr:to>
    <xdr:sp macro="" textlink="">
      <xdr:nvSpPr>
        <xdr:cNvPr id="137" name="楕円 136"/>
        <xdr:cNvSpPr/>
      </xdr:nvSpPr>
      <xdr:spPr>
        <a:xfrm>
          <a:off x="78105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69850</xdr:rowOff>
    </xdr:from>
    <xdr:to>
      <xdr:col>45</xdr:col>
      <xdr:colOff>177800</xdr:colOff>
      <xdr:row>39</xdr:row>
      <xdr:rowOff>69850</xdr:rowOff>
    </xdr:to>
    <xdr:cxnSp macro="">
      <xdr:nvCxnSpPr>
        <xdr:cNvPr id="138" name="直線コネクタ 137"/>
        <xdr:cNvCxnSpPr/>
      </xdr:nvCxnSpPr>
      <xdr:spPr>
        <a:xfrm>
          <a:off x="7861300" y="6756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19050</xdr:rowOff>
    </xdr:from>
    <xdr:to>
      <xdr:col>36</xdr:col>
      <xdr:colOff>165100</xdr:colOff>
      <xdr:row>39</xdr:row>
      <xdr:rowOff>120650</xdr:rowOff>
    </xdr:to>
    <xdr:sp macro="" textlink="">
      <xdr:nvSpPr>
        <xdr:cNvPr id="139" name="楕円 138"/>
        <xdr:cNvSpPr/>
      </xdr:nvSpPr>
      <xdr:spPr>
        <a:xfrm>
          <a:off x="69215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69850</xdr:rowOff>
    </xdr:from>
    <xdr:to>
      <xdr:col>41</xdr:col>
      <xdr:colOff>50800</xdr:colOff>
      <xdr:row>39</xdr:row>
      <xdr:rowOff>69850</xdr:rowOff>
    </xdr:to>
    <xdr:cxnSp macro="">
      <xdr:nvCxnSpPr>
        <xdr:cNvPr id="140" name="直線コネクタ 139"/>
        <xdr:cNvCxnSpPr/>
      </xdr:nvCxnSpPr>
      <xdr:spPr>
        <a:xfrm>
          <a:off x="6972300" y="6756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41"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42"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168927</xdr:rowOff>
    </xdr:from>
    <xdr:ext cx="469744" cy="259045"/>
    <xdr:sp macro="" textlink="">
      <xdr:nvSpPr>
        <xdr:cNvPr id="143" name="n_3aveValue【図書館】&#10;一人当たり面積"/>
        <xdr:cNvSpPr txBox="1"/>
      </xdr:nvSpPr>
      <xdr:spPr>
        <a:xfrm>
          <a:off x="7626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10177</xdr:rowOff>
    </xdr:from>
    <xdr:ext cx="469744" cy="259045"/>
    <xdr:sp macro="" textlink="">
      <xdr:nvSpPr>
        <xdr:cNvPr id="144" name="n_4aveValue【図書館】&#10;一人当たり面積"/>
        <xdr:cNvSpPr txBox="1"/>
      </xdr:nvSpPr>
      <xdr:spPr>
        <a:xfrm>
          <a:off x="6737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111777</xdr:rowOff>
    </xdr:from>
    <xdr:ext cx="469744" cy="259045"/>
    <xdr:sp macro="" textlink="">
      <xdr:nvSpPr>
        <xdr:cNvPr id="145" name="n_1mainValue【図書館】&#10;一人当たり面積"/>
        <xdr:cNvSpPr txBox="1"/>
      </xdr:nvSpPr>
      <xdr:spPr>
        <a:xfrm>
          <a:off x="93917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111777</xdr:rowOff>
    </xdr:from>
    <xdr:ext cx="469744" cy="259045"/>
    <xdr:sp macro="" textlink="">
      <xdr:nvSpPr>
        <xdr:cNvPr id="146" name="n_2mainValue【図書館】&#10;一人当たり面積"/>
        <xdr:cNvSpPr txBox="1"/>
      </xdr:nvSpPr>
      <xdr:spPr>
        <a:xfrm>
          <a:off x="8515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111777</xdr:rowOff>
    </xdr:from>
    <xdr:ext cx="469744" cy="259045"/>
    <xdr:sp macro="" textlink="">
      <xdr:nvSpPr>
        <xdr:cNvPr id="147" name="n_3mainValue【図書館】&#10;一人当たり面積"/>
        <xdr:cNvSpPr txBox="1"/>
      </xdr:nvSpPr>
      <xdr:spPr>
        <a:xfrm>
          <a:off x="7626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111777</xdr:rowOff>
    </xdr:from>
    <xdr:ext cx="469744" cy="259045"/>
    <xdr:sp macro="" textlink="">
      <xdr:nvSpPr>
        <xdr:cNvPr id="148" name="n_4mainValue【図書館】&#10;一人当たり面積"/>
        <xdr:cNvSpPr txBox="1"/>
      </xdr:nvSpPr>
      <xdr:spPr>
        <a:xfrm>
          <a:off x="6737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35923</xdr:rowOff>
    </xdr:from>
    <xdr:to>
      <xdr:col>24</xdr:col>
      <xdr:colOff>62865</xdr:colOff>
      <xdr:row>64</xdr:row>
      <xdr:rowOff>130628</xdr:rowOff>
    </xdr:to>
    <xdr:cxnSp macro="">
      <xdr:nvCxnSpPr>
        <xdr:cNvPr id="174" name="直線コネクタ 173"/>
        <xdr:cNvCxnSpPr/>
      </xdr:nvCxnSpPr>
      <xdr:spPr>
        <a:xfrm flipV="1">
          <a:off x="4634865" y="9637123"/>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154050</xdr:rowOff>
    </xdr:from>
    <xdr:ext cx="405111" cy="259045"/>
    <xdr:sp macro="" textlink="">
      <xdr:nvSpPr>
        <xdr:cNvPr id="177" name="【体育館・プール】&#10;有形固定資産減価償却率最大値テキスト"/>
        <xdr:cNvSpPr txBox="1"/>
      </xdr:nvSpPr>
      <xdr:spPr>
        <a:xfrm>
          <a:off x="46736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35923</xdr:rowOff>
    </xdr:from>
    <xdr:to>
      <xdr:col>24</xdr:col>
      <xdr:colOff>152400</xdr:colOff>
      <xdr:row>56</xdr:row>
      <xdr:rowOff>35923</xdr:rowOff>
    </xdr:to>
    <xdr:cxnSp macro="">
      <xdr:nvCxnSpPr>
        <xdr:cNvPr id="178" name="直線コネクタ 177"/>
        <xdr:cNvCxnSpPr/>
      </xdr:nvCxnSpPr>
      <xdr:spPr>
        <a:xfrm>
          <a:off x="4546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130101</xdr:rowOff>
    </xdr:from>
    <xdr:ext cx="405111" cy="259045"/>
    <xdr:sp macro="" textlink="">
      <xdr:nvSpPr>
        <xdr:cNvPr id="179" name="【体育館・プール】&#10;有形固定資産減価償却率平均値テキスト"/>
        <xdr:cNvSpPr txBox="1"/>
      </xdr:nvSpPr>
      <xdr:spPr>
        <a:xfrm>
          <a:off x="4673600" y="10417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80" name="フローチャート: 判断 179"/>
        <xdr:cNvSpPr/>
      </xdr:nvSpPr>
      <xdr:spPr>
        <a:xfrm>
          <a:off x="45847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141877</xdr:rowOff>
    </xdr:from>
    <xdr:to>
      <xdr:col>20</xdr:col>
      <xdr:colOff>38100</xdr:colOff>
      <xdr:row>61</xdr:row>
      <xdr:rowOff>72027</xdr:rowOff>
    </xdr:to>
    <xdr:sp macro="" textlink="">
      <xdr:nvSpPr>
        <xdr:cNvPr id="181" name="フローチャート: 判断 180"/>
        <xdr:cNvSpPr/>
      </xdr:nvSpPr>
      <xdr:spPr>
        <a:xfrm>
          <a:off x="3746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161472</xdr:rowOff>
    </xdr:from>
    <xdr:to>
      <xdr:col>15</xdr:col>
      <xdr:colOff>101600</xdr:colOff>
      <xdr:row>61</xdr:row>
      <xdr:rowOff>91622</xdr:rowOff>
    </xdr:to>
    <xdr:sp macro="" textlink="">
      <xdr:nvSpPr>
        <xdr:cNvPr id="182" name="フローチャート: 判断 181"/>
        <xdr:cNvSpPr/>
      </xdr:nvSpPr>
      <xdr:spPr>
        <a:xfrm>
          <a:off x="28575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3" name="フローチャート: 判断 182"/>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117384</xdr:rowOff>
    </xdr:from>
    <xdr:to>
      <xdr:col>6</xdr:col>
      <xdr:colOff>38100</xdr:colOff>
      <xdr:row>61</xdr:row>
      <xdr:rowOff>47534</xdr:rowOff>
    </xdr:to>
    <xdr:sp macro="" textlink="">
      <xdr:nvSpPr>
        <xdr:cNvPr id="184" name="フローチャート: 判断 183"/>
        <xdr:cNvSpPr/>
      </xdr:nvSpPr>
      <xdr:spPr>
        <a:xfrm>
          <a:off x="1079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161472</xdr:rowOff>
    </xdr:from>
    <xdr:to>
      <xdr:col>24</xdr:col>
      <xdr:colOff>114300</xdr:colOff>
      <xdr:row>58</xdr:row>
      <xdr:rowOff>91622</xdr:rowOff>
    </xdr:to>
    <xdr:sp macro="" textlink="">
      <xdr:nvSpPr>
        <xdr:cNvPr id="190" name="楕円 189"/>
        <xdr:cNvSpPr/>
      </xdr:nvSpPr>
      <xdr:spPr>
        <a:xfrm>
          <a:off x="4584700" y="993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12899</xdr:rowOff>
    </xdr:from>
    <xdr:ext cx="405111" cy="259045"/>
    <xdr:sp macro="" textlink="">
      <xdr:nvSpPr>
        <xdr:cNvPr id="191" name="【体育館・プール】&#10;有形固定資産減価償却率該当値テキスト"/>
        <xdr:cNvSpPr txBox="1"/>
      </xdr:nvSpPr>
      <xdr:spPr>
        <a:xfrm>
          <a:off x="4673600" y="9785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122283</xdr:rowOff>
    </xdr:from>
    <xdr:to>
      <xdr:col>20</xdr:col>
      <xdr:colOff>38100</xdr:colOff>
      <xdr:row>58</xdr:row>
      <xdr:rowOff>52433</xdr:rowOff>
    </xdr:to>
    <xdr:sp macro="" textlink="">
      <xdr:nvSpPr>
        <xdr:cNvPr id="192" name="楕円 191"/>
        <xdr:cNvSpPr/>
      </xdr:nvSpPr>
      <xdr:spPr>
        <a:xfrm>
          <a:off x="3746500" y="989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1633</xdr:rowOff>
    </xdr:from>
    <xdr:to>
      <xdr:col>24</xdr:col>
      <xdr:colOff>63500</xdr:colOff>
      <xdr:row>58</xdr:row>
      <xdr:rowOff>40822</xdr:rowOff>
    </xdr:to>
    <xdr:cxnSp macro="">
      <xdr:nvCxnSpPr>
        <xdr:cNvPr id="193" name="直線コネクタ 192"/>
        <xdr:cNvCxnSpPr/>
      </xdr:nvCxnSpPr>
      <xdr:spPr>
        <a:xfrm>
          <a:off x="3797300" y="9945733"/>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148409</xdr:rowOff>
    </xdr:from>
    <xdr:to>
      <xdr:col>15</xdr:col>
      <xdr:colOff>101600</xdr:colOff>
      <xdr:row>58</xdr:row>
      <xdr:rowOff>78559</xdr:rowOff>
    </xdr:to>
    <xdr:sp macro="" textlink="">
      <xdr:nvSpPr>
        <xdr:cNvPr id="194" name="楕円 193"/>
        <xdr:cNvSpPr/>
      </xdr:nvSpPr>
      <xdr:spPr>
        <a:xfrm>
          <a:off x="2857500" y="992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1633</xdr:rowOff>
    </xdr:from>
    <xdr:to>
      <xdr:col>19</xdr:col>
      <xdr:colOff>177800</xdr:colOff>
      <xdr:row>58</xdr:row>
      <xdr:rowOff>27759</xdr:rowOff>
    </xdr:to>
    <xdr:cxnSp macro="">
      <xdr:nvCxnSpPr>
        <xdr:cNvPr id="195" name="直線コネクタ 194"/>
        <xdr:cNvCxnSpPr/>
      </xdr:nvCxnSpPr>
      <xdr:spPr>
        <a:xfrm flipV="1">
          <a:off x="2908300" y="994573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19413</xdr:rowOff>
    </xdr:from>
    <xdr:to>
      <xdr:col>10</xdr:col>
      <xdr:colOff>165100</xdr:colOff>
      <xdr:row>59</xdr:row>
      <xdr:rowOff>121013</xdr:rowOff>
    </xdr:to>
    <xdr:sp macro="" textlink="">
      <xdr:nvSpPr>
        <xdr:cNvPr id="196" name="楕円 195"/>
        <xdr:cNvSpPr/>
      </xdr:nvSpPr>
      <xdr:spPr>
        <a:xfrm>
          <a:off x="1968500" y="101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27759</xdr:rowOff>
    </xdr:from>
    <xdr:to>
      <xdr:col>15</xdr:col>
      <xdr:colOff>50800</xdr:colOff>
      <xdr:row>59</xdr:row>
      <xdr:rowOff>70213</xdr:rowOff>
    </xdr:to>
    <xdr:cxnSp macro="">
      <xdr:nvCxnSpPr>
        <xdr:cNvPr id="197" name="直線コネクタ 196"/>
        <xdr:cNvCxnSpPr/>
      </xdr:nvCxnSpPr>
      <xdr:spPr>
        <a:xfrm flipV="1">
          <a:off x="2019300" y="9971859"/>
          <a:ext cx="889000" cy="21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48804</xdr:rowOff>
    </xdr:from>
    <xdr:to>
      <xdr:col>6</xdr:col>
      <xdr:colOff>38100</xdr:colOff>
      <xdr:row>61</xdr:row>
      <xdr:rowOff>150404</xdr:rowOff>
    </xdr:to>
    <xdr:sp macro="" textlink="">
      <xdr:nvSpPr>
        <xdr:cNvPr id="198" name="楕円 197"/>
        <xdr:cNvSpPr/>
      </xdr:nvSpPr>
      <xdr:spPr>
        <a:xfrm>
          <a:off x="1079500" y="1050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70213</xdr:rowOff>
    </xdr:from>
    <xdr:to>
      <xdr:col>10</xdr:col>
      <xdr:colOff>114300</xdr:colOff>
      <xdr:row>61</xdr:row>
      <xdr:rowOff>99604</xdr:rowOff>
    </xdr:to>
    <xdr:cxnSp macro="">
      <xdr:nvCxnSpPr>
        <xdr:cNvPr id="199" name="直線コネクタ 198"/>
        <xdr:cNvCxnSpPr/>
      </xdr:nvCxnSpPr>
      <xdr:spPr>
        <a:xfrm flipV="1">
          <a:off x="1130300" y="10185763"/>
          <a:ext cx="889000" cy="37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63154</xdr:rowOff>
    </xdr:from>
    <xdr:ext cx="405111" cy="259045"/>
    <xdr:sp macro="" textlink="">
      <xdr:nvSpPr>
        <xdr:cNvPr id="200" name="n_1aveValue【体育館・プール】&#10;有形固定資産減価償却率"/>
        <xdr:cNvSpPr txBox="1"/>
      </xdr:nvSpPr>
      <xdr:spPr>
        <a:xfrm>
          <a:off x="35820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82749</xdr:rowOff>
    </xdr:from>
    <xdr:ext cx="405111" cy="259045"/>
    <xdr:sp macro="" textlink="">
      <xdr:nvSpPr>
        <xdr:cNvPr id="201" name="n_2aveValue【体育館・プール】&#10;有形固定資産減価償却率"/>
        <xdr:cNvSpPr txBox="1"/>
      </xdr:nvSpPr>
      <xdr:spPr>
        <a:xfrm>
          <a:off x="2705744" y="1054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41927</xdr:rowOff>
    </xdr:from>
    <xdr:ext cx="405111" cy="259045"/>
    <xdr:sp macro="" textlink="">
      <xdr:nvSpPr>
        <xdr:cNvPr id="202" name="n_3aveValue【体育館・プール】&#10;有形固定資産減価償却率"/>
        <xdr:cNvSpPr txBox="1"/>
      </xdr:nvSpPr>
      <xdr:spPr>
        <a:xfrm>
          <a:off x="1816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64061</xdr:rowOff>
    </xdr:from>
    <xdr:ext cx="405111" cy="259045"/>
    <xdr:sp macro="" textlink="">
      <xdr:nvSpPr>
        <xdr:cNvPr id="203" name="n_4aveValue【体育館・プール】&#10;有形固定資産減価償却率"/>
        <xdr:cNvSpPr txBox="1"/>
      </xdr:nvSpPr>
      <xdr:spPr>
        <a:xfrm>
          <a:off x="927744" y="1017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68960</xdr:rowOff>
    </xdr:from>
    <xdr:ext cx="405111" cy="259045"/>
    <xdr:sp macro="" textlink="">
      <xdr:nvSpPr>
        <xdr:cNvPr id="204" name="n_1mainValue【体育館・プール】&#10;有形固定資産減価償却率"/>
        <xdr:cNvSpPr txBox="1"/>
      </xdr:nvSpPr>
      <xdr:spPr>
        <a:xfrm>
          <a:off x="3582044" y="9670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95086</xdr:rowOff>
    </xdr:from>
    <xdr:ext cx="405111" cy="259045"/>
    <xdr:sp macro="" textlink="">
      <xdr:nvSpPr>
        <xdr:cNvPr id="205" name="n_2mainValue【体育館・プール】&#10;有形固定資産減価償却率"/>
        <xdr:cNvSpPr txBox="1"/>
      </xdr:nvSpPr>
      <xdr:spPr>
        <a:xfrm>
          <a:off x="2705744" y="9696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137540</xdr:rowOff>
    </xdr:from>
    <xdr:ext cx="405111" cy="259045"/>
    <xdr:sp macro="" textlink="">
      <xdr:nvSpPr>
        <xdr:cNvPr id="206" name="n_3mainValue【体育館・プール】&#10;有形固定資産減価償却率"/>
        <xdr:cNvSpPr txBox="1"/>
      </xdr:nvSpPr>
      <xdr:spPr>
        <a:xfrm>
          <a:off x="1816744" y="991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141531</xdr:rowOff>
    </xdr:from>
    <xdr:ext cx="405111" cy="259045"/>
    <xdr:sp macro="" textlink="">
      <xdr:nvSpPr>
        <xdr:cNvPr id="207" name="n_4mainValue【体育館・プール】&#10;有形固定資産減価償却率"/>
        <xdr:cNvSpPr txBox="1"/>
      </xdr:nvSpPr>
      <xdr:spPr>
        <a:xfrm>
          <a:off x="927744" y="1059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7620</xdr:rowOff>
    </xdr:from>
    <xdr:to>
      <xdr:col>54</xdr:col>
      <xdr:colOff>189865</xdr:colOff>
      <xdr:row>64</xdr:row>
      <xdr:rowOff>60960</xdr:rowOff>
    </xdr:to>
    <xdr:cxnSp macro="">
      <xdr:nvCxnSpPr>
        <xdr:cNvPr id="231" name="直線コネクタ 230"/>
        <xdr:cNvCxnSpPr/>
      </xdr:nvCxnSpPr>
      <xdr:spPr>
        <a:xfrm flipV="1">
          <a:off x="10476865" y="978027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2" name="【体育館・プール】&#10;一人当たり面積最小値テキスト"/>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3" name="直線コネクタ 232"/>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125747</xdr:rowOff>
    </xdr:from>
    <xdr:ext cx="469744" cy="259045"/>
    <xdr:sp macro="" textlink="">
      <xdr:nvSpPr>
        <xdr:cNvPr id="234" name="【体育館・プール】&#10;一人当たり面積最大値テキスト"/>
        <xdr:cNvSpPr txBox="1"/>
      </xdr:nvSpPr>
      <xdr:spPr>
        <a:xfrm>
          <a:off x="10515600" y="955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7620</xdr:rowOff>
    </xdr:from>
    <xdr:to>
      <xdr:col>55</xdr:col>
      <xdr:colOff>88900</xdr:colOff>
      <xdr:row>57</xdr:row>
      <xdr:rowOff>7620</xdr:rowOff>
    </xdr:to>
    <xdr:cxnSp macro="">
      <xdr:nvCxnSpPr>
        <xdr:cNvPr id="235" name="直線コネクタ 234"/>
        <xdr:cNvCxnSpPr/>
      </xdr:nvCxnSpPr>
      <xdr:spPr>
        <a:xfrm>
          <a:off x="10388600" y="978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48277</xdr:rowOff>
    </xdr:from>
    <xdr:ext cx="469744" cy="259045"/>
    <xdr:sp macro="" textlink="">
      <xdr:nvSpPr>
        <xdr:cNvPr id="236" name="【体育館・プール】&#10;一人当たり面積平均値テキスト"/>
        <xdr:cNvSpPr txBox="1"/>
      </xdr:nvSpPr>
      <xdr:spPr>
        <a:xfrm>
          <a:off x="10515600" y="1050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25400</xdr:rowOff>
    </xdr:from>
    <xdr:to>
      <xdr:col>55</xdr:col>
      <xdr:colOff>50800</xdr:colOff>
      <xdr:row>62</xdr:row>
      <xdr:rowOff>127000</xdr:rowOff>
    </xdr:to>
    <xdr:sp macro="" textlink="">
      <xdr:nvSpPr>
        <xdr:cNvPr id="237" name="フローチャート: 判断 236"/>
        <xdr:cNvSpPr/>
      </xdr:nvSpPr>
      <xdr:spPr>
        <a:xfrm>
          <a:off x="104267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12065</xdr:rowOff>
    </xdr:from>
    <xdr:to>
      <xdr:col>50</xdr:col>
      <xdr:colOff>165100</xdr:colOff>
      <xdr:row>62</xdr:row>
      <xdr:rowOff>113665</xdr:rowOff>
    </xdr:to>
    <xdr:sp macro="" textlink="">
      <xdr:nvSpPr>
        <xdr:cNvPr id="238" name="フローチャート: 判断 237"/>
        <xdr:cNvSpPr/>
      </xdr:nvSpPr>
      <xdr:spPr>
        <a:xfrm>
          <a:off x="95885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101600</xdr:rowOff>
    </xdr:from>
    <xdr:to>
      <xdr:col>46</xdr:col>
      <xdr:colOff>38100</xdr:colOff>
      <xdr:row>62</xdr:row>
      <xdr:rowOff>31750</xdr:rowOff>
    </xdr:to>
    <xdr:sp macro="" textlink="">
      <xdr:nvSpPr>
        <xdr:cNvPr id="239" name="フローチャート: 判断 238"/>
        <xdr:cNvSpPr/>
      </xdr:nvSpPr>
      <xdr:spPr>
        <a:xfrm>
          <a:off x="8699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103505</xdr:rowOff>
    </xdr:from>
    <xdr:to>
      <xdr:col>41</xdr:col>
      <xdr:colOff>101600</xdr:colOff>
      <xdr:row>62</xdr:row>
      <xdr:rowOff>33655</xdr:rowOff>
    </xdr:to>
    <xdr:sp macro="" textlink="">
      <xdr:nvSpPr>
        <xdr:cNvPr id="240" name="フローチャート: 判断 239"/>
        <xdr:cNvSpPr/>
      </xdr:nvSpPr>
      <xdr:spPr>
        <a:xfrm>
          <a:off x="7810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42545</xdr:rowOff>
    </xdr:from>
    <xdr:to>
      <xdr:col>36</xdr:col>
      <xdr:colOff>165100</xdr:colOff>
      <xdr:row>62</xdr:row>
      <xdr:rowOff>144145</xdr:rowOff>
    </xdr:to>
    <xdr:sp macro="" textlink="">
      <xdr:nvSpPr>
        <xdr:cNvPr id="241" name="フローチャート: 判断 240"/>
        <xdr:cNvSpPr/>
      </xdr:nvSpPr>
      <xdr:spPr>
        <a:xfrm>
          <a:off x="6921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166370</xdr:rowOff>
    </xdr:from>
    <xdr:to>
      <xdr:col>55</xdr:col>
      <xdr:colOff>50800</xdr:colOff>
      <xdr:row>63</xdr:row>
      <xdr:rowOff>96520</xdr:rowOff>
    </xdr:to>
    <xdr:sp macro="" textlink="">
      <xdr:nvSpPr>
        <xdr:cNvPr id="247" name="楕円 246"/>
        <xdr:cNvSpPr/>
      </xdr:nvSpPr>
      <xdr:spPr>
        <a:xfrm>
          <a:off x="104267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144797</xdr:rowOff>
    </xdr:from>
    <xdr:ext cx="469744" cy="259045"/>
    <xdr:sp macro="" textlink="">
      <xdr:nvSpPr>
        <xdr:cNvPr id="248" name="【体育館・プール】&#10;一人当たり面積該当値テキスト"/>
        <xdr:cNvSpPr txBox="1"/>
      </xdr:nvSpPr>
      <xdr:spPr>
        <a:xfrm>
          <a:off x="10515600"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168275</xdr:rowOff>
    </xdr:from>
    <xdr:to>
      <xdr:col>50</xdr:col>
      <xdr:colOff>165100</xdr:colOff>
      <xdr:row>63</xdr:row>
      <xdr:rowOff>98425</xdr:rowOff>
    </xdr:to>
    <xdr:sp macro="" textlink="">
      <xdr:nvSpPr>
        <xdr:cNvPr id="249" name="楕円 248"/>
        <xdr:cNvSpPr/>
      </xdr:nvSpPr>
      <xdr:spPr>
        <a:xfrm>
          <a:off x="9588500" y="1079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45720</xdr:rowOff>
    </xdr:from>
    <xdr:to>
      <xdr:col>55</xdr:col>
      <xdr:colOff>0</xdr:colOff>
      <xdr:row>63</xdr:row>
      <xdr:rowOff>47625</xdr:rowOff>
    </xdr:to>
    <xdr:cxnSp macro="">
      <xdr:nvCxnSpPr>
        <xdr:cNvPr id="250" name="直線コネクタ 249"/>
        <xdr:cNvCxnSpPr/>
      </xdr:nvCxnSpPr>
      <xdr:spPr>
        <a:xfrm flipV="1">
          <a:off x="9639300" y="1084707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168275</xdr:rowOff>
    </xdr:from>
    <xdr:to>
      <xdr:col>46</xdr:col>
      <xdr:colOff>38100</xdr:colOff>
      <xdr:row>63</xdr:row>
      <xdr:rowOff>98425</xdr:rowOff>
    </xdr:to>
    <xdr:sp macro="" textlink="">
      <xdr:nvSpPr>
        <xdr:cNvPr id="251" name="楕円 250"/>
        <xdr:cNvSpPr/>
      </xdr:nvSpPr>
      <xdr:spPr>
        <a:xfrm>
          <a:off x="8699500" y="1079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47625</xdr:rowOff>
    </xdr:from>
    <xdr:to>
      <xdr:col>50</xdr:col>
      <xdr:colOff>114300</xdr:colOff>
      <xdr:row>63</xdr:row>
      <xdr:rowOff>47625</xdr:rowOff>
    </xdr:to>
    <xdr:cxnSp macro="">
      <xdr:nvCxnSpPr>
        <xdr:cNvPr id="252" name="直線コネクタ 251"/>
        <xdr:cNvCxnSpPr/>
      </xdr:nvCxnSpPr>
      <xdr:spPr>
        <a:xfrm>
          <a:off x="8750300" y="108489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170180</xdr:rowOff>
    </xdr:from>
    <xdr:to>
      <xdr:col>41</xdr:col>
      <xdr:colOff>101600</xdr:colOff>
      <xdr:row>63</xdr:row>
      <xdr:rowOff>100330</xdr:rowOff>
    </xdr:to>
    <xdr:sp macro="" textlink="">
      <xdr:nvSpPr>
        <xdr:cNvPr id="253" name="楕円 252"/>
        <xdr:cNvSpPr/>
      </xdr:nvSpPr>
      <xdr:spPr>
        <a:xfrm>
          <a:off x="78105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47625</xdr:rowOff>
    </xdr:from>
    <xdr:to>
      <xdr:col>45</xdr:col>
      <xdr:colOff>177800</xdr:colOff>
      <xdr:row>63</xdr:row>
      <xdr:rowOff>49530</xdr:rowOff>
    </xdr:to>
    <xdr:cxnSp macro="">
      <xdr:nvCxnSpPr>
        <xdr:cNvPr id="254" name="直線コネクタ 253"/>
        <xdr:cNvCxnSpPr/>
      </xdr:nvCxnSpPr>
      <xdr:spPr>
        <a:xfrm flipV="1">
          <a:off x="7861300" y="108489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44450</xdr:rowOff>
    </xdr:from>
    <xdr:to>
      <xdr:col>36</xdr:col>
      <xdr:colOff>165100</xdr:colOff>
      <xdr:row>63</xdr:row>
      <xdr:rowOff>146050</xdr:rowOff>
    </xdr:to>
    <xdr:sp macro="" textlink="">
      <xdr:nvSpPr>
        <xdr:cNvPr id="255" name="楕円 254"/>
        <xdr:cNvSpPr/>
      </xdr:nvSpPr>
      <xdr:spPr>
        <a:xfrm>
          <a:off x="6921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49530</xdr:rowOff>
    </xdr:from>
    <xdr:to>
      <xdr:col>41</xdr:col>
      <xdr:colOff>50800</xdr:colOff>
      <xdr:row>63</xdr:row>
      <xdr:rowOff>95250</xdr:rowOff>
    </xdr:to>
    <xdr:cxnSp macro="">
      <xdr:nvCxnSpPr>
        <xdr:cNvPr id="256" name="直線コネクタ 255"/>
        <xdr:cNvCxnSpPr/>
      </xdr:nvCxnSpPr>
      <xdr:spPr>
        <a:xfrm flipV="1">
          <a:off x="6972300" y="10850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130192</xdr:rowOff>
    </xdr:from>
    <xdr:ext cx="469744" cy="259045"/>
    <xdr:sp macro="" textlink="">
      <xdr:nvSpPr>
        <xdr:cNvPr id="257" name="n_1aveValue【体育館・プール】&#10;一人当たり面積"/>
        <xdr:cNvSpPr txBox="1"/>
      </xdr:nvSpPr>
      <xdr:spPr>
        <a:xfrm>
          <a:off x="9391727" y="1041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48277</xdr:rowOff>
    </xdr:from>
    <xdr:ext cx="469744" cy="259045"/>
    <xdr:sp macro="" textlink="">
      <xdr:nvSpPr>
        <xdr:cNvPr id="258" name="n_2aveValue【体育館・プール】&#10;一人当たり面積"/>
        <xdr:cNvSpPr txBox="1"/>
      </xdr:nvSpPr>
      <xdr:spPr>
        <a:xfrm>
          <a:off x="8515427"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50182</xdr:rowOff>
    </xdr:from>
    <xdr:ext cx="469744" cy="259045"/>
    <xdr:sp macro="" textlink="">
      <xdr:nvSpPr>
        <xdr:cNvPr id="259" name="n_3aveValue【体育館・プール】&#10;一人当たり面積"/>
        <xdr:cNvSpPr txBox="1"/>
      </xdr:nvSpPr>
      <xdr:spPr>
        <a:xfrm>
          <a:off x="7626427"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160672</xdr:rowOff>
    </xdr:from>
    <xdr:ext cx="469744" cy="259045"/>
    <xdr:sp macro="" textlink="">
      <xdr:nvSpPr>
        <xdr:cNvPr id="260" name="n_4aveValue【体育館・プール】&#10;一人当たり面積"/>
        <xdr:cNvSpPr txBox="1"/>
      </xdr:nvSpPr>
      <xdr:spPr>
        <a:xfrm>
          <a:off x="6737427"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89552</xdr:rowOff>
    </xdr:from>
    <xdr:ext cx="469744" cy="259045"/>
    <xdr:sp macro="" textlink="">
      <xdr:nvSpPr>
        <xdr:cNvPr id="261" name="n_1mainValue【体育館・プール】&#10;一人当たり面積"/>
        <xdr:cNvSpPr txBox="1"/>
      </xdr:nvSpPr>
      <xdr:spPr>
        <a:xfrm>
          <a:off x="9391727" y="1089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89552</xdr:rowOff>
    </xdr:from>
    <xdr:ext cx="469744" cy="259045"/>
    <xdr:sp macro="" textlink="">
      <xdr:nvSpPr>
        <xdr:cNvPr id="262" name="n_2mainValue【体育館・プール】&#10;一人当たり面積"/>
        <xdr:cNvSpPr txBox="1"/>
      </xdr:nvSpPr>
      <xdr:spPr>
        <a:xfrm>
          <a:off x="8515427" y="1089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91457</xdr:rowOff>
    </xdr:from>
    <xdr:ext cx="469744" cy="259045"/>
    <xdr:sp macro="" textlink="">
      <xdr:nvSpPr>
        <xdr:cNvPr id="263" name="n_3mainValue【体育館・プール】&#10;一人当たり面積"/>
        <xdr:cNvSpPr txBox="1"/>
      </xdr:nvSpPr>
      <xdr:spPr>
        <a:xfrm>
          <a:off x="7626427" y="1089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137177</xdr:rowOff>
    </xdr:from>
    <xdr:ext cx="469744" cy="259045"/>
    <xdr:sp macro="" textlink="">
      <xdr:nvSpPr>
        <xdr:cNvPr id="264" name="n_4mainValue【体育館・プール】&#10;一人当たり面積"/>
        <xdr:cNvSpPr txBox="1"/>
      </xdr:nvSpPr>
      <xdr:spPr>
        <a:xfrm>
          <a:off x="67374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127636</xdr:rowOff>
    </xdr:from>
    <xdr:to>
      <xdr:col>24</xdr:col>
      <xdr:colOff>62865</xdr:colOff>
      <xdr:row>86</xdr:row>
      <xdr:rowOff>106680</xdr:rowOff>
    </xdr:to>
    <xdr:cxnSp macro="">
      <xdr:nvCxnSpPr>
        <xdr:cNvPr id="289" name="直線コネクタ 288"/>
        <xdr:cNvCxnSpPr/>
      </xdr:nvCxnSpPr>
      <xdr:spPr>
        <a:xfrm flipV="1">
          <a:off x="4634865" y="13500736"/>
          <a:ext cx="0" cy="1350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90" name="【福祉施設】&#10;有形固定資産減価償却率最小値テキスト"/>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91" name="直線コネクタ 290"/>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74313</xdr:rowOff>
    </xdr:from>
    <xdr:ext cx="405111" cy="259045"/>
    <xdr:sp macro="" textlink="">
      <xdr:nvSpPr>
        <xdr:cNvPr id="292" name="【福祉施設】&#10;有形固定資産減価償却率最大値テキスト"/>
        <xdr:cNvSpPr txBox="1"/>
      </xdr:nvSpPr>
      <xdr:spPr>
        <a:xfrm>
          <a:off x="4673600" y="13275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127636</xdr:rowOff>
    </xdr:from>
    <xdr:to>
      <xdr:col>24</xdr:col>
      <xdr:colOff>152400</xdr:colOff>
      <xdr:row>78</xdr:row>
      <xdr:rowOff>127636</xdr:rowOff>
    </xdr:to>
    <xdr:cxnSp macro="">
      <xdr:nvCxnSpPr>
        <xdr:cNvPr id="293" name="直線コネクタ 292"/>
        <xdr:cNvCxnSpPr/>
      </xdr:nvCxnSpPr>
      <xdr:spPr>
        <a:xfrm>
          <a:off x="4546600" y="13500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160038</xdr:rowOff>
    </xdr:from>
    <xdr:ext cx="405111" cy="259045"/>
    <xdr:sp macro="" textlink="">
      <xdr:nvSpPr>
        <xdr:cNvPr id="294" name="【福祉施設】&#10;有形固定資産減価償却率平均値テキスト"/>
        <xdr:cNvSpPr txBox="1"/>
      </xdr:nvSpPr>
      <xdr:spPr>
        <a:xfrm>
          <a:off x="4673600" y="14047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10161</xdr:rowOff>
    </xdr:from>
    <xdr:to>
      <xdr:col>24</xdr:col>
      <xdr:colOff>114300</xdr:colOff>
      <xdr:row>82</xdr:row>
      <xdr:rowOff>111761</xdr:rowOff>
    </xdr:to>
    <xdr:sp macro="" textlink="">
      <xdr:nvSpPr>
        <xdr:cNvPr id="295" name="フローチャート: 判断 294"/>
        <xdr:cNvSpPr/>
      </xdr:nvSpPr>
      <xdr:spPr>
        <a:xfrm>
          <a:off x="45847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122555</xdr:rowOff>
    </xdr:from>
    <xdr:to>
      <xdr:col>20</xdr:col>
      <xdr:colOff>38100</xdr:colOff>
      <xdr:row>82</xdr:row>
      <xdr:rowOff>52705</xdr:rowOff>
    </xdr:to>
    <xdr:sp macro="" textlink="">
      <xdr:nvSpPr>
        <xdr:cNvPr id="296" name="フローチャート: 判断 295"/>
        <xdr:cNvSpPr/>
      </xdr:nvSpPr>
      <xdr:spPr>
        <a:xfrm>
          <a:off x="3746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82550</xdr:rowOff>
    </xdr:from>
    <xdr:to>
      <xdr:col>15</xdr:col>
      <xdr:colOff>101600</xdr:colOff>
      <xdr:row>82</xdr:row>
      <xdr:rowOff>12700</xdr:rowOff>
    </xdr:to>
    <xdr:sp macro="" textlink="">
      <xdr:nvSpPr>
        <xdr:cNvPr id="297" name="フローチャート: 判断 296"/>
        <xdr:cNvSpPr/>
      </xdr:nvSpPr>
      <xdr:spPr>
        <a:xfrm>
          <a:off x="2857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44450</xdr:rowOff>
    </xdr:from>
    <xdr:to>
      <xdr:col>10</xdr:col>
      <xdr:colOff>165100</xdr:colOff>
      <xdr:row>81</xdr:row>
      <xdr:rowOff>146050</xdr:rowOff>
    </xdr:to>
    <xdr:sp macro="" textlink="">
      <xdr:nvSpPr>
        <xdr:cNvPr id="298" name="フローチャート: 判断 297"/>
        <xdr:cNvSpPr/>
      </xdr:nvSpPr>
      <xdr:spPr>
        <a:xfrm>
          <a:off x="1968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63500</xdr:rowOff>
    </xdr:from>
    <xdr:to>
      <xdr:col>6</xdr:col>
      <xdr:colOff>38100</xdr:colOff>
      <xdr:row>81</xdr:row>
      <xdr:rowOff>165100</xdr:rowOff>
    </xdr:to>
    <xdr:sp macro="" textlink="">
      <xdr:nvSpPr>
        <xdr:cNvPr id="299" name="フローチャート: 判断 298"/>
        <xdr:cNvSpPr/>
      </xdr:nvSpPr>
      <xdr:spPr>
        <a:xfrm>
          <a:off x="1079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73025</xdr:rowOff>
    </xdr:from>
    <xdr:to>
      <xdr:col>24</xdr:col>
      <xdr:colOff>114300</xdr:colOff>
      <xdr:row>81</xdr:row>
      <xdr:rowOff>3175</xdr:rowOff>
    </xdr:to>
    <xdr:sp macro="" textlink="">
      <xdr:nvSpPr>
        <xdr:cNvPr id="305" name="楕円 304"/>
        <xdr:cNvSpPr/>
      </xdr:nvSpPr>
      <xdr:spPr>
        <a:xfrm>
          <a:off x="4584700" y="1378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95902</xdr:rowOff>
    </xdr:from>
    <xdr:ext cx="405111" cy="259045"/>
    <xdr:sp macro="" textlink="">
      <xdr:nvSpPr>
        <xdr:cNvPr id="306" name="【福祉施設】&#10;有形固定資産減価償却率該当値テキスト"/>
        <xdr:cNvSpPr txBox="1"/>
      </xdr:nvSpPr>
      <xdr:spPr>
        <a:xfrm>
          <a:off x="4673600" y="1364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52070</xdr:rowOff>
    </xdr:from>
    <xdr:to>
      <xdr:col>20</xdr:col>
      <xdr:colOff>38100</xdr:colOff>
      <xdr:row>80</xdr:row>
      <xdr:rowOff>153670</xdr:rowOff>
    </xdr:to>
    <xdr:sp macro="" textlink="">
      <xdr:nvSpPr>
        <xdr:cNvPr id="307" name="楕円 306"/>
        <xdr:cNvSpPr/>
      </xdr:nvSpPr>
      <xdr:spPr>
        <a:xfrm>
          <a:off x="3746500" y="1376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102870</xdr:rowOff>
    </xdr:from>
    <xdr:to>
      <xdr:col>24</xdr:col>
      <xdr:colOff>63500</xdr:colOff>
      <xdr:row>80</xdr:row>
      <xdr:rowOff>123825</xdr:rowOff>
    </xdr:to>
    <xdr:cxnSp macro="">
      <xdr:nvCxnSpPr>
        <xdr:cNvPr id="308" name="直線コネクタ 307"/>
        <xdr:cNvCxnSpPr/>
      </xdr:nvCxnSpPr>
      <xdr:spPr>
        <a:xfrm>
          <a:off x="3797300" y="1381887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135889</xdr:rowOff>
    </xdr:from>
    <xdr:to>
      <xdr:col>15</xdr:col>
      <xdr:colOff>101600</xdr:colOff>
      <xdr:row>80</xdr:row>
      <xdr:rowOff>66039</xdr:rowOff>
    </xdr:to>
    <xdr:sp macro="" textlink="">
      <xdr:nvSpPr>
        <xdr:cNvPr id="309" name="楕円 308"/>
        <xdr:cNvSpPr/>
      </xdr:nvSpPr>
      <xdr:spPr>
        <a:xfrm>
          <a:off x="2857500"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15239</xdr:rowOff>
    </xdr:from>
    <xdr:to>
      <xdr:col>19</xdr:col>
      <xdr:colOff>177800</xdr:colOff>
      <xdr:row>80</xdr:row>
      <xdr:rowOff>102870</xdr:rowOff>
    </xdr:to>
    <xdr:cxnSp macro="">
      <xdr:nvCxnSpPr>
        <xdr:cNvPr id="310" name="直線コネクタ 309"/>
        <xdr:cNvCxnSpPr/>
      </xdr:nvCxnSpPr>
      <xdr:spPr>
        <a:xfrm>
          <a:off x="2908300" y="13731239"/>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74930</xdr:rowOff>
    </xdr:from>
    <xdr:to>
      <xdr:col>10</xdr:col>
      <xdr:colOff>165100</xdr:colOff>
      <xdr:row>80</xdr:row>
      <xdr:rowOff>5080</xdr:rowOff>
    </xdr:to>
    <xdr:sp macro="" textlink="">
      <xdr:nvSpPr>
        <xdr:cNvPr id="311" name="楕円 310"/>
        <xdr:cNvSpPr/>
      </xdr:nvSpPr>
      <xdr:spPr>
        <a:xfrm>
          <a:off x="1968500" y="1361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125730</xdr:rowOff>
    </xdr:from>
    <xdr:to>
      <xdr:col>15</xdr:col>
      <xdr:colOff>50800</xdr:colOff>
      <xdr:row>80</xdr:row>
      <xdr:rowOff>15239</xdr:rowOff>
    </xdr:to>
    <xdr:cxnSp macro="">
      <xdr:nvCxnSpPr>
        <xdr:cNvPr id="312" name="直線コネクタ 311"/>
        <xdr:cNvCxnSpPr/>
      </xdr:nvCxnSpPr>
      <xdr:spPr>
        <a:xfrm>
          <a:off x="2019300" y="136702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168275</xdr:rowOff>
    </xdr:from>
    <xdr:to>
      <xdr:col>6</xdr:col>
      <xdr:colOff>38100</xdr:colOff>
      <xdr:row>80</xdr:row>
      <xdr:rowOff>98425</xdr:rowOff>
    </xdr:to>
    <xdr:sp macro="" textlink="">
      <xdr:nvSpPr>
        <xdr:cNvPr id="313" name="楕円 312"/>
        <xdr:cNvSpPr/>
      </xdr:nvSpPr>
      <xdr:spPr>
        <a:xfrm>
          <a:off x="1079500" y="1371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125730</xdr:rowOff>
    </xdr:from>
    <xdr:to>
      <xdr:col>10</xdr:col>
      <xdr:colOff>114300</xdr:colOff>
      <xdr:row>80</xdr:row>
      <xdr:rowOff>47625</xdr:rowOff>
    </xdr:to>
    <xdr:cxnSp macro="">
      <xdr:nvCxnSpPr>
        <xdr:cNvPr id="314" name="直線コネクタ 313"/>
        <xdr:cNvCxnSpPr/>
      </xdr:nvCxnSpPr>
      <xdr:spPr>
        <a:xfrm flipV="1">
          <a:off x="1130300" y="13670280"/>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43832</xdr:rowOff>
    </xdr:from>
    <xdr:ext cx="405111" cy="259045"/>
    <xdr:sp macro="" textlink="">
      <xdr:nvSpPr>
        <xdr:cNvPr id="315" name="n_1aveValue【福祉施設】&#10;有形固定資産減価償却率"/>
        <xdr:cNvSpPr txBox="1"/>
      </xdr:nvSpPr>
      <xdr:spPr>
        <a:xfrm>
          <a:off x="3582044" y="1410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3827</xdr:rowOff>
    </xdr:from>
    <xdr:ext cx="405111" cy="259045"/>
    <xdr:sp macro="" textlink="">
      <xdr:nvSpPr>
        <xdr:cNvPr id="316" name="n_2aveValue【福祉施設】&#10;有形固定資産減価償却率"/>
        <xdr:cNvSpPr txBox="1"/>
      </xdr:nvSpPr>
      <xdr:spPr>
        <a:xfrm>
          <a:off x="27057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137177</xdr:rowOff>
    </xdr:from>
    <xdr:ext cx="405111" cy="259045"/>
    <xdr:sp macro="" textlink="">
      <xdr:nvSpPr>
        <xdr:cNvPr id="317" name="n_3aveValue【福祉施設】&#10;有形固定資産減価償却率"/>
        <xdr:cNvSpPr txBox="1"/>
      </xdr:nvSpPr>
      <xdr:spPr>
        <a:xfrm>
          <a:off x="1816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156227</xdr:rowOff>
    </xdr:from>
    <xdr:ext cx="405111" cy="259045"/>
    <xdr:sp macro="" textlink="">
      <xdr:nvSpPr>
        <xdr:cNvPr id="318" name="n_4aveValue【福祉施設】&#10;有形固定資産減価償却率"/>
        <xdr:cNvSpPr txBox="1"/>
      </xdr:nvSpPr>
      <xdr:spPr>
        <a:xfrm>
          <a:off x="927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170197</xdr:rowOff>
    </xdr:from>
    <xdr:ext cx="405111" cy="259045"/>
    <xdr:sp macro="" textlink="">
      <xdr:nvSpPr>
        <xdr:cNvPr id="319" name="n_1mainValue【福祉施設】&#10;有形固定資産減価償却率"/>
        <xdr:cNvSpPr txBox="1"/>
      </xdr:nvSpPr>
      <xdr:spPr>
        <a:xfrm>
          <a:off x="3582044" y="1354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82566</xdr:rowOff>
    </xdr:from>
    <xdr:ext cx="405111" cy="259045"/>
    <xdr:sp macro="" textlink="">
      <xdr:nvSpPr>
        <xdr:cNvPr id="320" name="n_2mainValue【福祉施設】&#10;有形固定資産減価償却率"/>
        <xdr:cNvSpPr txBox="1"/>
      </xdr:nvSpPr>
      <xdr:spPr>
        <a:xfrm>
          <a:off x="2705744" y="1345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21607</xdr:rowOff>
    </xdr:from>
    <xdr:ext cx="405111" cy="259045"/>
    <xdr:sp macro="" textlink="">
      <xdr:nvSpPr>
        <xdr:cNvPr id="321" name="n_3mainValue【福祉施設】&#10;有形固定資産減価償却率"/>
        <xdr:cNvSpPr txBox="1"/>
      </xdr:nvSpPr>
      <xdr:spPr>
        <a:xfrm>
          <a:off x="1816744" y="1339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114952</xdr:rowOff>
    </xdr:from>
    <xdr:ext cx="405111" cy="259045"/>
    <xdr:sp macro="" textlink="">
      <xdr:nvSpPr>
        <xdr:cNvPr id="322" name="n_4mainValue【福祉施設】&#10;有形固定資産減価償却率"/>
        <xdr:cNvSpPr txBox="1"/>
      </xdr:nvSpPr>
      <xdr:spPr>
        <a:xfrm>
          <a:off x="927744" y="1348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72389</xdr:rowOff>
    </xdr:from>
    <xdr:to>
      <xdr:col>54</xdr:col>
      <xdr:colOff>189865</xdr:colOff>
      <xdr:row>86</xdr:row>
      <xdr:rowOff>24385</xdr:rowOff>
    </xdr:to>
    <xdr:cxnSp macro="">
      <xdr:nvCxnSpPr>
        <xdr:cNvPr id="344" name="直線コネクタ 343"/>
        <xdr:cNvCxnSpPr/>
      </xdr:nvCxnSpPr>
      <xdr:spPr>
        <a:xfrm flipV="1">
          <a:off x="10476865" y="13274039"/>
          <a:ext cx="0" cy="1495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45" name="【福祉施設】&#10;一人当たり面積最小値テキスト"/>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46" name="直線コネクタ 345"/>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19066</xdr:rowOff>
    </xdr:from>
    <xdr:ext cx="469744" cy="259045"/>
    <xdr:sp macro="" textlink="">
      <xdr:nvSpPr>
        <xdr:cNvPr id="347" name="【福祉施設】&#10;一人当たり面積最大値テキスト"/>
        <xdr:cNvSpPr txBox="1"/>
      </xdr:nvSpPr>
      <xdr:spPr>
        <a:xfrm>
          <a:off x="10515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72389</xdr:rowOff>
    </xdr:from>
    <xdr:to>
      <xdr:col>55</xdr:col>
      <xdr:colOff>88900</xdr:colOff>
      <xdr:row>77</xdr:row>
      <xdr:rowOff>72389</xdr:rowOff>
    </xdr:to>
    <xdr:cxnSp macro="">
      <xdr:nvCxnSpPr>
        <xdr:cNvPr id="348" name="直線コネクタ 347"/>
        <xdr:cNvCxnSpPr/>
      </xdr:nvCxnSpPr>
      <xdr:spPr>
        <a:xfrm>
          <a:off x="10388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118890</xdr:rowOff>
    </xdr:from>
    <xdr:ext cx="469744" cy="259045"/>
    <xdr:sp macro="" textlink="">
      <xdr:nvSpPr>
        <xdr:cNvPr id="349" name="【福祉施設】&#10;一人当たり面積平均値テキスト"/>
        <xdr:cNvSpPr txBox="1"/>
      </xdr:nvSpPr>
      <xdr:spPr>
        <a:xfrm>
          <a:off x="10515600" y="14349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140463</xdr:rowOff>
    </xdr:from>
    <xdr:to>
      <xdr:col>55</xdr:col>
      <xdr:colOff>50800</xdr:colOff>
      <xdr:row>84</xdr:row>
      <xdr:rowOff>70613</xdr:rowOff>
    </xdr:to>
    <xdr:sp macro="" textlink="">
      <xdr:nvSpPr>
        <xdr:cNvPr id="350" name="フローチャート: 判断 349"/>
        <xdr:cNvSpPr/>
      </xdr:nvSpPr>
      <xdr:spPr>
        <a:xfrm>
          <a:off x="104267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99313</xdr:rowOff>
    </xdr:from>
    <xdr:to>
      <xdr:col>50</xdr:col>
      <xdr:colOff>165100</xdr:colOff>
      <xdr:row>84</xdr:row>
      <xdr:rowOff>29463</xdr:rowOff>
    </xdr:to>
    <xdr:sp macro="" textlink="">
      <xdr:nvSpPr>
        <xdr:cNvPr id="351" name="フローチャート: 判断 350"/>
        <xdr:cNvSpPr/>
      </xdr:nvSpPr>
      <xdr:spPr>
        <a:xfrm>
          <a:off x="9588500" y="1432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108458</xdr:rowOff>
    </xdr:from>
    <xdr:to>
      <xdr:col>46</xdr:col>
      <xdr:colOff>38100</xdr:colOff>
      <xdr:row>84</xdr:row>
      <xdr:rowOff>38608</xdr:rowOff>
    </xdr:to>
    <xdr:sp macro="" textlink="">
      <xdr:nvSpPr>
        <xdr:cNvPr id="352" name="フローチャート: 判断 351"/>
        <xdr:cNvSpPr/>
      </xdr:nvSpPr>
      <xdr:spPr>
        <a:xfrm>
          <a:off x="8699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117602</xdr:rowOff>
    </xdr:from>
    <xdr:to>
      <xdr:col>41</xdr:col>
      <xdr:colOff>101600</xdr:colOff>
      <xdr:row>84</xdr:row>
      <xdr:rowOff>47752</xdr:rowOff>
    </xdr:to>
    <xdr:sp macro="" textlink="">
      <xdr:nvSpPr>
        <xdr:cNvPr id="353" name="フローチャート: 判断 352"/>
        <xdr:cNvSpPr/>
      </xdr:nvSpPr>
      <xdr:spPr>
        <a:xfrm>
          <a:off x="7810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145035</xdr:rowOff>
    </xdr:from>
    <xdr:to>
      <xdr:col>36</xdr:col>
      <xdr:colOff>165100</xdr:colOff>
      <xdr:row>84</xdr:row>
      <xdr:rowOff>75185</xdr:rowOff>
    </xdr:to>
    <xdr:sp macro="" textlink="">
      <xdr:nvSpPr>
        <xdr:cNvPr id="354" name="フローチャート: 判断 353"/>
        <xdr:cNvSpPr/>
      </xdr:nvSpPr>
      <xdr:spPr>
        <a:xfrm>
          <a:off x="6921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101600</xdr:rowOff>
    </xdr:from>
    <xdr:to>
      <xdr:col>55</xdr:col>
      <xdr:colOff>50800</xdr:colOff>
      <xdr:row>83</xdr:row>
      <xdr:rowOff>31750</xdr:rowOff>
    </xdr:to>
    <xdr:sp macro="" textlink="">
      <xdr:nvSpPr>
        <xdr:cNvPr id="360" name="楕円 359"/>
        <xdr:cNvSpPr/>
      </xdr:nvSpPr>
      <xdr:spPr>
        <a:xfrm>
          <a:off x="104267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124477</xdr:rowOff>
    </xdr:from>
    <xdr:ext cx="469744" cy="259045"/>
    <xdr:sp macro="" textlink="">
      <xdr:nvSpPr>
        <xdr:cNvPr id="361" name="【福祉施設】&#10;一人当たり面積該当値テキスト"/>
        <xdr:cNvSpPr txBox="1"/>
      </xdr:nvSpPr>
      <xdr:spPr>
        <a:xfrm>
          <a:off x="10515600"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106172</xdr:rowOff>
    </xdr:from>
    <xdr:to>
      <xdr:col>50</xdr:col>
      <xdr:colOff>165100</xdr:colOff>
      <xdr:row>83</xdr:row>
      <xdr:rowOff>36322</xdr:rowOff>
    </xdr:to>
    <xdr:sp macro="" textlink="">
      <xdr:nvSpPr>
        <xdr:cNvPr id="362" name="楕円 361"/>
        <xdr:cNvSpPr/>
      </xdr:nvSpPr>
      <xdr:spPr>
        <a:xfrm>
          <a:off x="9588500" y="1416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152400</xdr:rowOff>
    </xdr:from>
    <xdr:to>
      <xdr:col>55</xdr:col>
      <xdr:colOff>0</xdr:colOff>
      <xdr:row>82</xdr:row>
      <xdr:rowOff>156972</xdr:rowOff>
    </xdr:to>
    <xdr:cxnSp macro="">
      <xdr:nvCxnSpPr>
        <xdr:cNvPr id="363" name="直線コネクタ 362"/>
        <xdr:cNvCxnSpPr/>
      </xdr:nvCxnSpPr>
      <xdr:spPr>
        <a:xfrm flipV="1">
          <a:off x="9639300" y="142113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110744</xdr:rowOff>
    </xdr:from>
    <xdr:to>
      <xdr:col>46</xdr:col>
      <xdr:colOff>38100</xdr:colOff>
      <xdr:row>83</xdr:row>
      <xdr:rowOff>40894</xdr:rowOff>
    </xdr:to>
    <xdr:sp macro="" textlink="">
      <xdr:nvSpPr>
        <xdr:cNvPr id="364" name="楕円 363"/>
        <xdr:cNvSpPr/>
      </xdr:nvSpPr>
      <xdr:spPr>
        <a:xfrm>
          <a:off x="8699500" y="141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156972</xdr:rowOff>
    </xdr:from>
    <xdr:to>
      <xdr:col>50</xdr:col>
      <xdr:colOff>114300</xdr:colOff>
      <xdr:row>82</xdr:row>
      <xdr:rowOff>161544</xdr:rowOff>
    </xdr:to>
    <xdr:cxnSp macro="">
      <xdr:nvCxnSpPr>
        <xdr:cNvPr id="365" name="直線コネクタ 364"/>
        <xdr:cNvCxnSpPr/>
      </xdr:nvCxnSpPr>
      <xdr:spPr>
        <a:xfrm flipV="1">
          <a:off x="8750300" y="142158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115315</xdr:rowOff>
    </xdr:from>
    <xdr:to>
      <xdr:col>41</xdr:col>
      <xdr:colOff>101600</xdr:colOff>
      <xdr:row>83</xdr:row>
      <xdr:rowOff>45465</xdr:rowOff>
    </xdr:to>
    <xdr:sp macro="" textlink="">
      <xdr:nvSpPr>
        <xdr:cNvPr id="366" name="楕円 365"/>
        <xdr:cNvSpPr/>
      </xdr:nvSpPr>
      <xdr:spPr>
        <a:xfrm>
          <a:off x="7810500" y="1417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161544</xdr:rowOff>
    </xdr:from>
    <xdr:to>
      <xdr:col>45</xdr:col>
      <xdr:colOff>177800</xdr:colOff>
      <xdr:row>82</xdr:row>
      <xdr:rowOff>166115</xdr:rowOff>
    </xdr:to>
    <xdr:cxnSp macro="">
      <xdr:nvCxnSpPr>
        <xdr:cNvPr id="367" name="直線コネクタ 366"/>
        <xdr:cNvCxnSpPr/>
      </xdr:nvCxnSpPr>
      <xdr:spPr>
        <a:xfrm flipV="1">
          <a:off x="7861300" y="142204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115315</xdr:rowOff>
    </xdr:from>
    <xdr:to>
      <xdr:col>36</xdr:col>
      <xdr:colOff>165100</xdr:colOff>
      <xdr:row>83</xdr:row>
      <xdr:rowOff>45465</xdr:rowOff>
    </xdr:to>
    <xdr:sp macro="" textlink="">
      <xdr:nvSpPr>
        <xdr:cNvPr id="368" name="楕円 367"/>
        <xdr:cNvSpPr/>
      </xdr:nvSpPr>
      <xdr:spPr>
        <a:xfrm>
          <a:off x="6921500" y="1417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166115</xdr:rowOff>
    </xdr:from>
    <xdr:to>
      <xdr:col>41</xdr:col>
      <xdr:colOff>50800</xdr:colOff>
      <xdr:row>82</xdr:row>
      <xdr:rowOff>166115</xdr:rowOff>
    </xdr:to>
    <xdr:cxnSp macro="">
      <xdr:nvCxnSpPr>
        <xdr:cNvPr id="369" name="直線コネクタ 368"/>
        <xdr:cNvCxnSpPr/>
      </xdr:nvCxnSpPr>
      <xdr:spPr>
        <a:xfrm>
          <a:off x="6972300" y="14225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20590</xdr:rowOff>
    </xdr:from>
    <xdr:ext cx="469744" cy="259045"/>
    <xdr:sp macro="" textlink="">
      <xdr:nvSpPr>
        <xdr:cNvPr id="370" name="n_1aveValue【福祉施設】&#10;一人当たり面積"/>
        <xdr:cNvSpPr txBox="1"/>
      </xdr:nvSpPr>
      <xdr:spPr>
        <a:xfrm>
          <a:off x="9391727" y="1442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29735</xdr:rowOff>
    </xdr:from>
    <xdr:ext cx="469744" cy="259045"/>
    <xdr:sp macro="" textlink="">
      <xdr:nvSpPr>
        <xdr:cNvPr id="371" name="n_2aveValue【福祉施設】&#10;一人当たり面積"/>
        <xdr:cNvSpPr txBox="1"/>
      </xdr:nvSpPr>
      <xdr:spPr>
        <a:xfrm>
          <a:off x="8515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38879</xdr:rowOff>
    </xdr:from>
    <xdr:ext cx="469744" cy="259045"/>
    <xdr:sp macro="" textlink="">
      <xdr:nvSpPr>
        <xdr:cNvPr id="372" name="n_3aveValue【福祉施設】&#10;一人当たり面積"/>
        <xdr:cNvSpPr txBox="1"/>
      </xdr:nvSpPr>
      <xdr:spPr>
        <a:xfrm>
          <a:off x="7626427"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66312</xdr:rowOff>
    </xdr:from>
    <xdr:ext cx="469744" cy="259045"/>
    <xdr:sp macro="" textlink="">
      <xdr:nvSpPr>
        <xdr:cNvPr id="373" name="n_4aveValue【福祉施設】&#10;一人当たり面積"/>
        <xdr:cNvSpPr txBox="1"/>
      </xdr:nvSpPr>
      <xdr:spPr>
        <a:xfrm>
          <a:off x="6737427"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52849</xdr:rowOff>
    </xdr:from>
    <xdr:ext cx="469744" cy="259045"/>
    <xdr:sp macro="" textlink="">
      <xdr:nvSpPr>
        <xdr:cNvPr id="374" name="n_1mainValue【福祉施設】&#10;一人当たり面積"/>
        <xdr:cNvSpPr txBox="1"/>
      </xdr:nvSpPr>
      <xdr:spPr>
        <a:xfrm>
          <a:off x="9391727" y="1394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57421</xdr:rowOff>
    </xdr:from>
    <xdr:ext cx="469744" cy="259045"/>
    <xdr:sp macro="" textlink="">
      <xdr:nvSpPr>
        <xdr:cNvPr id="375" name="n_2mainValue【福祉施設】&#10;一人当たり面積"/>
        <xdr:cNvSpPr txBox="1"/>
      </xdr:nvSpPr>
      <xdr:spPr>
        <a:xfrm>
          <a:off x="8515427" y="1394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61992</xdr:rowOff>
    </xdr:from>
    <xdr:ext cx="469744" cy="259045"/>
    <xdr:sp macro="" textlink="">
      <xdr:nvSpPr>
        <xdr:cNvPr id="376" name="n_3mainValue【福祉施設】&#10;一人当たり面積"/>
        <xdr:cNvSpPr txBox="1"/>
      </xdr:nvSpPr>
      <xdr:spPr>
        <a:xfrm>
          <a:off x="7626427" y="1394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61992</xdr:rowOff>
    </xdr:from>
    <xdr:ext cx="469744" cy="259045"/>
    <xdr:sp macro="" textlink="">
      <xdr:nvSpPr>
        <xdr:cNvPr id="377" name="n_4mainValue【福祉施設】&#10;一人当たり面積"/>
        <xdr:cNvSpPr txBox="1"/>
      </xdr:nvSpPr>
      <xdr:spPr>
        <a:xfrm>
          <a:off x="6737427" y="1394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141514</xdr:rowOff>
    </xdr:from>
    <xdr:to>
      <xdr:col>24</xdr:col>
      <xdr:colOff>62865</xdr:colOff>
      <xdr:row>109</xdr:row>
      <xdr:rowOff>23949</xdr:rowOff>
    </xdr:to>
    <xdr:cxnSp macro="">
      <xdr:nvCxnSpPr>
        <xdr:cNvPr id="403" name="直線コネクタ 402"/>
        <xdr:cNvCxnSpPr/>
      </xdr:nvCxnSpPr>
      <xdr:spPr>
        <a:xfrm flipV="1">
          <a:off x="4634865" y="17286514"/>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27776</xdr:rowOff>
    </xdr:from>
    <xdr:ext cx="405111" cy="259045"/>
    <xdr:sp macro="" textlink="">
      <xdr:nvSpPr>
        <xdr:cNvPr id="404" name="【市民会館】&#10;有形固定資産減価償却率最小値テキスト"/>
        <xdr:cNvSpPr txBox="1"/>
      </xdr:nvSpPr>
      <xdr:spPr>
        <a:xfrm>
          <a:off x="4673600" y="1871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23949</xdr:rowOff>
    </xdr:from>
    <xdr:to>
      <xdr:col>24</xdr:col>
      <xdr:colOff>152400</xdr:colOff>
      <xdr:row>109</xdr:row>
      <xdr:rowOff>23949</xdr:rowOff>
    </xdr:to>
    <xdr:cxnSp macro="">
      <xdr:nvCxnSpPr>
        <xdr:cNvPr id="405" name="直線コネクタ 404"/>
        <xdr:cNvCxnSpPr/>
      </xdr:nvCxnSpPr>
      <xdr:spPr>
        <a:xfrm>
          <a:off x="4546600" y="1871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88191</xdr:rowOff>
    </xdr:from>
    <xdr:ext cx="405111" cy="259045"/>
    <xdr:sp macro="" textlink="">
      <xdr:nvSpPr>
        <xdr:cNvPr id="406" name="【市民会館】&#10;有形固定資産減価償却率最大値テキスト"/>
        <xdr:cNvSpPr txBox="1"/>
      </xdr:nvSpPr>
      <xdr:spPr>
        <a:xfrm>
          <a:off x="4673600" y="1706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141514</xdr:rowOff>
    </xdr:from>
    <xdr:to>
      <xdr:col>24</xdr:col>
      <xdr:colOff>152400</xdr:colOff>
      <xdr:row>100</xdr:row>
      <xdr:rowOff>141514</xdr:rowOff>
    </xdr:to>
    <xdr:cxnSp macro="">
      <xdr:nvCxnSpPr>
        <xdr:cNvPr id="407" name="直線コネクタ 406"/>
        <xdr:cNvCxnSpPr/>
      </xdr:nvCxnSpPr>
      <xdr:spPr>
        <a:xfrm>
          <a:off x="4546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85833</xdr:rowOff>
    </xdr:from>
    <xdr:ext cx="405111" cy="259045"/>
    <xdr:sp macro="" textlink="">
      <xdr:nvSpPr>
        <xdr:cNvPr id="408" name="【市民会館】&#10;有形固定資産減価償却率平均値テキスト"/>
        <xdr:cNvSpPr txBox="1"/>
      </xdr:nvSpPr>
      <xdr:spPr>
        <a:xfrm>
          <a:off x="4673600" y="17745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62956</xdr:rowOff>
    </xdr:from>
    <xdr:to>
      <xdr:col>24</xdr:col>
      <xdr:colOff>114300</xdr:colOff>
      <xdr:row>104</xdr:row>
      <xdr:rowOff>164556</xdr:rowOff>
    </xdr:to>
    <xdr:sp macro="" textlink="">
      <xdr:nvSpPr>
        <xdr:cNvPr id="409" name="フローチャート: 判断 408"/>
        <xdr:cNvSpPr/>
      </xdr:nvSpPr>
      <xdr:spPr>
        <a:xfrm>
          <a:off x="45847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10" name="フローチャート: 判断 409"/>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36830</xdr:rowOff>
    </xdr:from>
    <xdr:to>
      <xdr:col>15</xdr:col>
      <xdr:colOff>101600</xdr:colOff>
      <xdr:row>104</xdr:row>
      <xdr:rowOff>138430</xdr:rowOff>
    </xdr:to>
    <xdr:sp macro="" textlink="">
      <xdr:nvSpPr>
        <xdr:cNvPr id="411" name="フローチャート: 判断 410"/>
        <xdr:cNvSpPr/>
      </xdr:nvSpPr>
      <xdr:spPr>
        <a:xfrm>
          <a:off x="2857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412" name="フローチャート: 判断 411"/>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30299</xdr:rowOff>
    </xdr:from>
    <xdr:to>
      <xdr:col>6</xdr:col>
      <xdr:colOff>38100</xdr:colOff>
      <xdr:row>104</xdr:row>
      <xdr:rowOff>131899</xdr:rowOff>
    </xdr:to>
    <xdr:sp macro="" textlink="">
      <xdr:nvSpPr>
        <xdr:cNvPr id="413" name="フローチャート: 判断 412"/>
        <xdr:cNvSpPr/>
      </xdr:nvSpPr>
      <xdr:spPr>
        <a:xfrm>
          <a:off x="1079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90714</xdr:rowOff>
    </xdr:from>
    <xdr:to>
      <xdr:col>24</xdr:col>
      <xdr:colOff>114300</xdr:colOff>
      <xdr:row>106</xdr:row>
      <xdr:rowOff>20864</xdr:rowOff>
    </xdr:to>
    <xdr:sp macro="" textlink="">
      <xdr:nvSpPr>
        <xdr:cNvPr id="419" name="楕円 418"/>
        <xdr:cNvSpPr/>
      </xdr:nvSpPr>
      <xdr:spPr>
        <a:xfrm>
          <a:off x="4584700" y="1809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69141</xdr:rowOff>
    </xdr:from>
    <xdr:ext cx="405111" cy="259045"/>
    <xdr:sp macro="" textlink="">
      <xdr:nvSpPr>
        <xdr:cNvPr id="420" name="【市民会館】&#10;有形固定資産減価償却率該当値テキスト"/>
        <xdr:cNvSpPr txBox="1"/>
      </xdr:nvSpPr>
      <xdr:spPr>
        <a:xfrm>
          <a:off x="4673600" y="1807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54792</xdr:rowOff>
    </xdr:from>
    <xdr:to>
      <xdr:col>20</xdr:col>
      <xdr:colOff>38100</xdr:colOff>
      <xdr:row>105</xdr:row>
      <xdr:rowOff>156392</xdr:rowOff>
    </xdr:to>
    <xdr:sp macro="" textlink="">
      <xdr:nvSpPr>
        <xdr:cNvPr id="421" name="楕円 420"/>
        <xdr:cNvSpPr/>
      </xdr:nvSpPr>
      <xdr:spPr>
        <a:xfrm>
          <a:off x="3746500" y="1805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105592</xdr:rowOff>
    </xdr:from>
    <xdr:to>
      <xdr:col>24</xdr:col>
      <xdr:colOff>63500</xdr:colOff>
      <xdr:row>105</xdr:row>
      <xdr:rowOff>141514</xdr:rowOff>
    </xdr:to>
    <xdr:cxnSp macro="">
      <xdr:nvCxnSpPr>
        <xdr:cNvPr id="422" name="直線コネクタ 421"/>
        <xdr:cNvCxnSpPr/>
      </xdr:nvCxnSpPr>
      <xdr:spPr>
        <a:xfrm>
          <a:off x="3797300" y="18107842"/>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38463</xdr:rowOff>
    </xdr:from>
    <xdr:to>
      <xdr:col>15</xdr:col>
      <xdr:colOff>101600</xdr:colOff>
      <xdr:row>105</xdr:row>
      <xdr:rowOff>140063</xdr:rowOff>
    </xdr:to>
    <xdr:sp macro="" textlink="">
      <xdr:nvSpPr>
        <xdr:cNvPr id="423" name="楕円 422"/>
        <xdr:cNvSpPr/>
      </xdr:nvSpPr>
      <xdr:spPr>
        <a:xfrm>
          <a:off x="2857500" y="1804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89263</xdr:rowOff>
    </xdr:from>
    <xdr:to>
      <xdr:col>19</xdr:col>
      <xdr:colOff>177800</xdr:colOff>
      <xdr:row>105</xdr:row>
      <xdr:rowOff>105592</xdr:rowOff>
    </xdr:to>
    <xdr:cxnSp macro="">
      <xdr:nvCxnSpPr>
        <xdr:cNvPr id="424" name="直線コネクタ 423"/>
        <xdr:cNvCxnSpPr/>
      </xdr:nvCxnSpPr>
      <xdr:spPr>
        <a:xfrm>
          <a:off x="2908300" y="1809151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43362</xdr:rowOff>
    </xdr:from>
    <xdr:to>
      <xdr:col>10</xdr:col>
      <xdr:colOff>165100</xdr:colOff>
      <xdr:row>105</xdr:row>
      <xdr:rowOff>144962</xdr:rowOff>
    </xdr:to>
    <xdr:sp macro="" textlink="">
      <xdr:nvSpPr>
        <xdr:cNvPr id="425" name="楕円 424"/>
        <xdr:cNvSpPr/>
      </xdr:nvSpPr>
      <xdr:spPr>
        <a:xfrm>
          <a:off x="1968500" y="1804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89263</xdr:rowOff>
    </xdr:from>
    <xdr:to>
      <xdr:col>15</xdr:col>
      <xdr:colOff>50800</xdr:colOff>
      <xdr:row>105</xdr:row>
      <xdr:rowOff>94162</xdr:rowOff>
    </xdr:to>
    <xdr:cxnSp macro="">
      <xdr:nvCxnSpPr>
        <xdr:cNvPr id="426" name="直線コネクタ 425"/>
        <xdr:cNvCxnSpPr/>
      </xdr:nvCxnSpPr>
      <xdr:spPr>
        <a:xfrm flipV="1">
          <a:off x="2019300" y="18091513"/>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10705</xdr:rowOff>
    </xdr:from>
    <xdr:to>
      <xdr:col>6</xdr:col>
      <xdr:colOff>38100</xdr:colOff>
      <xdr:row>105</xdr:row>
      <xdr:rowOff>112305</xdr:rowOff>
    </xdr:to>
    <xdr:sp macro="" textlink="">
      <xdr:nvSpPr>
        <xdr:cNvPr id="427" name="楕円 426"/>
        <xdr:cNvSpPr/>
      </xdr:nvSpPr>
      <xdr:spPr>
        <a:xfrm>
          <a:off x="1079500" y="1801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61505</xdr:rowOff>
    </xdr:from>
    <xdr:to>
      <xdr:col>10</xdr:col>
      <xdr:colOff>114300</xdr:colOff>
      <xdr:row>105</xdr:row>
      <xdr:rowOff>94162</xdr:rowOff>
    </xdr:to>
    <xdr:cxnSp macro="">
      <xdr:nvCxnSpPr>
        <xdr:cNvPr id="428" name="直線コネクタ 427"/>
        <xdr:cNvCxnSpPr/>
      </xdr:nvCxnSpPr>
      <xdr:spPr>
        <a:xfrm>
          <a:off x="1130300" y="1806375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429" name="n_1aveValue【市民会館】&#10;有形固定資産減価償却率"/>
        <xdr:cNvSpPr txBox="1"/>
      </xdr:nvSpPr>
      <xdr:spPr>
        <a:xfrm>
          <a:off x="3582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154957</xdr:rowOff>
    </xdr:from>
    <xdr:ext cx="405111" cy="259045"/>
    <xdr:sp macro="" textlink="">
      <xdr:nvSpPr>
        <xdr:cNvPr id="430" name="n_2aveValue【市民会館】&#10;有形固定資産減価償却率"/>
        <xdr:cNvSpPr txBox="1"/>
      </xdr:nvSpPr>
      <xdr:spPr>
        <a:xfrm>
          <a:off x="27057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133729</xdr:rowOff>
    </xdr:from>
    <xdr:ext cx="405111" cy="259045"/>
    <xdr:sp macro="" textlink="">
      <xdr:nvSpPr>
        <xdr:cNvPr id="431" name="n_3aveValue【市民会館】&#10;有形固定資産減価償却率"/>
        <xdr:cNvSpPr txBox="1"/>
      </xdr:nvSpPr>
      <xdr:spPr>
        <a:xfrm>
          <a:off x="1816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148426</xdr:rowOff>
    </xdr:from>
    <xdr:ext cx="405111" cy="259045"/>
    <xdr:sp macro="" textlink="">
      <xdr:nvSpPr>
        <xdr:cNvPr id="432" name="n_4aveValue【市民会館】&#10;有形固定資産減価償却率"/>
        <xdr:cNvSpPr txBox="1"/>
      </xdr:nvSpPr>
      <xdr:spPr>
        <a:xfrm>
          <a:off x="927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147519</xdr:rowOff>
    </xdr:from>
    <xdr:ext cx="405111" cy="259045"/>
    <xdr:sp macro="" textlink="">
      <xdr:nvSpPr>
        <xdr:cNvPr id="433" name="n_1mainValue【市民会館】&#10;有形固定資産減価償却率"/>
        <xdr:cNvSpPr txBox="1"/>
      </xdr:nvSpPr>
      <xdr:spPr>
        <a:xfrm>
          <a:off x="3582044" y="1814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131190</xdr:rowOff>
    </xdr:from>
    <xdr:ext cx="405111" cy="259045"/>
    <xdr:sp macro="" textlink="">
      <xdr:nvSpPr>
        <xdr:cNvPr id="434" name="n_2mainValue【市民会館】&#10;有形固定資産減価償却率"/>
        <xdr:cNvSpPr txBox="1"/>
      </xdr:nvSpPr>
      <xdr:spPr>
        <a:xfrm>
          <a:off x="2705744" y="1813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136089</xdr:rowOff>
    </xdr:from>
    <xdr:ext cx="405111" cy="259045"/>
    <xdr:sp macro="" textlink="">
      <xdr:nvSpPr>
        <xdr:cNvPr id="435" name="n_3mainValue【市民会館】&#10;有形固定資産減価償却率"/>
        <xdr:cNvSpPr txBox="1"/>
      </xdr:nvSpPr>
      <xdr:spPr>
        <a:xfrm>
          <a:off x="1816744" y="1813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103432</xdr:rowOff>
    </xdr:from>
    <xdr:ext cx="405111" cy="259045"/>
    <xdr:sp macro="" textlink="">
      <xdr:nvSpPr>
        <xdr:cNvPr id="436" name="n_4mainValue【市民会館】&#10;有形固定資産減価償却率"/>
        <xdr:cNvSpPr txBox="1"/>
      </xdr:nvSpPr>
      <xdr:spPr>
        <a:xfrm>
          <a:off x="927744" y="1810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7" name="直線コネクタ 446"/>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8" name="テキスト ボックス 447"/>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9" name="直線コネクタ 448"/>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0" name="テキスト ボックス 449"/>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1" name="直線コネクタ 450"/>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2" name="テキスト ボックス 451"/>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3" name="直線コネクタ 452"/>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4" name="テキスト ボックス 453"/>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5" name="直線コネクタ 454"/>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6" name="テキスト ボックス 455"/>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7" name="直線コネクタ 456"/>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8" name="テキスト ボックス 457"/>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71301</xdr:rowOff>
    </xdr:from>
    <xdr:to>
      <xdr:col>54</xdr:col>
      <xdr:colOff>189865</xdr:colOff>
      <xdr:row>108</xdr:row>
      <xdr:rowOff>148045</xdr:rowOff>
    </xdr:to>
    <xdr:cxnSp macro="">
      <xdr:nvCxnSpPr>
        <xdr:cNvPr id="462" name="直線コネクタ 461"/>
        <xdr:cNvCxnSpPr/>
      </xdr:nvCxnSpPr>
      <xdr:spPr>
        <a:xfrm flipV="1">
          <a:off x="10476865" y="17044851"/>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151872</xdr:rowOff>
    </xdr:from>
    <xdr:ext cx="469744" cy="259045"/>
    <xdr:sp macro="" textlink="">
      <xdr:nvSpPr>
        <xdr:cNvPr id="463" name="【市民会館】&#10;一人当たり面積最小値テキスト"/>
        <xdr:cNvSpPr txBox="1"/>
      </xdr:nvSpPr>
      <xdr:spPr>
        <a:xfrm>
          <a:off x="10515600" y="1866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148045</xdr:rowOff>
    </xdr:from>
    <xdr:to>
      <xdr:col>55</xdr:col>
      <xdr:colOff>88900</xdr:colOff>
      <xdr:row>108</xdr:row>
      <xdr:rowOff>148045</xdr:rowOff>
    </xdr:to>
    <xdr:cxnSp macro="">
      <xdr:nvCxnSpPr>
        <xdr:cNvPr id="464" name="直線コネクタ 463"/>
        <xdr:cNvCxnSpPr/>
      </xdr:nvCxnSpPr>
      <xdr:spPr>
        <a:xfrm>
          <a:off x="10388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17978</xdr:rowOff>
    </xdr:from>
    <xdr:ext cx="469744" cy="259045"/>
    <xdr:sp macro="" textlink="">
      <xdr:nvSpPr>
        <xdr:cNvPr id="465" name="【市民会館】&#10;一人当たり面積最大値テキスト"/>
        <xdr:cNvSpPr txBox="1"/>
      </xdr:nvSpPr>
      <xdr:spPr>
        <a:xfrm>
          <a:off x="10515600" y="1682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71301</xdr:rowOff>
    </xdr:from>
    <xdr:to>
      <xdr:col>55</xdr:col>
      <xdr:colOff>88900</xdr:colOff>
      <xdr:row>99</xdr:row>
      <xdr:rowOff>71301</xdr:rowOff>
    </xdr:to>
    <xdr:cxnSp macro="">
      <xdr:nvCxnSpPr>
        <xdr:cNvPr id="466" name="直線コネクタ 465"/>
        <xdr:cNvCxnSpPr/>
      </xdr:nvCxnSpPr>
      <xdr:spPr>
        <a:xfrm>
          <a:off x="10388600" y="1704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36484</xdr:rowOff>
    </xdr:from>
    <xdr:ext cx="469744" cy="259045"/>
    <xdr:sp macro="" textlink="">
      <xdr:nvSpPr>
        <xdr:cNvPr id="467" name="【市民会館】&#10;一人当たり面積平均値テキスト"/>
        <xdr:cNvSpPr txBox="1"/>
      </xdr:nvSpPr>
      <xdr:spPr>
        <a:xfrm>
          <a:off x="10515600" y="18210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58057</xdr:rowOff>
    </xdr:from>
    <xdr:to>
      <xdr:col>55</xdr:col>
      <xdr:colOff>50800</xdr:colOff>
      <xdr:row>106</xdr:row>
      <xdr:rowOff>159657</xdr:rowOff>
    </xdr:to>
    <xdr:sp macro="" textlink="">
      <xdr:nvSpPr>
        <xdr:cNvPr id="468" name="フローチャート: 判断 467"/>
        <xdr:cNvSpPr/>
      </xdr:nvSpPr>
      <xdr:spPr>
        <a:xfrm>
          <a:off x="104267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41729</xdr:rowOff>
    </xdr:from>
    <xdr:to>
      <xdr:col>50</xdr:col>
      <xdr:colOff>165100</xdr:colOff>
      <xdr:row>106</xdr:row>
      <xdr:rowOff>143329</xdr:rowOff>
    </xdr:to>
    <xdr:sp macro="" textlink="">
      <xdr:nvSpPr>
        <xdr:cNvPr id="469" name="フローチャート: 判断 468"/>
        <xdr:cNvSpPr/>
      </xdr:nvSpPr>
      <xdr:spPr>
        <a:xfrm>
          <a:off x="95885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470" name="フローチャート: 判断 469"/>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51526</xdr:rowOff>
    </xdr:from>
    <xdr:to>
      <xdr:col>41</xdr:col>
      <xdr:colOff>101600</xdr:colOff>
      <xdr:row>106</xdr:row>
      <xdr:rowOff>153126</xdr:rowOff>
    </xdr:to>
    <xdr:sp macro="" textlink="">
      <xdr:nvSpPr>
        <xdr:cNvPr id="471" name="フローチャート: 判断 470"/>
        <xdr:cNvSpPr/>
      </xdr:nvSpPr>
      <xdr:spPr>
        <a:xfrm>
          <a:off x="7810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472" name="フローチャート: 判断 471"/>
        <xdr:cNvSpPr/>
      </xdr:nvSpPr>
      <xdr:spPr>
        <a:xfrm>
          <a:off x="6921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134801</xdr:rowOff>
    </xdr:from>
    <xdr:to>
      <xdr:col>55</xdr:col>
      <xdr:colOff>50800</xdr:colOff>
      <xdr:row>106</xdr:row>
      <xdr:rowOff>64951</xdr:rowOff>
    </xdr:to>
    <xdr:sp macro="" textlink="">
      <xdr:nvSpPr>
        <xdr:cNvPr id="478" name="楕円 477"/>
        <xdr:cNvSpPr/>
      </xdr:nvSpPr>
      <xdr:spPr>
        <a:xfrm>
          <a:off x="10426700" y="1813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157678</xdr:rowOff>
    </xdr:from>
    <xdr:ext cx="469744" cy="259045"/>
    <xdr:sp macro="" textlink="">
      <xdr:nvSpPr>
        <xdr:cNvPr id="479" name="【市民会館】&#10;一人当たり面積該当値テキスト"/>
        <xdr:cNvSpPr txBox="1"/>
      </xdr:nvSpPr>
      <xdr:spPr>
        <a:xfrm>
          <a:off x="10515600" y="1798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138068</xdr:rowOff>
    </xdr:from>
    <xdr:to>
      <xdr:col>50</xdr:col>
      <xdr:colOff>165100</xdr:colOff>
      <xdr:row>106</xdr:row>
      <xdr:rowOff>68218</xdr:rowOff>
    </xdr:to>
    <xdr:sp macro="" textlink="">
      <xdr:nvSpPr>
        <xdr:cNvPr id="480" name="楕円 479"/>
        <xdr:cNvSpPr/>
      </xdr:nvSpPr>
      <xdr:spPr>
        <a:xfrm>
          <a:off x="9588500" y="1814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14151</xdr:rowOff>
    </xdr:from>
    <xdr:to>
      <xdr:col>55</xdr:col>
      <xdr:colOff>0</xdr:colOff>
      <xdr:row>106</xdr:row>
      <xdr:rowOff>17418</xdr:rowOff>
    </xdr:to>
    <xdr:cxnSp macro="">
      <xdr:nvCxnSpPr>
        <xdr:cNvPr id="481" name="直線コネクタ 480"/>
        <xdr:cNvCxnSpPr/>
      </xdr:nvCxnSpPr>
      <xdr:spPr>
        <a:xfrm flipV="1">
          <a:off x="9639300" y="18187851"/>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144599</xdr:rowOff>
    </xdr:from>
    <xdr:to>
      <xdr:col>46</xdr:col>
      <xdr:colOff>38100</xdr:colOff>
      <xdr:row>106</xdr:row>
      <xdr:rowOff>74749</xdr:rowOff>
    </xdr:to>
    <xdr:sp macro="" textlink="">
      <xdr:nvSpPr>
        <xdr:cNvPr id="482" name="楕円 481"/>
        <xdr:cNvSpPr/>
      </xdr:nvSpPr>
      <xdr:spPr>
        <a:xfrm>
          <a:off x="8699500" y="181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17418</xdr:rowOff>
    </xdr:from>
    <xdr:to>
      <xdr:col>50</xdr:col>
      <xdr:colOff>114300</xdr:colOff>
      <xdr:row>106</xdr:row>
      <xdr:rowOff>23949</xdr:rowOff>
    </xdr:to>
    <xdr:cxnSp macro="">
      <xdr:nvCxnSpPr>
        <xdr:cNvPr id="483" name="直線コネクタ 482"/>
        <xdr:cNvCxnSpPr/>
      </xdr:nvCxnSpPr>
      <xdr:spPr>
        <a:xfrm flipV="1">
          <a:off x="8750300" y="1819111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147864</xdr:rowOff>
    </xdr:from>
    <xdr:to>
      <xdr:col>41</xdr:col>
      <xdr:colOff>101600</xdr:colOff>
      <xdr:row>106</xdr:row>
      <xdr:rowOff>78014</xdr:rowOff>
    </xdr:to>
    <xdr:sp macro="" textlink="">
      <xdr:nvSpPr>
        <xdr:cNvPr id="484" name="楕円 483"/>
        <xdr:cNvSpPr/>
      </xdr:nvSpPr>
      <xdr:spPr>
        <a:xfrm>
          <a:off x="7810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23949</xdr:rowOff>
    </xdr:from>
    <xdr:to>
      <xdr:col>45</xdr:col>
      <xdr:colOff>177800</xdr:colOff>
      <xdr:row>106</xdr:row>
      <xdr:rowOff>27214</xdr:rowOff>
    </xdr:to>
    <xdr:cxnSp macro="">
      <xdr:nvCxnSpPr>
        <xdr:cNvPr id="485" name="直線コネクタ 484"/>
        <xdr:cNvCxnSpPr/>
      </xdr:nvCxnSpPr>
      <xdr:spPr>
        <a:xfrm flipV="1">
          <a:off x="7861300" y="1819764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151130</xdr:rowOff>
    </xdr:from>
    <xdr:to>
      <xdr:col>36</xdr:col>
      <xdr:colOff>165100</xdr:colOff>
      <xdr:row>106</xdr:row>
      <xdr:rowOff>81280</xdr:rowOff>
    </xdr:to>
    <xdr:sp macro="" textlink="">
      <xdr:nvSpPr>
        <xdr:cNvPr id="486" name="楕円 485"/>
        <xdr:cNvSpPr/>
      </xdr:nvSpPr>
      <xdr:spPr>
        <a:xfrm>
          <a:off x="6921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27214</xdr:rowOff>
    </xdr:from>
    <xdr:to>
      <xdr:col>41</xdr:col>
      <xdr:colOff>50800</xdr:colOff>
      <xdr:row>106</xdr:row>
      <xdr:rowOff>30480</xdr:rowOff>
    </xdr:to>
    <xdr:cxnSp macro="">
      <xdr:nvCxnSpPr>
        <xdr:cNvPr id="487" name="直線コネクタ 486"/>
        <xdr:cNvCxnSpPr/>
      </xdr:nvCxnSpPr>
      <xdr:spPr>
        <a:xfrm flipV="1">
          <a:off x="6972300" y="1820091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134456</xdr:rowOff>
    </xdr:from>
    <xdr:ext cx="469744" cy="259045"/>
    <xdr:sp macro="" textlink="">
      <xdr:nvSpPr>
        <xdr:cNvPr id="488" name="n_1aveValue【市民会館】&#10;一人当たり面積"/>
        <xdr:cNvSpPr txBox="1"/>
      </xdr:nvSpPr>
      <xdr:spPr>
        <a:xfrm>
          <a:off x="9391727" y="1830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150784</xdr:rowOff>
    </xdr:from>
    <xdr:ext cx="469744" cy="259045"/>
    <xdr:sp macro="" textlink="">
      <xdr:nvSpPr>
        <xdr:cNvPr id="489" name="n_2aveValue【市民会館】&#10;一人当たり面積"/>
        <xdr:cNvSpPr txBox="1"/>
      </xdr:nvSpPr>
      <xdr:spPr>
        <a:xfrm>
          <a:off x="8515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144253</xdr:rowOff>
    </xdr:from>
    <xdr:ext cx="469744" cy="259045"/>
    <xdr:sp macro="" textlink="">
      <xdr:nvSpPr>
        <xdr:cNvPr id="490" name="n_3aveValue【市民会館】&#10;一人当たり面積"/>
        <xdr:cNvSpPr txBox="1"/>
      </xdr:nvSpPr>
      <xdr:spPr>
        <a:xfrm>
          <a:off x="7626427" y="183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150784</xdr:rowOff>
    </xdr:from>
    <xdr:ext cx="469744" cy="259045"/>
    <xdr:sp macro="" textlink="">
      <xdr:nvSpPr>
        <xdr:cNvPr id="491" name="n_4aveValue【市民会館】&#10;一人当たり面積"/>
        <xdr:cNvSpPr txBox="1"/>
      </xdr:nvSpPr>
      <xdr:spPr>
        <a:xfrm>
          <a:off x="6737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84745</xdr:rowOff>
    </xdr:from>
    <xdr:ext cx="469744" cy="259045"/>
    <xdr:sp macro="" textlink="">
      <xdr:nvSpPr>
        <xdr:cNvPr id="492" name="n_1mainValue【市民会館】&#10;一人当たり面積"/>
        <xdr:cNvSpPr txBox="1"/>
      </xdr:nvSpPr>
      <xdr:spPr>
        <a:xfrm>
          <a:off x="9391727" y="17915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91276</xdr:rowOff>
    </xdr:from>
    <xdr:ext cx="469744" cy="259045"/>
    <xdr:sp macro="" textlink="">
      <xdr:nvSpPr>
        <xdr:cNvPr id="493" name="n_2mainValue【市民会館】&#10;一人当たり面積"/>
        <xdr:cNvSpPr txBox="1"/>
      </xdr:nvSpPr>
      <xdr:spPr>
        <a:xfrm>
          <a:off x="8515427" y="17922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94541</xdr:rowOff>
    </xdr:from>
    <xdr:ext cx="469744" cy="259045"/>
    <xdr:sp macro="" textlink="">
      <xdr:nvSpPr>
        <xdr:cNvPr id="494" name="n_3mainValue【市民会館】&#10;一人当たり面積"/>
        <xdr:cNvSpPr txBox="1"/>
      </xdr:nvSpPr>
      <xdr:spPr>
        <a:xfrm>
          <a:off x="7626427" y="179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97807</xdr:rowOff>
    </xdr:from>
    <xdr:ext cx="469744" cy="259045"/>
    <xdr:sp macro="" textlink="">
      <xdr:nvSpPr>
        <xdr:cNvPr id="495" name="n_4mainValue【市民会館】&#10;一人当たり面積"/>
        <xdr:cNvSpPr txBox="1"/>
      </xdr:nvSpPr>
      <xdr:spPr>
        <a:xfrm>
          <a:off x="6737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41</xdr:row>
      <xdr:rowOff>167640</xdr:rowOff>
    </xdr:to>
    <xdr:cxnSp macro="">
      <xdr:nvCxnSpPr>
        <xdr:cNvPr id="521" name="直線コネクタ 520"/>
        <xdr:cNvCxnSpPr/>
      </xdr:nvCxnSpPr>
      <xdr:spPr>
        <a:xfrm flipV="1">
          <a:off x="16318864" y="581406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522" name="【一般廃棄物処理施設】&#10;有形固定資産減価償却率最小値テキスト"/>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23" name="直線コネクタ 522"/>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340478" cy="259045"/>
    <xdr:sp macro="" textlink="">
      <xdr:nvSpPr>
        <xdr:cNvPr id="524" name="【一般廃棄物処理施設】&#10;有形固定資産減価償却率最大値テキスト"/>
        <xdr:cNvSpPr txBox="1"/>
      </xdr:nvSpPr>
      <xdr:spPr>
        <a:xfrm>
          <a:off x="16357600" y="558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525" name="直線コネクタ 524"/>
        <xdr:cNvCxnSpPr/>
      </xdr:nvCxnSpPr>
      <xdr:spPr>
        <a:xfrm>
          <a:off x="16230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157678</xdr:rowOff>
    </xdr:from>
    <xdr:ext cx="405111" cy="259045"/>
    <xdr:sp macro="" textlink="">
      <xdr:nvSpPr>
        <xdr:cNvPr id="526" name="【一般廃棄物処理施設】&#10;有形固定資産減価償却率平均値テキスト"/>
        <xdr:cNvSpPr txBox="1"/>
      </xdr:nvSpPr>
      <xdr:spPr>
        <a:xfrm>
          <a:off x="16357600" y="6501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134801</xdr:rowOff>
    </xdr:from>
    <xdr:to>
      <xdr:col>85</xdr:col>
      <xdr:colOff>177800</xdr:colOff>
      <xdr:row>39</xdr:row>
      <xdr:rowOff>64951</xdr:rowOff>
    </xdr:to>
    <xdr:sp macro="" textlink="">
      <xdr:nvSpPr>
        <xdr:cNvPr id="527" name="フローチャート: 判断 526"/>
        <xdr:cNvSpPr/>
      </xdr:nvSpPr>
      <xdr:spPr>
        <a:xfrm>
          <a:off x="16268700" y="664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25400</xdr:rowOff>
    </xdr:from>
    <xdr:to>
      <xdr:col>81</xdr:col>
      <xdr:colOff>101600</xdr:colOff>
      <xdr:row>39</xdr:row>
      <xdr:rowOff>127000</xdr:rowOff>
    </xdr:to>
    <xdr:sp macro="" textlink="">
      <xdr:nvSpPr>
        <xdr:cNvPr id="528" name="フローチャート: 判断 527"/>
        <xdr:cNvSpPr/>
      </xdr:nvSpPr>
      <xdr:spPr>
        <a:xfrm>
          <a:off x="15430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160927</xdr:rowOff>
    </xdr:from>
    <xdr:to>
      <xdr:col>76</xdr:col>
      <xdr:colOff>165100</xdr:colOff>
      <xdr:row>39</xdr:row>
      <xdr:rowOff>91077</xdr:rowOff>
    </xdr:to>
    <xdr:sp macro="" textlink="">
      <xdr:nvSpPr>
        <xdr:cNvPr id="529" name="フローチャート: 判断 528"/>
        <xdr:cNvSpPr/>
      </xdr:nvSpPr>
      <xdr:spPr>
        <a:xfrm>
          <a:off x="14541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13970</xdr:rowOff>
    </xdr:from>
    <xdr:to>
      <xdr:col>72</xdr:col>
      <xdr:colOff>38100</xdr:colOff>
      <xdr:row>39</xdr:row>
      <xdr:rowOff>115570</xdr:rowOff>
    </xdr:to>
    <xdr:sp macro="" textlink="">
      <xdr:nvSpPr>
        <xdr:cNvPr id="530" name="フローチャート: 判断 529"/>
        <xdr:cNvSpPr/>
      </xdr:nvSpPr>
      <xdr:spPr>
        <a:xfrm>
          <a:off x="13652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147865</xdr:rowOff>
    </xdr:from>
    <xdr:to>
      <xdr:col>67</xdr:col>
      <xdr:colOff>101600</xdr:colOff>
      <xdr:row>39</xdr:row>
      <xdr:rowOff>78015</xdr:rowOff>
    </xdr:to>
    <xdr:sp macro="" textlink="">
      <xdr:nvSpPr>
        <xdr:cNvPr id="531" name="フローチャート: 判断 530"/>
        <xdr:cNvSpPr/>
      </xdr:nvSpPr>
      <xdr:spPr>
        <a:xfrm>
          <a:off x="127635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31931</xdr:rowOff>
    </xdr:from>
    <xdr:to>
      <xdr:col>85</xdr:col>
      <xdr:colOff>177800</xdr:colOff>
      <xdr:row>39</xdr:row>
      <xdr:rowOff>133531</xdr:rowOff>
    </xdr:to>
    <xdr:sp macro="" textlink="">
      <xdr:nvSpPr>
        <xdr:cNvPr id="537" name="楕円 536"/>
        <xdr:cNvSpPr/>
      </xdr:nvSpPr>
      <xdr:spPr>
        <a:xfrm>
          <a:off x="16268700" y="671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10358</xdr:rowOff>
    </xdr:from>
    <xdr:ext cx="405111" cy="259045"/>
    <xdr:sp macro="" textlink="">
      <xdr:nvSpPr>
        <xdr:cNvPr id="538" name="【一般廃棄物処理施設】&#10;有形固定資産減価償却率該当値テキスト"/>
        <xdr:cNvSpPr txBox="1"/>
      </xdr:nvSpPr>
      <xdr:spPr>
        <a:xfrm>
          <a:off x="16357600" y="669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159294</xdr:rowOff>
    </xdr:from>
    <xdr:to>
      <xdr:col>81</xdr:col>
      <xdr:colOff>101600</xdr:colOff>
      <xdr:row>39</xdr:row>
      <xdr:rowOff>89444</xdr:rowOff>
    </xdr:to>
    <xdr:sp macro="" textlink="">
      <xdr:nvSpPr>
        <xdr:cNvPr id="539" name="楕円 538"/>
        <xdr:cNvSpPr/>
      </xdr:nvSpPr>
      <xdr:spPr>
        <a:xfrm>
          <a:off x="15430500" y="667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38644</xdr:rowOff>
    </xdr:from>
    <xdr:to>
      <xdr:col>85</xdr:col>
      <xdr:colOff>127000</xdr:colOff>
      <xdr:row>39</xdr:row>
      <xdr:rowOff>82731</xdr:rowOff>
    </xdr:to>
    <xdr:cxnSp macro="">
      <xdr:nvCxnSpPr>
        <xdr:cNvPr id="540" name="直線コネクタ 539"/>
        <xdr:cNvCxnSpPr/>
      </xdr:nvCxnSpPr>
      <xdr:spPr>
        <a:xfrm>
          <a:off x="15481300" y="6725194"/>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115207</xdr:rowOff>
    </xdr:from>
    <xdr:to>
      <xdr:col>76</xdr:col>
      <xdr:colOff>165100</xdr:colOff>
      <xdr:row>39</xdr:row>
      <xdr:rowOff>45357</xdr:rowOff>
    </xdr:to>
    <xdr:sp macro="" textlink="">
      <xdr:nvSpPr>
        <xdr:cNvPr id="541" name="楕円 540"/>
        <xdr:cNvSpPr/>
      </xdr:nvSpPr>
      <xdr:spPr>
        <a:xfrm>
          <a:off x="14541500" y="663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166007</xdr:rowOff>
    </xdr:from>
    <xdr:to>
      <xdr:col>81</xdr:col>
      <xdr:colOff>50800</xdr:colOff>
      <xdr:row>39</xdr:row>
      <xdr:rowOff>38644</xdr:rowOff>
    </xdr:to>
    <xdr:cxnSp macro="">
      <xdr:nvCxnSpPr>
        <xdr:cNvPr id="542" name="直線コネクタ 541"/>
        <xdr:cNvCxnSpPr/>
      </xdr:nvCxnSpPr>
      <xdr:spPr>
        <a:xfrm>
          <a:off x="14592300" y="668110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62956</xdr:rowOff>
    </xdr:from>
    <xdr:to>
      <xdr:col>72</xdr:col>
      <xdr:colOff>38100</xdr:colOff>
      <xdr:row>38</xdr:row>
      <xdr:rowOff>164556</xdr:rowOff>
    </xdr:to>
    <xdr:sp macro="" textlink="">
      <xdr:nvSpPr>
        <xdr:cNvPr id="543" name="楕円 542"/>
        <xdr:cNvSpPr/>
      </xdr:nvSpPr>
      <xdr:spPr>
        <a:xfrm>
          <a:off x="13652500" y="657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113756</xdr:rowOff>
    </xdr:from>
    <xdr:to>
      <xdr:col>76</xdr:col>
      <xdr:colOff>114300</xdr:colOff>
      <xdr:row>38</xdr:row>
      <xdr:rowOff>166007</xdr:rowOff>
    </xdr:to>
    <xdr:cxnSp macro="">
      <xdr:nvCxnSpPr>
        <xdr:cNvPr id="544" name="直線コネクタ 543"/>
        <xdr:cNvCxnSpPr/>
      </xdr:nvCxnSpPr>
      <xdr:spPr>
        <a:xfrm>
          <a:off x="13703300" y="662885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18869</xdr:rowOff>
    </xdr:from>
    <xdr:to>
      <xdr:col>67</xdr:col>
      <xdr:colOff>101600</xdr:colOff>
      <xdr:row>38</xdr:row>
      <xdr:rowOff>120469</xdr:rowOff>
    </xdr:to>
    <xdr:sp macro="" textlink="">
      <xdr:nvSpPr>
        <xdr:cNvPr id="545" name="楕円 544"/>
        <xdr:cNvSpPr/>
      </xdr:nvSpPr>
      <xdr:spPr>
        <a:xfrm>
          <a:off x="12763500" y="653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69669</xdr:rowOff>
    </xdr:from>
    <xdr:to>
      <xdr:col>71</xdr:col>
      <xdr:colOff>177800</xdr:colOff>
      <xdr:row>38</xdr:row>
      <xdr:rowOff>113756</xdr:rowOff>
    </xdr:to>
    <xdr:cxnSp macro="">
      <xdr:nvCxnSpPr>
        <xdr:cNvPr id="546" name="直線コネクタ 545"/>
        <xdr:cNvCxnSpPr/>
      </xdr:nvCxnSpPr>
      <xdr:spPr>
        <a:xfrm>
          <a:off x="12814300" y="658476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118127</xdr:rowOff>
    </xdr:from>
    <xdr:ext cx="405111" cy="259045"/>
    <xdr:sp macro="" textlink="">
      <xdr:nvSpPr>
        <xdr:cNvPr id="547" name="n_1aveValue【一般廃棄物処理施設】&#10;有形固定資産減価償却率"/>
        <xdr:cNvSpPr txBox="1"/>
      </xdr:nvSpPr>
      <xdr:spPr>
        <a:xfrm>
          <a:off x="152660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82204</xdr:rowOff>
    </xdr:from>
    <xdr:ext cx="405111" cy="259045"/>
    <xdr:sp macro="" textlink="">
      <xdr:nvSpPr>
        <xdr:cNvPr id="548" name="n_2aveValue【一般廃棄物処理施設】&#10;有形固定資産減価償却率"/>
        <xdr:cNvSpPr txBox="1"/>
      </xdr:nvSpPr>
      <xdr:spPr>
        <a:xfrm>
          <a:off x="14389744" y="676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106697</xdr:rowOff>
    </xdr:from>
    <xdr:ext cx="405111" cy="259045"/>
    <xdr:sp macro="" textlink="">
      <xdr:nvSpPr>
        <xdr:cNvPr id="549" name="n_3aveValue【一般廃棄物処理施設】&#10;有形固定資産減価償却率"/>
        <xdr:cNvSpPr txBox="1"/>
      </xdr:nvSpPr>
      <xdr:spPr>
        <a:xfrm>
          <a:off x="13500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69142</xdr:rowOff>
    </xdr:from>
    <xdr:ext cx="405111" cy="259045"/>
    <xdr:sp macro="" textlink="">
      <xdr:nvSpPr>
        <xdr:cNvPr id="550" name="n_4aveValue【一般廃棄物処理施設】&#10;有形固定資産減価償却率"/>
        <xdr:cNvSpPr txBox="1"/>
      </xdr:nvSpPr>
      <xdr:spPr>
        <a:xfrm>
          <a:off x="12611744" y="675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105971</xdr:rowOff>
    </xdr:from>
    <xdr:ext cx="405111" cy="259045"/>
    <xdr:sp macro="" textlink="">
      <xdr:nvSpPr>
        <xdr:cNvPr id="551" name="n_1mainValue【一般廃棄物処理施設】&#10;有形固定資産減価償却率"/>
        <xdr:cNvSpPr txBox="1"/>
      </xdr:nvSpPr>
      <xdr:spPr>
        <a:xfrm>
          <a:off x="15266044" y="644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61884</xdr:rowOff>
    </xdr:from>
    <xdr:ext cx="405111" cy="259045"/>
    <xdr:sp macro="" textlink="">
      <xdr:nvSpPr>
        <xdr:cNvPr id="552" name="n_2mainValue【一般廃棄物処理施設】&#10;有形固定資産減価償却率"/>
        <xdr:cNvSpPr txBox="1"/>
      </xdr:nvSpPr>
      <xdr:spPr>
        <a:xfrm>
          <a:off x="14389744" y="640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9633</xdr:rowOff>
    </xdr:from>
    <xdr:ext cx="405111" cy="259045"/>
    <xdr:sp macro="" textlink="">
      <xdr:nvSpPr>
        <xdr:cNvPr id="553" name="n_3mainValue【一般廃棄物処理施設】&#10;有形固定資産減価償却率"/>
        <xdr:cNvSpPr txBox="1"/>
      </xdr:nvSpPr>
      <xdr:spPr>
        <a:xfrm>
          <a:off x="13500744" y="635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136996</xdr:rowOff>
    </xdr:from>
    <xdr:ext cx="405111" cy="259045"/>
    <xdr:sp macro="" textlink="">
      <xdr:nvSpPr>
        <xdr:cNvPr id="554" name="n_4mainValue【一般廃棄物処理施設】&#10;有形固定資産減価償却率"/>
        <xdr:cNvSpPr txBox="1"/>
      </xdr:nvSpPr>
      <xdr:spPr>
        <a:xfrm>
          <a:off x="12611744" y="630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7366</xdr:rowOff>
    </xdr:from>
    <xdr:to>
      <xdr:col>116</xdr:col>
      <xdr:colOff>62864</xdr:colOff>
      <xdr:row>41</xdr:row>
      <xdr:rowOff>132516</xdr:rowOff>
    </xdr:to>
    <xdr:cxnSp macro="">
      <xdr:nvCxnSpPr>
        <xdr:cNvPr id="576" name="直線コネクタ 575"/>
        <xdr:cNvCxnSpPr/>
      </xdr:nvCxnSpPr>
      <xdr:spPr>
        <a:xfrm flipV="1">
          <a:off x="22160864" y="5665216"/>
          <a:ext cx="0" cy="149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136343</xdr:rowOff>
    </xdr:from>
    <xdr:ext cx="378565" cy="259045"/>
    <xdr:sp macro="" textlink="">
      <xdr:nvSpPr>
        <xdr:cNvPr id="577" name="【一般廃棄物処理施設】&#10;一人当たり有形固定資産（償却資産）額最小値テキスト"/>
        <xdr:cNvSpPr txBox="1"/>
      </xdr:nvSpPr>
      <xdr:spPr>
        <a:xfrm>
          <a:off x="22199600" y="7165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132516</xdr:rowOff>
    </xdr:from>
    <xdr:to>
      <xdr:col>116</xdr:col>
      <xdr:colOff>152400</xdr:colOff>
      <xdr:row>41</xdr:row>
      <xdr:rowOff>132516</xdr:rowOff>
    </xdr:to>
    <xdr:cxnSp macro="">
      <xdr:nvCxnSpPr>
        <xdr:cNvPr id="578" name="直線コネクタ 577"/>
        <xdr:cNvCxnSpPr/>
      </xdr:nvCxnSpPr>
      <xdr:spPr>
        <a:xfrm>
          <a:off x="22072600" y="716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125493</xdr:rowOff>
    </xdr:from>
    <xdr:ext cx="599010" cy="259045"/>
    <xdr:sp macro="" textlink="">
      <xdr:nvSpPr>
        <xdr:cNvPr id="579" name="【一般廃棄物処理施設】&#10;一人当たり有形固定資産（償却資産）額最大値テキスト"/>
        <xdr:cNvSpPr txBox="1"/>
      </xdr:nvSpPr>
      <xdr:spPr>
        <a:xfrm>
          <a:off x="22199600" y="544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7366</xdr:rowOff>
    </xdr:from>
    <xdr:to>
      <xdr:col>116</xdr:col>
      <xdr:colOff>152400</xdr:colOff>
      <xdr:row>33</xdr:row>
      <xdr:rowOff>7366</xdr:rowOff>
    </xdr:to>
    <xdr:cxnSp macro="">
      <xdr:nvCxnSpPr>
        <xdr:cNvPr id="580" name="直線コネクタ 579"/>
        <xdr:cNvCxnSpPr/>
      </xdr:nvCxnSpPr>
      <xdr:spPr>
        <a:xfrm>
          <a:off x="22072600" y="566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28324</xdr:rowOff>
    </xdr:from>
    <xdr:ext cx="534377" cy="259045"/>
    <xdr:sp macro="" textlink="">
      <xdr:nvSpPr>
        <xdr:cNvPr id="581" name="【一般廃棄物処理施設】&#10;一人当たり有形固定資産（償却資産）額平均値テキスト"/>
        <xdr:cNvSpPr txBox="1"/>
      </xdr:nvSpPr>
      <xdr:spPr>
        <a:xfrm>
          <a:off x="22199600" y="6886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49897</xdr:rowOff>
    </xdr:from>
    <xdr:to>
      <xdr:col>116</xdr:col>
      <xdr:colOff>114300</xdr:colOff>
      <xdr:row>40</xdr:row>
      <xdr:rowOff>151497</xdr:rowOff>
    </xdr:to>
    <xdr:sp macro="" textlink="">
      <xdr:nvSpPr>
        <xdr:cNvPr id="582" name="フローチャート: 判断 581"/>
        <xdr:cNvSpPr/>
      </xdr:nvSpPr>
      <xdr:spPr>
        <a:xfrm>
          <a:off x="22110700" y="690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43286</xdr:rowOff>
    </xdr:from>
    <xdr:to>
      <xdr:col>112</xdr:col>
      <xdr:colOff>38100</xdr:colOff>
      <xdr:row>40</xdr:row>
      <xdr:rowOff>144886</xdr:rowOff>
    </xdr:to>
    <xdr:sp macro="" textlink="">
      <xdr:nvSpPr>
        <xdr:cNvPr id="583" name="フローチャート: 判断 582"/>
        <xdr:cNvSpPr/>
      </xdr:nvSpPr>
      <xdr:spPr>
        <a:xfrm>
          <a:off x="21272500" y="690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38030</xdr:rowOff>
    </xdr:from>
    <xdr:to>
      <xdr:col>107</xdr:col>
      <xdr:colOff>101600</xdr:colOff>
      <xdr:row>40</xdr:row>
      <xdr:rowOff>139630</xdr:rowOff>
    </xdr:to>
    <xdr:sp macro="" textlink="">
      <xdr:nvSpPr>
        <xdr:cNvPr id="584" name="フローチャート: 判断 583"/>
        <xdr:cNvSpPr/>
      </xdr:nvSpPr>
      <xdr:spPr>
        <a:xfrm>
          <a:off x="20383500" y="689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53602</xdr:rowOff>
    </xdr:from>
    <xdr:to>
      <xdr:col>102</xdr:col>
      <xdr:colOff>165100</xdr:colOff>
      <xdr:row>40</xdr:row>
      <xdr:rowOff>155202</xdr:rowOff>
    </xdr:to>
    <xdr:sp macro="" textlink="">
      <xdr:nvSpPr>
        <xdr:cNvPr id="585" name="フローチャート: 判断 584"/>
        <xdr:cNvSpPr/>
      </xdr:nvSpPr>
      <xdr:spPr>
        <a:xfrm>
          <a:off x="19494500" y="691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66697</xdr:rowOff>
    </xdr:from>
    <xdr:to>
      <xdr:col>98</xdr:col>
      <xdr:colOff>38100</xdr:colOff>
      <xdr:row>40</xdr:row>
      <xdr:rowOff>168297</xdr:rowOff>
    </xdr:to>
    <xdr:sp macro="" textlink="">
      <xdr:nvSpPr>
        <xdr:cNvPr id="586" name="フローチャート: 判断 585"/>
        <xdr:cNvSpPr/>
      </xdr:nvSpPr>
      <xdr:spPr>
        <a:xfrm>
          <a:off x="18605500" y="692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80998</xdr:rowOff>
    </xdr:from>
    <xdr:to>
      <xdr:col>116</xdr:col>
      <xdr:colOff>114300</xdr:colOff>
      <xdr:row>40</xdr:row>
      <xdr:rowOff>11148</xdr:rowOff>
    </xdr:to>
    <xdr:sp macro="" textlink="">
      <xdr:nvSpPr>
        <xdr:cNvPr id="592" name="楕円 591"/>
        <xdr:cNvSpPr/>
      </xdr:nvSpPr>
      <xdr:spPr>
        <a:xfrm>
          <a:off x="22110700" y="676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103875</xdr:rowOff>
    </xdr:from>
    <xdr:ext cx="599010" cy="259045"/>
    <xdr:sp macro="" textlink="">
      <xdr:nvSpPr>
        <xdr:cNvPr id="593" name="【一般廃棄物処理施設】&#10;一人当たり有形固定資産（償却資産）額該当値テキスト"/>
        <xdr:cNvSpPr txBox="1"/>
      </xdr:nvSpPr>
      <xdr:spPr>
        <a:xfrm>
          <a:off x="22199600" y="6618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84000</xdr:rowOff>
    </xdr:from>
    <xdr:to>
      <xdr:col>112</xdr:col>
      <xdr:colOff>38100</xdr:colOff>
      <xdr:row>40</xdr:row>
      <xdr:rowOff>14150</xdr:rowOff>
    </xdr:to>
    <xdr:sp macro="" textlink="">
      <xdr:nvSpPr>
        <xdr:cNvPr id="594" name="楕円 593"/>
        <xdr:cNvSpPr/>
      </xdr:nvSpPr>
      <xdr:spPr>
        <a:xfrm>
          <a:off x="21272500" y="67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131798</xdr:rowOff>
    </xdr:from>
    <xdr:to>
      <xdr:col>116</xdr:col>
      <xdr:colOff>63500</xdr:colOff>
      <xdr:row>39</xdr:row>
      <xdr:rowOff>134800</xdr:rowOff>
    </xdr:to>
    <xdr:cxnSp macro="">
      <xdr:nvCxnSpPr>
        <xdr:cNvPr id="595" name="直線コネクタ 594"/>
        <xdr:cNvCxnSpPr/>
      </xdr:nvCxnSpPr>
      <xdr:spPr>
        <a:xfrm flipV="1">
          <a:off x="21323300" y="6818348"/>
          <a:ext cx="838200" cy="3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86784</xdr:rowOff>
    </xdr:from>
    <xdr:to>
      <xdr:col>107</xdr:col>
      <xdr:colOff>101600</xdr:colOff>
      <xdr:row>40</xdr:row>
      <xdr:rowOff>16934</xdr:rowOff>
    </xdr:to>
    <xdr:sp macro="" textlink="">
      <xdr:nvSpPr>
        <xdr:cNvPr id="596" name="楕円 595"/>
        <xdr:cNvSpPr/>
      </xdr:nvSpPr>
      <xdr:spPr>
        <a:xfrm>
          <a:off x="20383500" y="677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134800</xdr:rowOff>
    </xdr:from>
    <xdr:to>
      <xdr:col>111</xdr:col>
      <xdr:colOff>177800</xdr:colOff>
      <xdr:row>39</xdr:row>
      <xdr:rowOff>137584</xdr:rowOff>
    </xdr:to>
    <xdr:cxnSp macro="">
      <xdr:nvCxnSpPr>
        <xdr:cNvPr id="597" name="直線コネクタ 596"/>
        <xdr:cNvCxnSpPr/>
      </xdr:nvCxnSpPr>
      <xdr:spPr>
        <a:xfrm flipV="1">
          <a:off x="20434300" y="6821350"/>
          <a:ext cx="889000" cy="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85851</xdr:rowOff>
    </xdr:from>
    <xdr:to>
      <xdr:col>102</xdr:col>
      <xdr:colOff>165100</xdr:colOff>
      <xdr:row>40</xdr:row>
      <xdr:rowOff>16001</xdr:rowOff>
    </xdr:to>
    <xdr:sp macro="" textlink="">
      <xdr:nvSpPr>
        <xdr:cNvPr id="598" name="楕円 597"/>
        <xdr:cNvSpPr/>
      </xdr:nvSpPr>
      <xdr:spPr>
        <a:xfrm>
          <a:off x="19494500" y="677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136651</xdr:rowOff>
    </xdr:from>
    <xdr:to>
      <xdr:col>107</xdr:col>
      <xdr:colOff>50800</xdr:colOff>
      <xdr:row>39</xdr:row>
      <xdr:rowOff>137584</xdr:rowOff>
    </xdr:to>
    <xdr:cxnSp macro="">
      <xdr:nvCxnSpPr>
        <xdr:cNvPr id="599" name="直線コネクタ 598"/>
        <xdr:cNvCxnSpPr/>
      </xdr:nvCxnSpPr>
      <xdr:spPr>
        <a:xfrm>
          <a:off x="19545300" y="6823201"/>
          <a:ext cx="889000" cy="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87341</xdr:rowOff>
    </xdr:from>
    <xdr:to>
      <xdr:col>98</xdr:col>
      <xdr:colOff>38100</xdr:colOff>
      <xdr:row>40</xdr:row>
      <xdr:rowOff>17491</xdr:rowOff>
    </xdr:to>
    <xdr:sp macro="" textlink="">
      <xdr:nvSpPr>
        <xdr:cNvPr id="600" name="楕円 599"/>
        <xdr:cNvSpPr/>
      </xdr:nvSpPr>
      <xdr:spPr>
        <a:xfrm>
          <a:off x="18605500" y="677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136651</xdr:rowOff>
    </xdr:from>
    <xdr:to>
      <xdr:col>102</xdr:col>
      <xdr:colOff>114300</xdr:colOff>
      <xdr:row>39</xdr:row>
      <xdr:rowOff>138141</xdr:rowOff>
    </xdr:to>
    <xdr:cxnSp macro="">
      <xdr:nvCxnSpPr>
        <xdr:cNvPr id="601" name="直線コネクタ 600"/>
        <xdr:cNvCxnSpPr/>
      </xdr:nvCxnSpPr>
      <xdr:spPr>
        <a:xfrm flipV="1">
          <a:off x="18656300" y="6823201"/>
          <a:ext cx="889000" cy="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136013</xdr:rowOff>
    </xdr:from>
    <xdr:ext cx="534377" cy="259045"/>
    <xdr:sp macro="" textlink="">
      <xdr:nvSpPr>
        <xdr:cNvPr id="602" name="n_1aveValue【一般廃棄物処理施設】&#10;一人当たり有形固定資産（償却資産）額"/>
        <xdr:cNvSpPr txBox="1"/>
      </xdr:nvSpPr>
      <xdr:spPr>
        <a:xfrm>
          <a:off x="21043411" y="699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130757</xdr:rowOff>
    </xdr:from>
    <xdr:ext cx="534377" cy="259045"/>
    <xdr:sp macro="" textlink="">
      <xdr:nvSpPr>
        <xdr:cNvPr id="603" name="n_2aveValue【一般廃棄物処理施設】&#10;一人当たり有形固定資産（償却資産）額"/>
        <xdr:cNvSpPr txBox="1"/>
      </xdr:nvSpPr>
      <xdr:spPr>
        <a:xfrm>
          <a:off x="20167111" y="698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146329</xdr:rowOff>
    </xdr:from>
    <xdr:ext cx="534377" cy="259045"/>
    <xdr:sp macro="" textlink="">
      <xdr:nvSpPr>
        <xdr:cNvPr id="604" name="n_3aveValue【一般廃棄物処理施設】&#10;一人当たり有形固定資産（償却資産）額"/>
        <xdr:cNvSpPr txBox="1"/>
      </xdr:nvSpPr>
      <xdr:spPr>
        <a:xfrm>
          <a:off x="19278111" y="700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159424</xdr:rowOff>
    </xdr:from>
    <xdr:ext cx="534377" cy="259045"/>
    <xdr:sp macro="" textlink="">
      <xdr:nvSpPr>
        <xdr:cNvPr id="605" name="n_4aveValue【一般廃棄物処理施設】&#10;一人当たり有形固定資産（償却資産）額"/>
        <xdr:cNvSpPr txBox="1"/>
      </xdr:nvSpPr>
      <xdr:spPr>
        <a:xfrm>
          <a:off x="18389111" y="701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30677</xdr:rowOff>
    </xdr:from>
    <xdr:ext cx="599010" cy="259045"/>
    <xdr:sp macro="" textlink="">
      <xdr:nvSpPr>
        <xdr:cNvPr id="606" name="n_1mainValue【一般廃棄物処理施設】&#10;一人当たり有形固定資産（償却資産）額"/>
        <xdr:cNvSpPr txBox="1"/>
      </xdr:nvSpPr>
      <xdr:spPr>
        <a:xfrm>
          <a:off x="21011095" y="6545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33461</xdr:rowOff>
    </xdr:from>
    <xdr:ext cx="599010" cy="259045"/>
    <xdr:sp macro="" textlink="">
      <xdr:nvSpPr>
        <xdr:cNvPr id="607" name="n_2mainValue【一般廃棄物処理施設】&#10;一人当たり有形固定資産（償却資産）額"/>
        <xdr:cNvSpPr txBox="1"/>
      </xdr:nvSpPr>
      <xdr:spPr>
        <a:xfrm>
          <a:off x="20134795" y="6548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32528</xdr:rowOff>
    </xdr:from>
    <xdr:ext cx="599010" cy="259045"/>
    <xdr:sp macro="" textlink="">
      <xdr:nvSpPr>
        <xdr:cNvPr id="608" name="n_3mainValue【一般廃棄物処理施設】&#10;一人当たり有形固定資産（償却資産）額"/>
        <xdr:cNvSpPr txBox="1"/>
      </xdr:nvSpPr>
      <xdr:spPr>
        <a:xfrm>
          <a:off x="19245795" y="6547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34018</xdr:rowOff>
    </xdr:from>
    <xdr:ext cx="599010" cy="259045"/>
    <xdr:sp macro="" textlink="">
      <xdr:nvSpPr>
        <xdr:cNvPr id="609" name="n_4mainValue【一般廃棄物処理施設】&#10;一人当たり有形固定資産（償却資産）額"/>
        <xdr:cNvSpPr txBox="1"/>
      </xdr:nvSpPr>
      <xdr:spPr>
        <a:xfrm>
          <a:off x="18356795" y="6549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89807</xdr:rowOff>
    </xdr:from>
    <xdr:to>
      <xdr:col>85</xdr:col>
      <xdr:colOff>126364</xdr:colOff>
      <xdr:row>64</xdr:row>
      <xdr:rowOff>130628</xdr:rowOff>
    </xdr:to>
    <xdr:cxnSp macro="">
      <xdr:nvCxnSpPr>
        <xdr:cNvPr id="635" name="直線コネクタ 634"/>
        <xdr:cNvCxnSpPr/>
      </xdr:nvCxnSpPr>
      <xdr:spPr>
        <a:xfrm flipV="1">
          <a:off x="16318864" y="9519557"/>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6"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7" name="直線コネクタ 636"/>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36484</xdr:rowOff>
    </xdr:from>
    <xdr:ext cx="340478" cy="259045"/>
    <xdr:sp macro="" textlink="">
      <xdr:nvSpPr>
        <xdr:cNvPr id="638" name="【保健センター・保健所】&#10;有形固定資産減価償却率最大値テキスト"/>
        <xdr:cNvSpPr txBox="1"/>
      </xdr:nvSpPr>
      <xdr:spPr>
        <a:xfrm>
          <a:off x="16357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89807</xdr:rowOff>
    </xdr:from>
    <xdr:to>
      <xdr:col>86</xdr:col>
      <xdr:colOff>25400</xdr:colOff>
      <xdr:row>55</xdr:row>
      <xdr:rowOff>89807</xdr:rowOff>
    </xdr:to>
    <xdr:cxnSp macro="">
      <xdr:nvCxnSpPr>
        <xdr:cNvPr id="639" name="直線コネクタ 638"/>
        <xdr:cNvCxnSpPr/>
      </xdr:nvCxnSpPr>
      <xdr:spPr>
        <a:xfrm>
          <a:off x="16230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152961</xdr:rowOff>
    </xdr:from>
    <xdr:ext cx="405111" cy="259045"/>
    <xdr:sp macro="" textlink="">
      <xdr:nvSpPr>
        <xdr:cNvPr id="640" name="【保健センター・保健所】&#10;有形固定資産減価償却率平均値テキスト"/>
        <xdr:cNvSpPr txBox="1"/>
      </xdr:nvSpPr>
      <xdr:spPr>
        <a:xfrm>
          <a:off x="16357600" y="10268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xdr:rowOff>
    </xdr:from>
    <xdr:to>
      <xdr:col>85</xdr:col>
      <xdr:colOff>177800</xdr:colOff>
      <xdr:row>60</xdr:row>
      <xdr:rowOff>104684</xdr:rowOff>
    </xdr:to>
    <xdr:sp macro="" textlink="">
      <xdr:nvSpPr>
        <xdr:cNvPr id="641" name="フローチャート: 判断 640"/>
        <xdr:cNvSpPr/>
      </xdr:nvSpPr>
      <xdr:spPr>
        <a:xfrm>
          <a:off x="16268700" y="1029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151674</xdr:rowOff>
    </xdr:from>
    <xdr:to>
      <xdr:col>81</xdr:col>
      <xdr:colOff>101600</xdr:colOff>
      <xdr:row>60</xdr:row>
      <xdr:rowOff>81824</xdr:rowOff>
    </xdr:to>
    <xdr:sp macro="" textlink="">
      <xdr:nvSpPr>
        <xdr:cNvPr id="642" name="フローチャート: 判断 641"/>
        <xdr:cNvSpPr/>
      </xdr:nvSpPr>
      <xdr:spPr>
        <a:xfrm>
          <a:off x="154305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114119</xdr:rowOff>
    </xdr:from>
    <xdr:to>
      <xdr:col>76</xdr:col>
      <xdr:colOff>165100</xdr:colOff>
      <xdr:row>60</xdr:row>
      <xdr:rowOff>44269</xdr:rowOff>
    </xdr:to>
    <xdr:sp macro="" textlink="">
      <xdr:nvSpPr>
        <xdr:cNvPr id="643" name="フローチャート: 判断 642"/>
        <xdr:cNvSpPr/>
      </xdr:nvSpPr>
      <xdr:spPr>
        <a:xfrm>
          <a:off x="14541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86360</xdr:rowOff>
    </xdr:from>
    <xdr:to>
      <xdr:col>72</xdr:col>
      <xdr:colOff>38100</xdr:colOff>
      <xdr:row>60</xdr:row>
      <xdr:rowOff>16510</xdr:rowOff>
    </xdr:to>
    <xdr:sp macro="" textlink="">
      <xdr:nvSpPr>
        <xdr:cNvPr id="644" name="フローチャート: 判断 643"/>
        <xdr:cNvSpPr/>
      </xdr:nvSpPr>
      <xdr:spPr>
        <a:xfrm>
          <a:off x="13652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68399</xdr:rowOff>
    </xdr:from>
    <xdr:to>
      <xdr:col>67</xdr:col>
      <xdr:colOff>101600</xdr:colOff>
      <xdr:row>59</xdr:row>
      <xdr:rowOff>169999</xdr:rowOff>
    </xdr:to>
    <xdr:sp macro="" textlink="">
      <xdr:nvSpPr>
        <xdr:cNvPr id="645" name="フローチャート: 判断 644"/>
        <xdr:cNvSpPr/>
      </xdr:nvSpPr>
      <xdr:spPr>
        <a:xfrm>
          <a:off x="12763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110853</xdr:rowOff>
    </xdr:from>
    <xdr:to>
      <xdr:col>85</xdr:col>
      <xdr:colOff>177800</xdr:colOff>
      <xdr:row>59</xdr:row>
      <xdr:rowOff>41003</xdr:rowOff>
    </xdr:to>
    <xdr:sp macro="" textlink="">
      <xdr:nvSpPr>
        <xdr:cNvPr id="651" name="楕円 650"/>
        <xdr:cNvSpPr/>
      </xdr:nvSpPr>
      <xdr:spPr>
        <a:xfrm>
          <a:off x="16268700" y="1005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133730</xdr:rowOff>
    </xdr:from>
    <xdr:ext cx="405111" cy="259045"/>
    <xdr:sp macro="" textlink="">
      <xdr:nvSpPr>
        <xdr:cNvPr id="652" name="【保健センター・保健所】&#10;有形固定資産減価償却率該当値テキスト"/>
        <xdr:cNvSpPr txBox="1"/>
      </xdr:nvSpPr>
      <xdr:spPr>
        <a:xfrm>
          <a:off x="16357600" y="9906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109220</xdr:rowOff>
    </xdr:from>
    <xdr:to>
      <xdr:col>81</xdr:col>
      <xdr:colOff>101600</xdr:colOff>
      <xdr:row>59</xdr:row>
      <xdr:rowOff>39370</xdr:rowOff>
    </xdr:to>
    <xdr:sp macro="" textlink="">
      <xdr:nvSpPr>
        <xdr:cNvPr id="653" name="楕円 652"/>
        <xdr:cNvSpPr/>
      </xdr:nvSpPr>
      <xdr:spPr>
        <a:xfrm>
          <a:off x="15430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160020</xdr:rowOff>
    </xdr:from>
    <xdr:to>
      <xdr:col>85</xdr:col>
      <xdr:colOff>127000</xdr:colOff>
      <xdr:row>58</xdr:row>
      <xdr:rowOff>161653</xdr:rowOff>
    </xdr:to>
    <xdr:cxnSp macro="">
      <xdr:nvCxnSpPr>
        <xdr:cNvPr id="654" name="直線コネクタ 653"/>
        <xdr:cNvCxnSpPr/>
      </xdr:nvCxnSpPr>
      <xdr:spPr>
        <a:xfrm>
          <a:off x="15481300" y="10104120"/>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102688</xdr:rowOff>
    </xdr:from>
    <xdr:to>
      <xdr:col>76</xdr:col>
      <xdr:colOff>165100</xdr:colOff>
      <xdr:row>59</xdr:row>
      <xdr:rowOff>32838</xdr:rowOff>
    </xdr:to>
    <xdr:sp macro="" textlink="">
      <xdr:nvSpPr>
        <xdr:cNvPr id="655" name="楕円 654"/>
        <xdr:cNvSpPr/>
      </xdr:nvSpPr>
      <xdr:spPr>
        <a:xfrm>
          <a:off x="14541500" y="1004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153488</xdr:rowOff>
    </xdr:from>
    <xdr:to>
      <xdr:col>81</xdr:col>
      <xdr:colOff>50800</xdr:colOff>
      <xdr:row>58</xdr:row>
      <xdr:rowOff>160020</xdr:rowOff>
    </xdr:to>
    <xdr:cxnSp macro="">
      <xdr:nvCxnSpPr>
        <xdr:cNvPr id="656" name="直線コネクタ 655"/>
        <xdr:cNvCxnSpPr/>
      </xdr:nvCxnSpPr>
      <xdr:spPr>
        <a:xfrm>
          <a:off x="14592300" y="1009758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73297</xdr:rowOff>
    </xdr:from>
    <xdr:to>
      <xdr:col>72</xdr:col>
      <xdr:colOff>38100</xdr:colOff>
      <xdr:row>59</xdr:row>
      <xdr:rowOff>3447</xdr:rowOff>
    </xdr:to>
    <xdr:sp macro="" textlink="">
      <xdr:nvSpPr>
        <xdr:cNvPr id="657" name="楕円 656"/>
        <xdr:cNvSpPr/>
      </xdr:nvSpPr>
      <xdr:spPr>
        <a:xfrm>
          <a:off x="13652500" y="1001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124097</xdr:rowOff>
    </xdr:from>
    <xdr:to>
      <xdr:col>76</xdr:col>
      <xdr:colOff>114300</xdr:colOff>
      <xdr:row>58</xdr:row>
      <xdr:rowOff>153488</xdr:rowOff>
    </xdr:to>
    <xdr:cxnSp macro="">
      <xdr:nvCxnSpPr>
        <xdr:cNvPr id="658" name="直線コネクタ 657"/>
        <xdr:cNvCxnSpPr/>
      </xdr:nvCxnSpPr>
      <xdr:spPr>
        <a:xfrm>
          <a:off x="13703300" y="10068197"/>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40640</xdr:rowOff>
    </xdr:from>
    <xdr:to>
      <xdr:col>67</xdr:col>
      <xdr:colOff>101600</xdr:colOff>
      <xdr:row>58</xdr:row>
      <xdr:rowOff>142240</xdr:rowOff>
    </xdr:to>
    <xdr:sp macro="" textlink="">
      <xdr:nvSpPr>
        <xdr:cNvPr id="659" name="楕円 658"/>
        <xdr:cNvSpPr/>
      </xdr:nvSpPr>
      <xdr:spPr>
        <a:xfrm>
          <a:off x="12763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91440</xdr:rowOff>
    </xdr:from>
    <xdr:to>
      <xdr:col>71</xdr:col>
      <xdr:colOff>177800</xdr:colOff>
      <xdr:row>58</xdr:row>
      <xdr:rowOff>124097</xdr:rowOff>
    </xdr:to>
    <xdr:cxnSp macro="">
      <xdr:nvCxnSpPr>
        <xdr:cNvPr id="660" name="直線コネクタ 659"/>
        <xdr:cNvCxnSpPr/>
      </xdr:nvCxnSpPr>
      <xdr:spPr>
        <a:xfrm>
          <a:off x="12814300" y="1003554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72951</xdr:rowOff>
    </xdr:from>
    <xdr:ext cx="405111" cy="259045"/>
    <xdr:sp macro="" textlink="">
      <xdr:nvSpPr>
        <xdr:cNvPr id="661" name="n_1aveValue【保健センター・保健所】&#10;有形固定資産減価償却率"/>
        <xdr:cNvSpPr txBox="1"/>
      </xdr:nvSpPr>
      <xdr:spPr>
        <a:xfrm>
          <a:off x="15266044" y="1035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35396</xdr:rowOff>
    </xdr:from>
    <xdr:ext cx="405111" cy="259045"/>
    <xdr:sp macro="" textlink="">
      <xdr:nvSpPr>
        <xdr:cNvPr id="662" name="n_2aveValue【保健センター・保健所】&#10;有形固定資産減価償却率"/>
        <xdr:cNvSpPr txBox="1"/>
      </xdr:nvSpPr>
      <xdr:spPr>
        <a:xfrm>
          <a:off x="143897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7637</xdr:rowOff>
    </xdr:from>
    <xdr:ext cx="405111" cy="259045"/>
    <xdr:sp macro="" textlink="">
      <xdr:nvSpPr>
        <xdr:cNvPr id="663" name="n_3aveValue【保健センター・保健所】&#10;有形固定資産減価償却率"/>
        <xdr:cNvSpPr txBox="1"/>
      </xdr:nvSpPr>
      <xdr:spPr>
        <a:xfrm>
          <a:off x="13500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161126</xdr:rowOff>
    </xdr:from>
    <xdr:ext cx="405111" cy="259045"/>
    <xdr:sp macro="" textlink="">
      <xdr:nvSpPr>
        <xdr:cNvPr id="664" name="n_4aveValue【保健センター・保健所】&#10;有形固定資産減価償却率"/>
        <xdr:cNvSpPr txBox="1"/>
      </xdr:nvSpPr>
      <xdr:spPr>
        <a:xfrm>
          <a:off x="12611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55897</xdr:rowOff>
    </xdr:from>
    <xdr:ext cx="405111" cy="259045"/>
    <xdr:sp macro="" textlink="">
      <xdr:nvSpPr>
        <xdr:cNvPr id="665" name="n_1mainValue【保健センター・保健所】&#10;有形固定資産減価償却率"/>
        <xdr:cNvSpPr txBox="1"/>
      </xdr:nvSpPr>
      <xdr:spPr>
        <a:xfrm>
          <a:off x="152660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49365</xdr:rowOff>
    </xdr:from>
    <xdr:ext cx="405111" cy="259045"/>
    <xdr:sp macro="" textlink="">
      <xdr:nvSpPr>
        <xdr:cNvPr id="666" name="n_2mainValue【保健センター・保健所】&#10;有形固定資産減価償却率"/>
        <xdr:cNvSpPr txBox="1"/>
      </xdr:nvSpPr>
      <xdr:spPr>
        <a:xfrm>
          <a:off x="14389744" y="982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19974</xdr:rowOff>
    </xdr:from>
    <xdr:ext cx="405111" cy="259045"/>
    <xdr:sp macro="" textlink="">
      <xdr:nvSpPr>
        <xdr:cNvPr id="667" name="n_3mainValue【保健センター・保健所】&#10;有形固定資産減価償却率"/>
        <xdr:cNvSpPr txBox="1"/>
      </xdr:nvSpPr>
      <xdr:spPr>
        <a:xfrm>
          <a:off x="13500744" y="979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158767</xdr:rowOff>
    </xdr:from>
    <xdr:ext cx="405111" cy="259045"/>
    <xdr:sp macro="" textlink="">
      <xdr:nvSpPr>
        <xdr:cNvPr id="668" name="n_4mainValue【保健センター・保健所】&#10;有形固定資産減価償却率"/>
        <xdr:cNvSpPr txBox="1"/>
      </xdr:nvSpPr>
      <xdr:spPr>
        <a:xfrm>
          <a:off x="12611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0" name="テキスト ボックス 6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2" name="テキスト ボックス 6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6" name="テキスト ボックス 68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8" name="テキスト ボックス 68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50800</xdr:rowOff>
    </xdr:to>
    <xdr:cxnSp macro="">
      <xdr:nvCxnSpPr>
        <xdr:cNvPr id="692" name="直線コネクタ 691"/>
        <xdr:cNvCxnSpPr/>
      </xdr:nvCxnSpPr>
      <xdr:spPr>
        <a:xfrm flipV="1">
          <a:off x="22160864" y="96012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693"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694" name="直線コネクタ 693"/>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95"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96" name="直線コネクタ 695"/>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156227</xdr:rowOff>
    </xdr:from>
    <xdr:ext cx="469744" cy="259045"/>
    <xdr:sp macro="" textlink="">
      <xdr:nvSpPr>
        <xdr:cNvPr id="697" name="【保健センター・保健所】&#10;一人当たり面積平均値テキスト"/>
        <xdr:cNvSpPr txBox="1"/>
      </xdr:nvSpPr>
      <xdr:spPr>
        <a:xfrm>
          <a:off x="22199600" y="104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98" name="フローチャート: 判断 697"/>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699" name="フローチャート: 判断 698"/>
        <xdr:cNvSpPr/>
      </xdr:nvSpPr>
      <xdr:spPr>
        <a:xfrm>
          <a:off x="21272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165100</xdr:rowOff>
    </xdr:from>
    <xdr:to>
      <xdr:col>107</xdr:col>
      <xdr:colOff>101600</xdr:colOff>
      <xdr:row>61</xdr:row>
      <xdr:rowOff>95250</xdr:rowOff>
    </xdr:to>
    <xdr:sp macro="" textlink="">
      <xdr:nvSpPr>
        <xdr:cNvPr id="700" name="フローチャート: 判断 699"/>
        <xdr:cNvSpPr/>
      </xdr:nvSpPr>
      <xdr:spPr>
        <a:xfrm>
          <a:off x="20383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19050</xdr:rowOff>
    </xdr:from>
    <xdr:to>
      <xdr:col>102</xdr:col>
      <xdr:colOff>165100</xdr:colOff>
      <xdr:row>61</xdr:row>
      <xdr:rowOff>120650</xdr:rowOff>
    </xdr:to>
    <xdr:sp macro="" textlink="">
      <xdr:nvSpPr>
        <xdr:cNvPr id="701" name="フローチャート: 判断 700"/>
        <xdr:cNvSpPr/>
      </xdr:nvSpPr>
      <xdr:spPr>
        <a:xfrm>
          <a:off x="19494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31750</xdr:rowOff>
    </xdr:from>
    <xdr:to>
      <xdr:col>98</xdr:col>
      <xdr:colOff>38100</xdr:colOff>
      <xdr:row>61</xdr:row>
      <xdr:rowOff>133350</xdr:rowOff>
    </xdr:to>
    <xdr:sp macro="" textlink="">
      <xdr:nvSpPr>
        <xdr:cNvPr id="702" name="フローチャート: 判断 701"/>
        <xdr:cNvSpPr/>
      </xdr:nvSpPr>
      <xdr:spPr>
        <a:xfrm>
          <a:off x="18605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95250</xdr:rowOff>
    </xdr:from>
    <xdr:to>
      <xdr:col>116</xdr:col>
      <xdr:colOff>114300</xdr:colOff>
      <xdr:row>58</xdr:row>
      <xdr:rowOff>25400</xdr:rowOff>
    </xdr:to>
    <xdr:sp macro="" textlink="">
      <xdr:nvSpPr>
        <xdr:cNvPr id="708" name="楕円 707"/>
        <xdr:cNvSpPr/>
      </xdr:nvSpPr>
      <xdr:spPr>
        <a:xfrm>
          <a:off x="221107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118127</xdr:rowOff>
    </xdr:from>
    <xdr:ext cx="469744" cy="259045"/>
    <xdr:sp macro="" textlink="">
      <xdr:nvSpPr>
        <xdr:cNvPr id="709" name="【保健センター・保健所】&#10;一人当たり面積該当値テキスト"/>
        <xdr:cNvSpPr txBox="1"/>
      </xdr:nvSpPr>
      <xdr:spPr>
        <a:xfrm>
          <a:off x="22199600" y="971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107950</xdr:rowOff>
    </xdr:from>
    <xdr:to>
      <xdr:col>112</xdr:col>
      <xdr:colOff>38100</xdr:colOff>
      <xdr:row>58</xdr:row>
      <xdr:rowOff>38100</xdr:rowOff>
    </xdr:to>
    <xdr:sp macro="" textlink="">
      <xdr:nvSpPr>
        <xdr:cNvPr id="710" name="楕円 709"/>
        <xdr:cNvSpPr/>
      </xdr:nvSpPr>
      <xdr:spPr>
        <a:xfrm>
          <a:off x="212725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146050</xdr:rowOff>
    </xdr:from>
    <xdr:to>
      <xdr:col>116</xdr:col>
      <xdr:colOff>63500</xdr:colOff>
      <xdr:row>57</xdr:row>
      <xdr:rowOff>158750</xdr:rowOff>
    </xdr:to>
    <xdr:cxnSp macro="">
      <xdr:nvCxnSpPr>
        <xdr:cNvPr id="711" name="直線コネクタ 710"/>
        <xdr:cNvCxnSpPr/>
      </xdr:nvCxnSpPr>
      <xdr:spPr>
        <a:xfrm flipV="1">
          <a:off x="21323300" y="99187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107950</xdr:rowOff>
    </xdr:from>
    <xdr:to>
      <xdr:col>107</xdr:col>
      <xdr:colOff>101600</xdr:colOff>
      <xdr:row>58</xdr:row>
      <xdr:rowOff>38100</xdr:rowOff>
    </xdr:to>
    <xdr:sp macro="" textlink="">
      <xdr:nvSpPr>
        <xdr:cNvPr id="712" name="楕円 711"/>
        <xdr:cNvSpPr/>
      </xdr:nvSpPr>
      <xdr:spPr>
        <a:xfrm>
          <a:off x="203835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158750</xdr:rowOff>
    </xdr:from>
    <xdr:to>
      <xdr:col>111</xdr:col>
      <xdr:colOff>177800</xdr:colOff>
      <xdr:row>57</xdr:row>
      <xdr:rowOff>158750</xdr:rowOff>
    </xdr:to>
    <xdr:cxnSp macro="">
      <xdr:nvCxnSpPr>
        <xdr:cNvPr id="713" name="直線コネクタ 712"/>
        <xdr:cNvCxnSpPr/>
      </xdr:nvCxnSpPr>
      <xdr:spPr>
        <a:xfrm>
          <a:off x="20434300" y="9931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120650</xdr:rowOff>
    </xdr:from>
    <xdr:to>
      <xdr:col>102</xdr:col>
      <xdr:colOff>165100</xdr:colOff>
      <xdr:row>58</xdr:row>
      <xdr:rowOff>50800</xdr:rowOff>
    </xdr:to>
    <xdr:sp macro="" textlink="">
      <xdr:nvSpPr>
        <xdr:cNvPr id="714" name="楕円 713"/>
        <xdr:cNvSpPr/>
      </xdr:nvSpPr>
      <xdr:spPr>
        <a:xfrm>
          <a:off x="19494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158750</xdr:rowOff>
    </xdr:from>
    <xdr:to>
      <xdr:col>107</xdr:col>
      <xdr:colOff>50800</xdr:colOff>
      <xdr:row>58</xdr:row>
      <xdr:rowOff>0</xdr:rowOff>
    </xdr:to>
    <xdr:cxnSp macro="">
      <xdr:nvCxnSpPr>
        <xdr:cNvPr id="715" name="直線コネクタ 714"/>
        <xdr:cNvCxnSpPr/>
      </xdr:nvCxnSpPr>
      <xdr:spPr>
        <a:xfrm flipV="1">
          <a:off x="19545300" y="9931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133350</xdr:rowOff>
    </xdr:from>
    <xdr:to>
      <xdr:col>98</xdr:col>
      <xdr:colOff>38100</xdr:colOff>
      <xdr:row>58</xdr:row>
      <xdr:rowOff>63500</xdr:rowOff>
    </xdr:to>
    <xdr:sp macro="" textlink="">
      <xdr:nvSpPr>
        <xdr:cNvPr id="716" name="楕円 715"/>
        <xdr:cNvSpPr/>
      </xdr:nvSpPr>
      <xdr:spPr>
        <a:xfrm>
          <a:off x="186055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0</xdr:rowOff>
    </xdr:from>
    <xdr:to>
      <xdr:col>102</xdr:col>
      <xdr:colOff>114300</xdr:colOff>
      <xdr:row>58</xdr:row>
      <xdr:rowOff>12700</xdr:rowOff>
    </xdr:to>
    <xdr:cxnSp macro="">
      <xdr:nvCxnSpPr>
        <xdr:cNvPr id="717" name="直線コネクタ 716"/>
        <xdr:cNvCxnSpPr/>
      </xdr:nvCxnSpPr>
      <xdr:spPr>
        <a:xfrm flipV="1">
          <a:off x="18656300" y="9944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99077</xdr:rowOff>
    </xdr:from>
    <xdr:ext cx="469744" cy="259045"/>
    <xdr:sp macro="" textlink="">
      <xdr:nvSpPr>
        <xdr:cNvPr id="718" name="n_1aveValue【保健センター・保健所】&#10;一人当たり面積"/>
        <xdr:cNvSpPr txBox="1"/>
      </xdr:nvSpPr>
      <xdr:spPr>
        <a:xfrm>
          <a:off x="210757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86377</xdr:rowOff>
    </xdr:from>
    <xdr:ext cx="469744" cy="259045"/>
    <xdr:sp macro="" textlink="">
      <xdr:nvSpPr>
        <xdr:cNvPr id="719" name="n_2aveValue【保健センター・保健所】&#10;一人当たり面積"/>
        <xdr:cNvSpPr txBox="1"/>
      </xdr:nvSpPr>
      <xdr:spPr>
        <a:xfrm>
          <a:off x="20199427" y="105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111777</xdr:rowOff>
    </xdr:from>
    <xdr:ext cx="469744" cy="259045"/>
    <xdr:sp macro="" textlink="">
      <xdr:nvSpPr>
        <xdr:cNvPr id="720" name="n_3aveValue【保健センター・保健所】&#10;一人当たり面積"/>
        <xdr:cNvSpPr txBox="1"/>
      </xdr:nvSpPr>
      <xdr:spPr>
        <a:xfrm>
          <a:off x="19310427" y="1057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124477</xdr:rowOff>
    </xdr:from>
    <xdr:ext cx="469744" cy="259045"/>
    <xdr:sp macro="" textlink="">
      <xdr:nvSpPr>
        <xdr:cNvPr id="721" name="n_4aveValue【保健センター・保健所】&#10;一人当たり面積"/>
        <xdr:cNvSpPr txBox="1"/>
      </xdr:nvSpPr>
      <xdr:spPr>
        <a:xfrm>
          <a:off x="18421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54627</xdr:rowOff>
    </xdr:from>
    <xdr:ext cx="469744" cy="259045"/>
    <xdr:sp macro="" textlink="">
      <xdr:nvSpPr>
        <xdr:cNvPr id="722" name="n_1mainValue【保健センター・保健所】&#10;一人当たり面積"/>
        <xdr:cNvSpPr txBox="1"/>
      </xdr:nvSpPr>
      <xdr:spPr>
        <a:xfrm>
          <a:off x="21075727" y="965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54627</xdr:rowOff>
    </xdr:from>
    <xdr:ext cx="469744" cy="259045"/>
    <xdr:sp macro="" textlink="">
      <xdr:nvSpPr>
        <xdr:cNvPr id="723" name="n_2mainValue【保健センター・保健所】&#10;一人当たり面積"/>
        <xdr:cNvSpPr txBox="1"/>
      </xdr:nvSpPr>
      <xdr:spPr>
        <a:xfrm>
          <a:off x="20199427" y="965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67327</xdr:rowOff>
    </xdr:from>
    <xdr:ext cx="469744" cy="259045"/>
    <xdr:sp macro="" textlink="">
      <xdr:nvSpPr>
        <xdr:cNvPr id="724" name="n_3mainValue【保健センター・保健所】&#10;一人当たり面積"/>
        <xdr:cNvSpPr txBox="1"/>
      </xdr:nvSpPr>
      <xdr:spPr>
        <a:xfrm>
          <a:off x="19310427" y="966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80027</xdr:rowOff>
    </xdr:from>
    <xdr:ext cx="469744" cy="259045"/>
    <xdr:sp macro="" textlink="">
      <xdr:nvSpPr>
        <xdr:cNvPr id="725" name="n_4mainValue【保健センター・保健所】&#10;一人当たり面積"/>
        <xdr:cNvSpPr txBox="1"/>
      </xdr:nvSpPr>
      <xdr:spPr>
        <a:xfrm>
          <a:off x="18421427" y="968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7" name="直線コネクタ 73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8" name="テキスト ボックス 73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9" name="直線コネクタ 73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0" name="テキスト ボックス 73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1" name="直線コネクタ 74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2" name="テキスト ボックス 74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3" name="直線コネクタ 74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4" name="テキスト ボックス 74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5" name="直線コネクタ 74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6" name="テキスト ボックス 74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7" name="直線コネクタ 74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8" name="テキスト ボックス 74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129539</xdr:rowOff>
    </xdr:to>
    <xdr:cxnSp macro="">
      <xdr:nvCxnSpPr>
        <xdr:cNvPr id="751" name="直線コネクタ 750"/>
        <xdr:cNvCxnSpPr/>
      </xdr:nvCxnSpPr>
      <xdr:spPr>
        <a:xfrm flipV="1">
          <a:off x="16318864" y="13280571"/>
          <a:ext cx="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133366</xdr:rowOff>
    </xdr:from>
    <xdr:ext cx="405111" cy="259045"/>
    <xdr:sp macro="" textlink="">
      <xdr:nvSpPr>
        <xdr:cNvPr id="752" name="【消防施設】&#10;有形固定資産減価償却率最小値テキスト"/>
        <xdr:cNvSpPr txBox="1"/>
      </xdr:nvSpPr>
      <xdr:spPr>
        <a:xfrm>
          <a:off x="16357600" y="1487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129539</xdr:rowOff>
    </xdr:from>
    <xdr:to>
      <xdr:col>86</xdr:col>
      <xdr:colOff>25400</xdr:colOff>
      <xdr:row>86</xdr:row>
      <xdr:rowOff>129539</xdr:rowOff>
    </xdr:to>
    <xdr:cxnSp macro="">
      <xdr:nvCxnSpPr>
        <xdr:cNvPr id="753" name="直線コネクタ 752"/>
        <xdr:cNvCxnSpPr/>
      </xdr:nvCxnSpPr>
      <xdr:spPr>
        <a:xfrm>
          <a:off x="16230600" y="1487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340478" cy="259045"/>
    <xdr:sp macro="" textlink="">
      <xdr:nvSpPr>
        <xdr:cNvPr id="754" name="【消防施設】&#10;有形固定資産減価償却率最大値テキスト"/>
        <xdr:cNvSpPr txBox="1"/>
      </xdr:nvSpPr>
      <xdr:spPr>
        <a:xfrm>
          <a:off x="16357600" y="1305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755" name="直線コネクタ 754"/>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99621</xdr:rowOff>
    </xdr:from>
    <xdr:ext cx="405111" cy="259045"/>
    <xdr:sp macro="" textlink="">
      <xdr:nvSpPr>
        <xdr:cNvPr id="756" name="【消防施設】&#10;有形固定資産減価償却率平均値テキスト"/>
        <xdr:cNvSpPr txBox="1"/>
      </xdr:nvSpPr>
      <xdr:spPr>
        <a:xfrm>
          <a:off x="16357600" y="14158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121194</xdr:rowOff>
    </xdr:from>
    <xdr:to>
      <xdr:col>85</xdr:col>
      <xdr:colOff>177800</xdr:colOff>
      <xdr:row>83</xdr:row>
      <xdr:rowOff>51344</xdr:rowOff>
    </xdr:to>
    <xdr:sp macro="" textlink="">
      <xdr:nvSpPr>
        <xdr:cNvPr id="757" name="フローチャート: 判断 756"/>
        <xdr:cNvSpPr/>
      </xdr:nvSpPr>
      <xdr:spPr>
        <a:xfrm>
          <a:off x="162687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152219</xdr:rowOff>
    </xdr:from>
    <xdr:to>
      <xdr:col>81</xdr:col>
      <xdr:colOff>101600</xdr:colOff>
      <xdr:row>83</xdr:row>
      <xdr:rowOff>82369</xdr:rowOff>
    </xdr:to>
    <xdr:sp macro="" textlink="">
      <xdr:nvSpPr>
        <xdr:cNvPr id="758" name="フローチャート: 判断 757"/>
        <xdr:cNvSpPr/>
      </xdr:nvSpPr>
      <xdr:spPr>
        <a:xfrm>
          <a:off x="15430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140788</xdr:rowOff>
    </xdr:from>
    <xdr:to>
      <xdr:col>76</xdr:col>
      <xdr:colOff>165100</xdr:colOff>
      <xdr:row>83</xdr:row>
      <xdr:rowOff>70938</xdr:rowOff>
    </xdr:to>
    <xdr:sp macro="" textlink="">
      <xdr:nvSpPr>
        <xdr:cNvPr id="759" name="フローチャート: 判断 758"/>
        <xdr:cNvSpPr/>
      </xdr:nvSpPr>
      <xdr:spPr>
        <a:xfrm>
          <a:off x="14541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124461</xdr:rowOff>
    </xdr:from>
    <xdr:to>
      <xdr:col>72</xdr:col>
      <xdr:colOff>38100</xdr:colOff>
      <xdr:row>83</xdr:row>
      <xdr:rowOff>54611</xdr:rowOff>
    </xdr:to>
    <xdr:sp macro="" textlink="">
      <xdr:nvSpPr>
        <xdr:cNvPr id="760" name="フローチャート: 判断 759"/>
        <xdr:cNvSpPr/>
      </xdr:nvSpPr>
      <xdr:spPr>
        <a:xfrm>
          <a:off x="1365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170180</xdr:rowOff>
    </xdr:from>
    <xdr:to>
      <xdr:col>67</xdr:col>
      <xdr:colOff>101600</xdr:colOff>
      <xdr:row>82</xdr:row>
      <xdr:rowOff>100330</xdr:rowOff>
    </xdr:to>
    <xdr:sp macro="" textlink="">
      <xdr:nvSpPr>
        <xdr:cNvPr id="761" name="フローチャート: 判断 760"/>
        <xdr:cNvSpPr/>
      </xdr:nvSpPr>
      <xdr:spPr>
        <a:xfrm>
          <a:off x="12763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2" name="テキスト ボックス 7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3" name="テキスト ボックス 7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4" name="テキスト ボックス 7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5" name="テキスト ボックス 7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6" name="テキスト ボックス 7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49349</xdr:rowOff>
    </xdr:from>
    <xdr:to>
      <xdr:col>85</xdr:col>
      <xdr:colOff>177800</xdr:colOff>
      <xdr:row>81</xdr:row>
      <xdr:rowOff>150949</xdr:rowOff>
    </xdr:to>
    <xdr:sp macro="" textlink="">
      <xdr:nvSpPr>
        <xdr:cNvPr id="767" name="楕円 766"/>
        <xdr:cNvSpPr/>
      </xdr:nvSpPr>
      <xdr:spPr>
        <a:xfrm>
          <a:off x="16268700" y="1393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72226</xdr:rowOff>
    </xdr:from>
    <xdr:ext cx="405111" cy="259045"/>
    <xdr:sp macro="" textlink="">
      <xdr:nvSpPr>
        <xdr:cNvPr id="768" name="【消防施設】&#10;有形固定資産減価償却率該当値テキスト"/>
        <xdr:cNvSpPr txBox="1"/>
      </xdr:nvSpPr>
      <xdr:spPr>
        <a:xfrm>
          <a:off x="16357600" y="13788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10161</xdr:rowOff>
    </xdr:from>
    <xdr:to>
      <xdr:col>81</xdr:col>
      <xdr:colOff>101600</xdr:colOff>
      <xdr:row>81</xdr:row>
      <xdr:rowOff>111761</xdr:rowOff>
    </xdr:to>
    <xdr:sp macro="" textlink="">
      <xdr:nvSpPr>
        <xdr:cNvPr id="769" name="楕円 768"/>
        <xdr:cNvSpPr/>
      </xdr:nvSpPr>
      <xdr:spPr>
        <a:xfrm>
          <a:off x="154305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60961</xdr:rowOff>
    </xdr:from>
    <xdr:to>
      <xdr:col>85</xdr:col>
      <xdr:colOff>127000</xdr:colOff>
      <xdr:row>81</xdr:row>
      <xdr:rowOff>100149</xdr:rowOff>
    </xdr:to>
    <xdr:cxnSp macro="">
      <xdr:nvCxnSpPr>
        <xdr:cNvPr id="770" name="直線コネクタ 769"/>
        <xdr:cNvCxnSpPr/>
      </xdr:nvCxnSpPr>
      <xdr:spPr>
        <a:xfrm>
          <a:off x="15481300" y="13948411"/>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135889</xdr:rowOff>
    </xdr:from>
    <xdr:to>
      <xdr:col>76</xdr:col>
      <xdr:colOff>165100</xdr:colOff>
      <xdr:row>81</xdr:row>
      <xdr:rowOff>66039</xdr:rowOff>
    </xdr:to>
    <xdr:sp macro="" textlink="">
      <xdr:nvSpPr>
        <xdr:cNvPr id="771" name="楕円 770"/>
        <xdr:cNvSpPr/>
      </xdr:nvSpPr>
      <xdr:spPr>
        <a:xfrm>
          <a:off x="145415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15239</xdr:rowOff>
    </xdr:from>
    <xdr:to>
      <xdr:col>81</xdr:col>
      <xdr:colOff>50800</xdr:colOff>
      <xdr:row>81</xdr:row>
      <xdr:rowOff>60961</xdr:rowOff>
    </xdr:to>
    <xdr:cxnSp macro="">
      <xdr:nvCxnSpPr>
        <xdr:cNvPr id="772" name="直線コネクタ 771"/>
        <xdr:cNvCxnSpPr/>
      </xdr:nvCxnSpPr>
      <xdr:spPr>
        <a:xfrm>
          <a:off x="14592300" y="1390268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114663</xdr:rowOff>
    </xdr:from>
    <xdr:to>
      <xdr:col>72</xdr:col>
      <xdr:colOff>38100</xdr:colOff>
      <xdr:row>81</xdr:row>
      <xdr:rowOff>44813</xdr:rowOff>
    </xdr:to>
    <xdr:sp macro="" textlink="">
      <xdr:nvSpPr>
        <xdr:cNvPr id="773" name="楕円 772"/>
        <xdr:cNvSpPr/>
      </xdr:nvSpPr>
      <xdr:spPr>
        <a:xfrm>
          <a:off x="13652500" y="1383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165463</xdr:rowOff>
    </xdr:from>
    <xdr:to>
      <xdr:col>76</xdr:col>
      <xdr:colOff>114300</xdr:colOff>
      <xdr:row>81</xdr:row>
      <xdr:rowOff>15239</xdr:rowOff>
    </xdr:to>
    <xdr:cxnSp macro="">
      <xdr:nvCxnSpPr>
        <xdr:cNvPr id="774" name="直線コネクタ 773"/>
        <xdr:cNvCxnSpPr/>
      </xdr:nvCxnSpPr>
      <xdr:spPr>
        <a:xfrm>
          <a:off x="13703300" y="13881463"/>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65677</xdr:rowOff>
    </xdr:from>
    <xdr:to>
      <xdr:col>67</xdr:col>
      <xdr:colOff>101600</xdr:colOff>
      <xdr:row>83</xdr:row>
      <xdr:rowOff>167277</xdr:rowOff>
    </xdr:to>
    <xdr:sp macro="" textlink="">
      <xdr:nvSpPr>
        <xdr:cNvPr id="775" name="楕円 774"/>
        <xdr:cNvSpPr/>
      </xdr:nvSpPr>
      <xdr:spPr>
        <a:xfrm>
          <a:off x="12763500" y="1429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165463</xdr:rowOff>
    </xdr:from>
    <xdr:to>
      <xdr:col>71</xdr:col>
      <xdr:colOff>177800</xdr:colOff>
      <xdr:row>83</xdr:row>
      <xdr:rowOff>116477</xdr:rowOff>
    </xdr:to>
    <xdr:cxnSp macro="">
      <xdr:nvCxnSpPr>
        <xdr:cNvPr id="776" name="直線コネクタ 775"/>
        <xdr:cNvCxnSpPr/>
      </xdr:nvCxnSpPr>
      <xdr:spPr>
        <a:xfrm flipV="1">
          <a:off x="12814300" y="13881463"/>
          <a:ext cx="889000" cy="46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73496</xdr:rowOff>
    </xdr:from>
    <xdr:ext cx="405111" cy="259045"/>
    <xdr:sp macro="" textlink="">
      <xdr:nvSpPr>
        <xdr:cNvPr id="777" name="n_1aveValue【消防施設】&#10;有形固定資産減価償却率"/>
        <xdr:cNvSpPr txBox="1"/>
      </xdr:nvSpPr>
      <xdr:spPr>
        <a:xfrm>
          <a:off x="15266044" y="1430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62065</xdr:rowOff>
    </xdr:from>
    <xdr:ext cx="405111" cy="259045"/>
    <xdr:sp macro="" textlink="">
      <xdr:nvSpPr>
        <xdr:cNvPr id="778" name="n_2aveValue【消防施設】&#10;有形固定資産減価償却率"/>
        <xdr:cNvSpPr txBox="1"/>
      </xdr:nvSpPr>
      <xdr:spPr>
        <a:xfrm>
          <a:off x="14389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45738</xdr:rowOff>
    </xdr:from>
    <xdr:ext cx="405111" cy="259045"/>
    <xdr:sp macro="" textlink="">
      <xdr:nvSpPr>
        <xdr:cNvPr id="779" name="n_3aveValue【消防施設】&#10;有形固定資産減価償却率"/>
        <xdr:cNvSpPr txBox="1"/>
      </xdr:nvSpPr>
      <xdr:spPr>
        <a:xfrm>
          <a:off x="13500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116857</xdr:rowOff>
    </xdr:from>
    <xdr:ext cx="405111" cy="259045"/>
    <xdr:sp macro="" textlink="">
      <xdr:nvSpPr>
        <xdr:cNvPr id="780" name="n_4aveValue【消防施設】&#10;有形固定資産減価償却率"/>
        <xdr:cNvSpPr txBox="1"/>
      </xdr:nvSpPr>
      <xdr:spPr>
        <a:xfrm>
          <a:off x="126117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128288</xdr:rowOff>
    </xdr:from>
    <xdr:ext cx="405111" cy="259045"/>
    <xdr:sp macro="" textlink="">
      <xdr:nvSpPr>
        <xdr:cNvPr id="781" name="n_1mainValue【消防施設】&#10;有形固定資産減価償却率"/>
        <xdr:cNvSpPr txBox="1"/>
      </xdr:nvSpPr>
      <xdr:spPr>
        <a:xfrm>
          <a:off x="152660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82566</xdr:rowOff>
    </xdr:from>
    <xdr:ext cx="405111" cy="259045"/>
    <xdr:sp macro="" textlink="">
      <xdr:nvSpPr>
        <xdr:cNvPr id="782" name="n_2mainValue【消防施設】&#10;有形固定資産減価償却率"/>
        <xdr:cNvSpPr txBox="1"/>
      </xdr:nvSpPr>
      <xdr:spPr>
        <a:xfrm>
          <a:off x="143897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61340</xdr:rowOff>
    </xdr:from>
    <xdr:ext cx="405111" cy="259045"/>
    <xdr:sp macro="" textlink="">
      <xdr:nvSpPr>
        <xdr:cNvPr id="783" name="n_3mainValue【消防施設】&#10;有形固定資産減価償却率"/>
        <xdr:cNvSpPr txBox="1"/>
      </xdr:nvSpPr>
      <xdr:spPr>
        <a:xfrm>
          <a:off x="13500744" y="1360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158404</xdr:rowOff>
    </xdr:from>
    <xdr:ext cx="405111" cy="259045"/>
    <xdr:sp macro="" textlink="">
      <xdr:nvSpPr>
        <xdr:cNvPr id="784" name="n_4mainValue【消防施設】&#10;有形固定資産減価償却率"/>
        <xdr:cNvSpPr txBox="1"/>
      </xdr:nvSpPr>
      <xdr:spPr>
        <a:xfrm>
          <a:off x="12611744" y="1438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5" name="正方形/長方形 7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6" name="正方形/長方形 7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7" name="正方形/長方形 7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8" name="正方形/長方形 7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9" name="正方形/長方形 7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0" name="正方形/長方形 7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1" name="正方形/長方形 7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2" name="正方形/長方形 7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3" name="テキスト ボックス 7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4" name="直線コネクタ 7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5" name="直線コネクタ 79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6" name="テキスト ボックス 79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7" name="直線コネクタ 79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8" name="テキスト ボックス 79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9" name="直線コネクタ 79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0" name="テキスト ボックス 79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1" name="直線コネクタ 80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2" name="テキスト ボックス 80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83820</xdr:rowOff>
    </xdr:from>
    <xdr:to>
      <xdr:col>116</xdr:col>
      <xdr:colOff>62864</xdr:colOff>
      <xdr:row>86</xdr:row>
      <xdr:rowOff>6096</xdr:rowOff>
    </xdr:to>
    <xdr:cxnSp macro="">
      <xdr:nvCxnSpPr>
        <xdr:cNvPr id="806" name="直線コネクタ 805"/>
        <xdr:cNvCxnSpPr/>
      </xdr:nvCxnSpPr>
      <xdr:spPr>
        <a:xfrm flipV="1">
          <a:off x="22160864" y="13456920"/>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807"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808" name="直線コネクタ 807"/>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30497</xdr:rowOff>
    </xdr:from>
    <xdr:ext cx="469744" cy="259045"/>
    <xdr:sp macro="" textlink="">
      <xdr:nvSpPr>
        <xdr:cNvPr id="809" name="【消防施設】&#10;一人当たり面積最大値テキスト"/>
        <xdr:cNvSpPr txBox="1"/>
      </xdr:nvSpPr>
      <xdr:spPr>
        <a:xfrm>
          <a:off x="221996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83820</xdr:rowOff>
    </xdr:from>
    <xdr:to>
      <xdr:col>116</xdr:col>
      <xdr:colOff>152400</xdr:colOff>
      <xdr:row>78</xdr:row>
      <xdr:rowOff>83820</xdr:rowOff>
    </xdr:to>
    <xdr:cxnSp macro="">
      <xdr:nvCxnSpPr>
        <xdr:cNvPr id="810" name="直線コネクタ 809"/>
        <xdr:cNvCxnSpPr/>
      </xdr:nvCxnSpPr>
      <xdr:spPr>
        <a:xfrm>
          <a:off x="22072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145051</xdr:rowOff>
    </xdr:from>
    <xdr:ext cx="469744" cy="259045"/>
    <xdr:sp macro="" textlink="">
      <xdr:nvSpPr>
        <xdr:cNvPr id="811" name="【消防施設】&#10;一人当たり面積平均値テキスト"/>
        <xdr:cNvSpPr txBox="1"/>
      </xdr:nvSpPr>
      <xdr:spPr>
        <a:xfrm>
          <a:off x="22199600" y="14203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122174</xdr:rowOff>
    </xdr:from>
    <xdr:to>
      <xdr:col>116</xdr:col>
      <xdr:colOff>114300</xdr:colOff>
      <xdr:row>84</xdr:row>
      <xdr:rowOff>52324</xdr:rowOff>
    </xdr:to>
    <xdr:sp macro="" textlink="">
      <xdr:nvSpPr>
        <xdr:cNvPr id="812" name="フローチャート: 判断 811"/>
        <xdr:cNvSpPr/>
      </xdr:nvSpPr>
      <xdr:spPr>
        <a:xfrm>
          <a:off x="221107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85598</xdr:rowOff>
    </xdr:from>
    <xdr:to>
      <xdr:col>112</xdr:col>
      <xdr:colOff>38100</xdr:colOff>
      <xdr:row>84</xdr:row>
      <xdr:rowOff>15748</xdr:rowOff>
    </xdr:to>
    <xdr:sp macro="" textlink="">
      <xdr:nvSpPr>
        <xdr:cNvPr id="813" name="フローチャート: 判断 812"/>
        <xdr:cNvSpPr/>
      </xdr:nvSpPr>
      <xdr:spPr>
        <a:xfrm>
          <a:off x="21272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814" name="フローチャート: 判断 813"/>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815" name="フローチャート: 判断 814"/>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113030</xdr:rowOff>
    </xdr:from>
    <xdr:to>
      <xdr:col>98</xdr:col>
      <xdr:colOff>38100</xdr:colOff>
      <xdr:row>84</xdr:row>
      <xdr:rowOff>43180</xdr:rowOff>
    </xdr:to>
    <xdr:sp macro="" textlink="">
      <xdr:nvSpPr>
        <xdr:cNvPr id="816" name="フローチャート: 判断 815"/>
        <xdr:cNvSpPr/>
      </xdr:nvSpPr>
      <xdr:spPr>
        <a:xfrm>
          <a:off x="18605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19304</xdr:rowOff>
    </xdr:from>
    <xdr:to>
      <xdr:col>116</xdr:col>
      <xdr:colOff>114300</xdr:colOff>
      <xdr:row>84</xdr:row>
      <xdr:rowOff>120904</xdr:rowOff>
    </xdr:to>
    <xdr:sp macro="" textlink="">
      <xdr:nvSpPr>
        <xdr:cNvPr id="822" name="楕円 821"/>
        <xdr:cNvSpPr/>
      </xdr:nvSpPr>
      <xdr:spPr>
        <a:xfrm>
          <a:off x="22110700" y="1442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169181</xdr:rowOff>
    </xdr:from>
    <xdr:ext cx="469744" cy="259045"/>
    <xdr:sp macro="" textlink="">
      <xdr:nvSpPr>
        <xdr:cNvPr id="823" name="【消防施設】&#10;一人当たり面積該当値テキスト"/>
        <xdr:cNvSpPr txBox="1"/>
      </xdr:nvSpPr>
      <xdr:spPr>
        <a:xfrm>
          <a:off x="22199600" y="1439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23876</xdr:rowOff>
    </xdr:from>
    <xdr:to>
      <xdr:col>112</xdr:col>
      <xdr:colOff>38100</xdr:colOff>
      <xdr:row>84</xdr:row>
      <xdr:rowOff>125476</xdr:rowOff>
    </xdr:to>
    <xdr:sp macro="" textlink="">
      <xdr:nvSpPr>
        <xdr:cNvPr id="824" name="楕円 823"/>
        <xdr:cNvSpPr/>
      </xdr:nvSpPr>
      <xdr:spPr>
        <a:xfrm>
          <a:off x="21272500" y="144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70104</xdr:rowOff>
    </xdr:from>
    <xdr:to>
      <xdr:col>116</xdr:col>
      <xdr:colOff>63500</xdr:colOff>
      <xdr:row>84</xdr:row>
      <xdr:rowOff>74676</xdr:rowOff>
    </xdr:to>
    <xdr:cxnSp macro="">
      <xdr:nvCxnSpPr>
        <xdr:cNvPr id="825" name="直線コネクタ 824"/>
        <xdr:cNvCxnSpPr/>
      </xdr:nvCxnSpPr>
      <xdr:spPr>
        <a:xfrm flipV="1">
          <a:off x="21323300" y="144719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23876</xdr:rowOff>
    </xdr:from>
    <xdr:to>
      <xdr:col>107</xdr:col>
      <xdr:colOff>101600</xdr:colOff>
      <xdr:row>84</xdr:row>
      <xdr:rowOff>125476</xdr:rowOff>
    </xdr:to>
    <xdr:sp macro="" textlink="">
      <xdr:nvSpPr>
        <xdr:cNvPr id="826" name="楕円 825"/>
        <xdr:cNvSpPr/>
      </xdr:nvSpPr>
      <xdr:spPr>
        <a:xfrm>
          <a:off x="20383500" y="144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74676</xdr:rowOff>
    </xdr:from>
    <xdr:to>
      <xdr:col>111</xdr:col>
      <xdr:colOff>177800</xdr:colOff>
      <xdr:row>84</xdr:row>
      <xdr:rowOff>74676</xdr:rowOff>
    </xdr:to>
    <xdr:cxnSp macro="">
      <xdr:nvCxnSpPr>
        <xdr:cNvPr id="827" name="直線コネクタ 826"/>
        <xdr:cNvCxnSpPr/>
      </xdr:nvCxnSpPr>
      <xdr:spPr>
        <a:xfrm>
          <a:off x="20434300" y="14476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28448</xdr:rowOff>
    </xdr:from>
    <xdr:to>
      <xdr:col>102</xdr:col>
      <xdr:colOff>165100</xdr:colOff>
      <xdr:row>84</xdr:row>
      <xdr:rowOff>130048</xdr:rowOff>
    </xdr:to>
    <xdr:sp macro="" textlink="">
      <xdr:nvSpPr>
        <xdr:cNvPr id="828" name="楕円 827"/>
        <xdr:cNvSpPr/>
      </xdr:nvSpPr>
      <xdr:spPr>
        <a:xfrm>
          <a:off x="19494500" y="1443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74676</xdr:rowOff>
    </xdr:from>
    <xdr:to>
      <xdr:col>107</xdr:col>
      <xdr:colOff>50800</xdr:colOff>
      <xdr:row>84</xdr:row>
      <xdr:rowOff>79248</xdr:rowOff>
    </xdr:to>
    <xdr:cxnSp macro="">
      <xdr:nvCxnSpPr>
        <xdr:cNvPr id="829" name="直線コネクタ 828"/>
        <xdr:cNvCxnSpPr/>
      </xdr:nvCxnSpPr>
      <xdr:spPr>
        <a:xfrm flipV="1">
          <a:off x="19545300" y="144764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28448</xdr:rowOff>
    </xdr:from>
    <xdr:to>
      <xdr:col>98</xdr:col>
      <xdr:colOff>38100</xdr:colOff>
      <xdr:row>84</xdr:row>
      <xdr:rowOff>130048</xdr:rowOff>
    </xdr:to>
    <xdr:sp macro="" textlink="">
      <xdr:nvSpPr>
        <xdr:cNvPr id="830" name="楕円 829"/>
        <xdr:cNvSpPr/>
      </xdr:nvSpPr>
      <xdr:spPr>
        <a:xfrm>
          <a:off x="18605500" y="1443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79248</xdr:rowOff>
    </xdr:from>
    <xdr:to>
      <xdr:col>102</xdr:col>
      <xdr:colOff>114300</xdr:colOff>
      <xdr:row>84</xdr:row>
      <xdr:rowOff>79248</xdr:rowOff>
    </xdr:to>
    <xdr:cxnSp macro="">
      <xdr:nvCxnSpPr>
        <xdr:cNvPr id="831" name="直線コネクタ 830"/>
        <xdr:cNvCxnSpPr/>
      </xdr:nvCxnSpPr>
      <xdr:spPr>
        <a:xfrm>
          <a:off x="18656300" y="144810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32275</xdr:rowOff>
    </xdr:from>
    <xdr:ext cx="469744" cy="259045"/>
    <xdr:sp macro="" textlink="">
      <xdr:nvSpPr>
        <xdr:cNvPr id="832" name="n_1aveValue【消防施設】&#10;一人当たり面積"/>
        <xdr:cNvSpPr txBox="1"/>
      </xdr:nvSpPr>
      <xdr:spPr>
        <a:xfrm>
          <a:off x="210757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833" name="n_2aveValue【消防施設】&#10;一人当たり面積"/>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834" name="n_3aveValue【消防施設】&#10;一人当たり面積"/>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59707</xdr:rowOff>
    </xdr:from>
    <xdr:ext cx="469744" cy="259045"/>
    <xdr:sp macro="" textlink="">
      <xdr:nvSpPr>
        <xdr:cNvPr id="835" name="n_4aveValue【消防施設】&#10;一人当たり面積"/>
        <xdr:cNvSpPr txBox="1"/>
      </xdr:nvSpPr>
      <xdr:spPr>
        <a:xfrm>
          <a:off x="18421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116603</xdr:rowOff>
    </xdr:from>
    <xdr:ext cx="469744" cy="259045"/>
    <xdr:sp macro="" textlink="">
      <xdr:nvSpPr>
        <xdr:cNvPr id="836" name="n_1mainValue【消防施設】&#10;一人当たり面積"/>
        <xdr:cNvSpPr txBox="1"/>
      </xdr:nvSpPr>
      <xdr:spPr>
        <a:xfrm>
          <a:off x="210757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116603</xdr:rowOff>
    </xdr:from>
    <xdr:ext cx="469744" cy="259045"/>
    <xdr:sp macro="" textlink="">
      <xdr:nvSpPr>
        <xdr:cNvPr id="837" name="n_2mainValue【消防施設】&#10;一人当たり面積"/>
        <xdr:cNvSpPr txBox="1"/>
      </xdr:nvSpPr>
      <xdr:spPr>
        <a:xfrm>
          <a:off x="201994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121175</xdr:rowOff>
    </xdr:from>
    <xdr:ext cx="469744" cy="259045"/>
    <xdr:sp macro="" textlink="">
      <xdr:nvSpPr>
        <xdr:cNvPr id="838" name="n_3mainValue【消防施設】&#10;一人当たり面積"/>
        <xdr:cNvSpPr txBox="1"/>
      </xdr:nvSpPr>
      <xdr:spPr>
        <a:xfrm>
          <a:off x="19310427"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121175</xdr:rowOff>
    </xdr:from>
    <xdr:ext cx="469744" cy="259045"/>
    <xdr:sp macro="" textlink="">
      <xdr:nvSpPr>
        <xdr:cNvPr id="839" name="n_4mainValue【消防施設】&#10;一人当たり面積"/>
        <xdr:cNvSpPr txBox="1"/>
      </xdr:nvSpPr>
      <xdr:spPr>
        <a:xfrm>
          <a:off x="18421427"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865" name="直線コネクタ 864"/>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6"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7" name="直線コネクタ 86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868" name="【庁舎】&#10;有形固定資産減価償却率最大値テキスト"/>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869" name="直線コネクタ 868"/>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61340</xdr:rowOff>
    </xdr:from>
    <xdr:ext cx="405111" cy="259045"/>
    <xdr:sp macro="" textlink="">
      <xdr:nvSpPr>
        <xdr:cNvPr id="870" name="【庁舎】&#10;有形固定資産減価償却率平均値テキスト"/>
        <xdr:cNvSpPr txBox="1"/>
      </xdr:nvSpPr>
      <xdr:spPr>
        <a:xfrm>
          <a:off x="16357600" y="1772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871" name="フローチャート: 判断 870"/>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872" name="フローチャート: 判断 871"/>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152763</xdr:rowOff>
    </xdr:from>
    <xdr:to>
      <xdr:col>76</xdr:col>
      <xdr:colOff>165100</xdr:colOff>
      <xdr:row>105</xdr:row>
      <xdr:rowOff>82913</xdr:rowOff>
    </xdr:to>
    <xdr:sp macro="" textlink="">
      <xdr:nvSpPr>
        <xdr:cNvPr id="873" name="フローチャート: 判断 872"/>
        <xdr:cNvSpPr/>
      </xdr:nvSpPr>
      <xdr:spPr>
        <a:xfrm>
          <a:off x="14541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156029</xdr:rowOff>
    </xdr:from>
    <xdr:to>
      <xdr:col>72</xdr:col>
      <xdr:colOff>38100</xdr:colOff>
      <xdr:row>105</xdr:row>
      <xdr:rowOff>86179</xdr:rowOff>
    </xdr:to>
    <xdr:sp macro="" textlink="">
      <xdr:nvSpPr>
        <xdr:cNvPr id="874" name="フローチャート: 判断 873"/>
        <xdr:cNvSpPr/>
      </xdr:nvSpPr>
      <xdr:spPr>
        <a:xfrm>
          <a:off x="13652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875" name="フローチャート: 判断 874"/>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881" name="楕円 880"/>
        <xdr:cNvSpPr/>
      </xdr:nvSpPr>
      <xdr:spPr>
        <a:xfrm>
          <a:off x="16268700" y="1794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96900</xdr:rowOff>
    </xdr:from>
    <xdr:ext cx="405111" cy="259045"/>
    <xdr:sp macro="" textlink="">
      <xdr:nvSpPr>
        <xdr:cNvPr id="882" name="【庁舎】&#10;有形固定資産減価償却率該当値テキスト"/>
        <xdr:cNvSpPr txBox="1"/>
      </xdr:nvSpPr>
      <xdr:spPr>
        <a:xfrm>
          <a:off x="16357600" y="1792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85816</xdr:rowOff>
    </xdr:from>
    <xdr:to>
      <xdr:col>81</xdr:col>
      <xdr:colOff>101600</xdr:colOff>
      <xdr:row>105</xdr:row>
      <xdr:rowOff>15966</xdr:rowOff>
    </xdr:to>
    <xdr:sp macro="" textlink="">
      <xdr:nvSpPr>
        <xdr:cNvPr id="883" name="楕円 882"/>
        <xdr:cNvSpPr/>
      </xdr:nvSpPr>
      <xdr:spPr>
        <a:xfrm>
          <a:off x="15430500" y="1791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136616</xdr:rowOff>
    </xdr:from>
    <xdr:to>
      <xdr:col>85</xdr:col>
      <xdr:colOff>127000</xdr:colOff>
      <xdr:row>104</xdr:row>
      <xdr:rowOff>169273</xdr:rowOff>
    </xdr:to>
    <xdr:cxnSp macro="">
      <xdr:nvCxnSpPr>
        <xdr:cNvPr id="884" name="直線コネクタ 883"/>
        <xdr:cNvCxnSpPr/>
      </xdr:nvCxnSpPr>
      <xdr:spPr>
        <a:xfrm>
          <a:off x="15481300" y="1796741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10705</xdr:rowOff>
    </xdr:from>
    <xdr:to>
      <xdr:col>76</xdr:col>
      <xdr:colOff>165100</xdr:colOff>
      <xdr:row>104</xdr:row>
      <xdr:rowOff>112305</xdr:rowOff>
    </xdr:to>
    <xdr:sp macro="" textlink="">
      <xdr:nvSpPr>
        <xdr:cNvPr id="885" name="楕円 884"/>
        <xdr:cNvSpPr/>
      </xdr:nvSpPr>
      <xdr:spPr>
        <a:xfrm>
          <a:off x="14541500" y="1784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61505</xdr:rowOff>
    </xdr:from>
    <xdr:to>
      <xdr:col>81</xdr:col>
      <xdr:colOff>50800</xdr:colOff>
      <xdr:row>104</xdr:row>
      <xdr:rowOff>136616</xdr:rowOff>
    </xdr:to>
    <xdr:cxnSp macro="">
      <xdr:nvCxnSpPr>
        <xdr:cNvPr id="886" name="直線コネクタ 885"/>
        <xdr:cNvCxnSpPr/>
      </xdr:nvCxnSpPr>
      <xdr:spPr>
        <a:xfrm>
          <a:off x="14592300" y="17892305"/>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160927</xdr:rowOff>
    </xdr:from>
    <xdr:to>
      <xdr:col>72</xdr:col>
      <xdr:colOff>38100</xdr:colOff>
      <xdr:row>104</xdr:row>
      <xdr:rowOff>91077</xdr:rowOff>
    </xdr:to>
    <xdr:sp macro="" textlink="">
      <xdr:nvSpPr>
        <xdr:cNvPr id="887" name="楕円 886"/>
        <xdr:cNvSpPr/>
      </xdr:nvSpPr>
      <xdr:spPr>
        <a:xfrm>
          <a:off x="13652500" y="1782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40277</xdr:rowOff>
    </xdr:from>
    <xdr:to>
      <xdr:col>76</xdr:col>
      <xdr:colOff>114300</xdr:colOff>
      <xdr:row>104</xdr:row>
      <xdr:rowOff>61505</xdr:rowOff>
    </xdr:to>
    <xdr:cxnSp macro="">
      <xdr:nvCxnSpPr>
        <xdr:cNvPr id="888" name="直線コネクタ 887"/>
        <xdr:cNvCxnSpPr/>
      </xdr:nvCxnSpPr>
      <xdr:spPr>
        <a:xfrm>
          <a:off x="13703300" y="17871077"/>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128270</xdr:rowOff>
    </xdr:from>
    <xdr:to>
      <xdr:col>67</xdr:col>
      <xdr:colOff>101600</xdr:colOff>
      <xdr:row>104</xdr:row>
      <xdr:rowOff>58420</xdr:rowOff>
    </xdr:to>
    <xdr:sp macro="" textlink="">
      <xdr:nvSpPr>
        <xdr:cNvPr id="889" name="楕円 888"/>
        <xdr:cNvSpPr/>
      </xdr:nvSpPr>
      <xdr:spPr>
        <a:xfrm>
          <a:off x="12763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7620</xdr:rowOff>
    </xdr:from>
    <xdr:to>
      <xdr:col>71</xdr:col>
      <xdr:colOff>177800</xdr:colOff>
      <xdr:row>104</xdr:row>
      <xdr:rowOff>40277</xdr:rowOff>
    </xdr:to>
    <xdr:cxnSp macro="">
      <xdr:nvCxnSpPr>
        <xdr:cNvPr id="890" name="直線コネクタ 889"/>
        <xdr:cNvCxnSpPr/>
      </xdr:nvCxnSpPr>
      <xdr:spPr>
        <a:xfrm>
          <a:off x="12814300" y="1783842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11991</xdr:rowOff>
    </xdr:from>
    <xdr:ext cx="405111" cy="259045"/>
    <xdr:sp macro="" textlink="">
      <xdr:nvSpPr>
        <xdr:cNvPr id="891" name="n_1aveValue【庁舎】&#10;有形固定資産減価償却率"/>
        <xdr:cNvSpPr txBox="1"/>
      </xdr:nvSpPr>
      <xdr:spPr>
        <a:xfrm>
          <a:off x="152660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74040</xdr:rowOff>
    </xdr:from>
    <xdr:ext cx="405111" cy="259045"/>
    <xdr:sp macro="" textlink="">
      <xdr:nvSpPr>
        <xdr:cNvPr id="892" name="n_2aveValue【庁舎】&#10;有形固定資産減価償却率"/>
        <xdr:cNvSpPr txBox="1"/>
      </xdr:nvSpPr>
      <xdr:spPr>
        <a:xfrm>
          <a:off x="14389744" y="180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77306</xdr:rowOff>
    </xdr:from>
    <xdr:ext cx="405111" cy="259045"/>
    <xdr:sp macro="" textlink="">
      <xdr:nvSpPr>
        <xdr:cNvPr id="893" name="n_3aveValue【庁舎】&#10;有形固定資産減価償却率"/>
        <xdr:cNvSpPr txBox="1"/>
      </xdr:nvSpPr>
      <xdr:spPr>
        <a:xfrm>
          <a:off x="1350074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106697</xdr:rowOff>
    </xdr:from>
    <xdr:ext cx="405111" cy="259045"/>
    <xdr:sp macro="" textlink="">
      <xdr:nvSpPr>
        <xdr:cNvPr id="894" name="n_4aveValue【庁舎】&#10;有形固定資産減価償却率"/>
        <xdr:cNvSpPr txBox="1"/>
      </xdr:nvSpPr>
      <xdr:spPr>
        <a:xfrm>
          <a:off x="12611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32493</xdr:rowOff>
    </xdr:from>
    <xdr:ext cx="405111" cy="259045"/>
    <xdr:sp macro="" textlink="">
      <xdr:nvSpPr>
        <xdr:cNvPr id="895" name="n_1mainValue【庁舎】&#10;有形固定資産減価償却率"/>
        <xdr:cNvSpPr txBox="1"/>
      </xdr:nvSpPr>
      <xdr:spPr>
        <a:xfrm>
          <a:off x="15266044" y="1769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128832</xdr:rowOff>
    </xdr:from>
    <xdr:ext cx="405111" cy="259045"/>
    <xdr:sp macro="" textlink="">
      <xdr:nvSpPr>
        <xdr:cNvPr id="896" name="n_2mainValue【庁舎】&#10;有形固定資産減価償却率"/>
        <xdr:cNvSpPr txBox="1"/>
      </xdr:nvSpPr>
      <xdr:spPr>
        <a:xfrm>
          <a:off x="14389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107604</xdr:rowOff>
    </xdr:from>
    <xdr:ext cx="405111" cy="259045"/>
    <xdr:sp macro="" textlink="">
      <xdr:nvSpPr>
        <xdr:cNvPr id="897" name="n_3mainValue【庁舎】&#10;有形固定資産減価償却率"/>
        <xdr:cNvSpPr txBox="1"/>
      </xdr:nvSpPr>
      <xdr:spPr>
        <a:xfrm>
          <a:off x="13500744" y="1759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74947</xdr:rowOff>
    </xdr:from>
    <xdr:ext cx="405111" cy="259045"/>
    <xdr:sp macro="" textlink="">
      <xdr:nvSpPr>
        <xdr:cNvPr id="898" name="n_4mainValue【庁舎】&#10;有形固定資産減価償却率"/>
        <xdr:cNvSpPr txBox="1"/>
      </xdr:nvSpPr>
      <xdr:spPr>
        <a:xfrm>
          <a:off x="12611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9" name="テキスト ボックス 908"/>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910" name="直線コネクタ 90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1" name="テキスト ボックス 91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2" name="直線コネクタ 91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3" name="テキスト ボックス 91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4" name="直線コネクタ 91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5" name="テキスト ボックス 91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6" name="直線コネクタ 91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7" name="テキスト ボックス 91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8" name="直線コネクタ 91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9" name="テキスト ボックス 91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20" name="直線コネクタ 91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1" name="テキスト ボックス 92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102326</xdr:rowOff>
    </xdr:from>
    <xdr:to>
      <xdr:col>116</xdr:col>
      <xdr:colOff>62864</xdr:colOff>
      <xdr:row>109</xdr:row>
      <xdr:rowOff>90895</xdr:rowOff>
    </xdr:to>
    <xdr:cxnSp macro="">
      <xdr:nvCxnSpPr>
        <xdr:cNvPr id="925" name="直線コネクタ 924"/>
        <xdr:cNvCxnSpPr/>
      </xdr:nvCxnSpPr>
      <xdr:spPr>
        <a:xfrm flipV="1">
          <a:off x="22160864" y="17247326"/>
          <a:ext cx="0" cy="153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94722</xdr:rowOff>
    </xdr:from>
    <xdr:ext cx="469744" cy="259045"/>
    <xdr:sp macro="" textlink="">
      <xdr:nvSpPr>
        <xdr:cNvPr id="926" name="【庁舎】&#10;一人当たり面積最小値テキスト"/>
        <xdr:cNvSpPr txBox="1"/>
      </xdr:nvSpPr>
      <xdr:spPr>
        <a:xfrm>
          <a:off x="22199600" y="1878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90895</xdr:rowOff>
    </xdr:from>
    <xdr:to>
      <xdr:col>116</xdr:col>
      <xdr:colOff>152400</xdr:colOff>
      <xdr:row>109</xdr:row>
      <xdr:rowOff>90895</xdr:rowOff>
    </xdr:to>
    <xdr:cxnSp macro="">
      <xdr:nvCxnSpPr>
        <xdr:cNvPr id="927" name="直線コネクタ 926"/>
        <xdr:cNvCxnSpPr/>
      </xdr:nvCxnSpPr>
      <xdr:spPr>
        <a:xfrm>
          <a:off x="22072600" y="1877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49003</xdr:rowOff>
    </xdr:from>
    <xdr:ext cx="469744" cy="259045"/>
    <xdr:sp macro="" textlink="">
      <xdr:nvSpPr>
        <xdr:cNvPr id="928" name="【庁舎】&#10;一人当たり面積最大値テキスト"/>
        <xdr:cNvSpPr txBox="1"/>
      </xdr:nvSpPr>
      <xdr:spPr>
        <a:xfrm>
          <a:off x="22199600" y="1702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102326</xdr:rowOff>
    </xdr:from>
    <xdr:to>
      <xdr:col>116</xdr:col>
      <xdr:colOff>152400</xdr:colOff>
      <xdr:row>100</xdr:row>
      <xdr:rowOff>102326</xdr:rowOff>
    </xdr:to>
    <xdr:cxnSp macro="">
      <xdr:nvCxnSpPr>
        <xdr:cNvPr id="929" name="直線コネクタ 928"/>
        <xdr:cNvCxnSpPr/>
      </xdr:nvCxnSpPr>
      <xdr:spPr>
        <a:xfrm>
          <a:off x="22072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142983</xdr:rowOff>
    </xdr:from>
    <xdr:ext cx="469744" cy="259045"/>
    <xdr:sp macro="" textlink="">
      <xdr:nvSpPr>
        <xdr:cNvPr id="930" name="【庁舎】&#10;一人当たり面積平均値テキスト"/>
        <xdr:cNvSpPr txBox="1"/>
      </xdr:nvSpPr>
      <xdr:spPr>
        <a:xfrm>
          <a:off x="22199600" y="18145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931" name="フローチャート: 判断 930"/>
        <xdr:cNvSpPr/>
      </xdr:nvSpPr>
      <xdr:spPr>
        <a:xfrm>
          <a:off x="221107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87449</xdr:rowOff>
    </xdr:from>
    <xdr:to>
      <xdr:col>112</xdr:col>
      <xdr:colOff>38100</xdr:colOff>
      <xdr:row>107</xdr:row>
      <xdr:rowOff>17599</xdr:rowOff>
    </xdr:to>
    <xdr:sp macro="" textlink="">
      <xdr:nvSpPr>
        <xdr:cNvPr id="932" name="フローチャート: 判断 931"/>
        <xdr:cNvSpPr/>
      </xdr:nvSpPr>
      <xdr:spPr>
        <a:xfrm>
          <a:off x="21272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126637</xdr:rowOff>
    </xdr:from>
    <xdr:to>
      <xdr:col>107</xdr:col>
      <xdr:colOff>101600</xdr:colOff>
      <xdr:row>107</xdr:row>
      <xdr:rowOff>56787</xdr:rowOff>
    </xdr:to>
    <xdr:sp macro="" textlink="">
      <xdr:nvSpPr>
        <xdr:cNvPr id="933" name="フローチャート: 判断 932"/>
        <xdr:cNvSpPr/>
      </xdr:nvSpPr>
      <xdr:spPr>
        <a:xfrm>
          <a:off x="20383500" y="1830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934" name="フローチャート: 判断 933"/>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935" name="フローチャート: 判断 934"/>
        <xdr:cNvSpPr/>
      </xdr:nvSpPr>
      <xdr:spPr>
        <a:xfrm>
          <a:off x="18605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40095</xdr:rowOff>
    </xdr:from>
    <xdr:to>
      <xdr:col>116</xdr:col>
      <xdr:colOff>114300</xdr:colOff>
      <xdr:row>107</xdr:row>
      <xdr:rowOff>141695</xdr:rowOff>
    </xdr:to>
    <xdr:sp macro="" textlink="">
      <xdr:nvSpPr>
        <xdr:cNvPr id="941" name="楕円 940"/>
        <xdr:cNvSpPr/>
      </xdr:nvSpPr>
      <xdr:spPr>
        <a:xfrm>
          <a:off x="22110700" y="1838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18522</xdr:rowOff>
    </xdr:from>
    <xdr:ext cx="469744" cy="259045"/>
    <xdr:sp macro="" textlink="">
      <xdr:nvSpPr>
        <xdr:cNvPr id="942" name="【庁舎】&#10;一人当たり面積該当値テキスト"/>
        <xdr:cNvSpPr txBox="1"/>
      </xdr:nvSpPr>
      <xdr:spPr>
        <a:xfrm>
          <a:off x="22199600" y="1836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46627</xdr:rowOff>
    </xdr:from>
    <xdr:to>
      <xdr:col>112</xdr:col>
      <xdr:colOff>38100</xdr:colOff>
      <xdr:row>107</xdr:row>
      <xdr:rowOff>148227</xdr:rowOff>
    </xdr:to>
    <xdr:sp macro="" textlink="">
      <xdr:nvSpPr>
        <xdr:cNvPr id="943" name="楕円 942"/>
        <xdr:cNvSpPr/>
      </xdr:nvSpPr>
      <xdr:spPr>
        <a:xfrm>
          <a:off x="21272500" y="183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90895</xdr:rowOff>
    </xdr:from>
    <xdr:to>
      <xdr:col>116</xdr:col>
      <xdr:colOff>63500</xdr:colOff>
      <xdr:row>107</xdr:row>
      <xdr:rowOff>97427</xdr:rowOff>
    </xdr:to>
    <xdr:cxnSp macro="">
      <xdr:nvCxnSpPr>
        <xdr:cNvPr id="944" name="直線コネクタ 943"/>
        <xdr:cNvCxnSpPr/>
      </xdr:nvCxnSpPr>
      <xdr:spPr>
        <a:xfrm flipV="1">
          <a:off x="21323300" y="18436045"/>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49893</xdr:rowOff>
    </xdr:from>
    <xdr:to>
      <xdr:col>107</xdr:col>
      <xdr:colOff>101600</xdr:colOff>
      <xdr:row>107</xdr:row>
      <xdr:rowOff>151493</xdr:rowOff>
    </xdr:to>
    <xdr:sp macro="" textlink="">
      <xdr:nvSpPr>
        <xdr:cNvPr id="945" name="楕円 944"/>
        <xdr:cNvSpPr/>
      </xdr:nvSpPr>
      <xdr:spPr>
        <a:xfrm>
          <a:off x="20383500" y="1839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97427</xdr:rowOff>
    </xdr:from>
    <xdr:to>
      <xdr:col>111</xdr:col>
      <xdr:colOff>177800</xdr:colOff>
      <xdr:row>107</xdr:row>
      <xdr:rowOff>100693</xdr:rowOff>
    </xdr:to>
    <xdr:cxnSp macro="">
      <xdr:nvCxnSpPr>
        <xdr:cNvPr id="946" name="直線コネクタ 945"/>
        <xdr:cNvCxnSpPr/>
      </xdr:nvCxnSpPr>
      <xdr:spPr>
        <a:xfrm flipV="1">
          <a:off x="20434300" y="1844257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56424</xdr:rowOff>
    </xdr:from>
    <xdr:to>
      <xdr:col>102</xdr:col>
      <xdr:colOff>165100</xdr:colOff>
      <xdr:row>107</xdr:row>
      <xdr:rowOff>158024</xdr:rowOff>
    </xdr:to>
    <xdr:sp macro="" textlink="">
      <xdr:nvSpPr>
        <xdr:cNvPr id="947" name="楕円 946"/>
        <xdr:cNvSpPr/>
      </xdr:nvSpPr>
      <xdr:spPr>
        <a:xfrm>
          <a:off x="19494500" y="184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100693</xdr:rowOff>
    </xdr:from>
    <xdr:to>
      <xdr:col>107</xdr:col>
      <xdr:colOff>50800</xdr:colOff>
      <xdr:row>107</xdr:row>
      <xdr:rowOff>107224</xdr:rowOff>
    </xdr:to>
    <xdr:cxnSp macro="">
      <xdr:nvCxnSpPr>
        <xdr:cNvPr id="948" name="直線コネクタ 947"/>
        <xdr:cNvCxnSpPr/>
      </xdr:nvCxnSpPr>
      <xdr:spPr>
        <a:xfrm flipV="1">
          <a:off x="19545300" y="1844584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59689</xdr:rowOff>
    </xdr:from>
    <xdr:to>
      <xdr:col>98</xdr:col>
      <xdr:colOff>38100</xdr:colOff>
      <xdr:row>107</xdr:row>
      <xdr:rowOff>161289</xdr:rowOff>
    </xdr:to>
    <xdr:sp macro="" textlink="">
      <xdr:nvSpPr>
        <xdr:cNvPr id="949" name="楕円 948"/>
        <xdr:cNvSpPr/>
      </xdr:nvSpPr>
      <xdr:spPr>
        <a:xfrm>
          <a:off x="18605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107224</xdr:rowOff>
    </xdr:from>
    <xdr:to>
      <xdr:col>102</xdr:col>
      <xdr:colOff>114300</xdr:colOff>
      <xdr:row>107</xdr:row>
      <xdr:rowOff>110489</xdr:rowOff>
    </xdr:to>
    <xdr:cxnSp macro="">
      <xdr:nvCxnSpPr>
        <xdr:cNvPr id="950" name="直線コネクタ 949"/>
        <xdr:cNvCxnSpPr/>
      </xdr:nvCxnSpPr>
      <xdr:spPr>
        <a:xfrm flipV="1">
          <a:off x="18656300" y="18452374"/>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34126</xdr:rowOff>
    </xdr:from>
    <xdr:ext cx="469744" cy="259045"/>
    <xdr:sp macro="" textlink="">
      <xdr:nvSpPr>
        <xdr:cNvPr id="951" name="n_1aveValue【庁舎】&#10;一人当たり面積"/>
        <xdr:cNvSpPr txBox="1"/>
      </xdr:nvSpPr>
      <xdr:spPr>
        <a:xfrm>
          <a:off x="210757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73314</xdr:rowOff>
    </xdr:from>
    <xdr:ext cx="469744" cy="259045"/>
    <xdr:sp macro="" textlink="">
      <xdr:nvSpPr>
        <xdr:cNvPr id="952" name="n_2aveValue【庁舎】&#10;一人当たり面積"/>
        <xdr:cNvSpPr txBox="1"/>
      </xdr:nvSpPr>
      <xdr:spPr>
        <a:xfrm>
          <a:off x="20199427" y="1807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89643</xdr:rowOff>
    </xdr:from>
    <xdr:ext cx="469744" cy="259045"/>
    <xdr:sp macro="" textlink="">
      <xdr:nvSpPr>
        <xdr:cNvPr id="953" name="n_3aveValue【庁舎】&#10;一人当たり面積"/>
        <xdr:cNvSpPr txBox="1"/>
      </xdr:nvSpPr>
      <xdr:spPr>
        <a:xfrm>
          <a:off x="19310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99440</xdr:rowOff>
    </xdr:from>
    <xdr:ext cx="469744" cy="259045"/>
    <xdr:sp macro="" textlink="">
      <xdr:nvSpPr>
        <xdr:cNvPr id="954" name="n_4aveValue【庁舎】&#10;一人当たり面積"/>
        <xdr:cNvSpPr txBox="1"/>
      </xdr:nvSpPr>
      <xdr:spPr>
        <a:xfrm>
          <a:off x="18421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139354</xdr:rowOff>
    </xdr:from>
    <xdr:ext cx="469744" cy="259045"/>
    <xdr:sp macro="" textlink="">
      <xdr:nvSpPr>
        <xdr:cNvPr id="955" name="n_1mainValue【庁舎】&#10;一人当たり面積"/>
        <xdr:cNvSpPr txBox="1"/>
      </xdr:nvSpPr>
      <xdr:spPr>
        <a:xfrm>
          <a:off x="210757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142620</xdr:rowOff>
    </xdr:from>
    <xdr:ext cx="469744" cy="259045"/>
    <xdr:sp macro="" textlink="">
      <xdr:nvSpPr>
        <xdr:cNvPr id="956" name="n_2mainValue【庁舎】&#10;一人当たり面積"/>
        <xdr:cNvSpPr txBox="1"/>
      </xdr:nvSpPr>
      <xdr:spPr>
        <a:xfrm>
          <a:off x="20199427"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149151</xdr:rowOff>
    </xdr:from>
    <xdr:ext cx="469744" cy="259045"/>
    <xdr:sp macro="" textlink="">
      <xdr:nvSpPr>
        <xdr:cNvPr id="957" name="n_3mainValue【庁舎】&#10;一人当たり面積"/>
        <xdr:cNvSpPr txBox="1"/>
      </xdr:nvSpPr>
      <xdr:spPr>
        <a:xfrm>
          <a:off x="19310427" y="1849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152416</xdr:rowOff>
    </xdr:from>
    <xdr:ext cx="469744" cy="259045"/>
    <xdr:sp macro="" textlink="">
      <xdr:nvSpPr>
        <xdr:cNvPr id="958" name="n_4mainValue【庁舎】&#10;一人当たり面積"/>
        <xdr:cNvSpPr txBox="1"/>
      </xdr:nvSpPr>
      <xdr:spPr>
        <a:xfrm>
          <a:off x="184214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図書館と体育館・プールの有形固定資産減価償却率が低いのは、平成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年に中央図書館を新設、平成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年に総合体育館を新設したためである。</a:t>
          </a:r>
        </a:p>
        <a:p>
          <a:r>
            <a:rPr kumimoji="1" lang="ja-JP" altLang="en-US" sz="1300">
              <a:latin typeface="ＭＳ Ｐゴシック" panose="020B0600070205080204" pitchFamily="50" charset="-128"/>
              <a:ea typeface="ＭＳ Ｐゴシック" panose="020B0600070205080204" pitchFamily="50" charset="-128"/>
            </a:rPr>
            <a:t>　その他の施設については、類似団体よりも減価償却率が低いものもあるが、全体的に施設の老朽化が進んでいることに加え、人口減少に伴う市民１人当たりの施設面積の増加が懸念されるため、更新・改修にかかる財政負担の増加が予測される。</a:t>
          </a:r>
        </a:p>
        <a:p>
          <a:r>
            <a:rPr kumimoji="1" lang="ja-JP" altLang="en-US" sz="1300">
              <a:latin typeface="ＭＳ Ｐゴシック" panose="020B0600070205080204" pitchFamily="50" charset="-128"/>
              <a:ea typeface="ＭＳ Ｐゴシック" panose="020B0600070205080204" pitchFamily="50" charset="-128"/>
            </a:rPr>
            <a:t>　公共施設の再配置計画に基づく統廃合等の検討が急務となる。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282154_&#19977;&#26408;&#24066;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P51">
            <v>44.7</v>
          </cell>
          <cell r="BX51">
            <v>45</v>
          </cell>
          <cell r="CF51">
            <v>41.5</v>
          </cell>
          <cell r="CN51">
            <v>40</v>
          </cell>
          <cell r="CV51">
            <v>39.6</v>
          </cell>
        </row>
        <row r="53">
          <cell r="BP53">
            <v>58.3</v>
          </cell>
          <cell r="BX53">
            <v>58.6</v>
          </cell>
          <cell r="CF53">
            <v>60</v>
          </cell>
          <cell r="CN53">
            <v>61.6</v>
          </cell>
          <cell r="CV53">
            <v>63</v>
          </cell>
        </row>
        <row r="55">
          <cell r="AN55" t="str">
            <v>類似団体内平均値</v>
          </cell>
          <cell r="BP55">
            <v>33.1</v>
          </cell>
          <cell r="BX55">
            <v>31.3</v>
          </cell>
          <cell r="CF55">
            <v>25.3</v>
          </cell>
          <cell r="CN55">
            <v>25.5</v>
          </cell>
          <cell r="CV55">
            <v>25.1</v>
          </cell>
        </row>
        <row r="57">
          <cell r="BP57">
            <v>57.2</v>
          </cell>
          <cell r="BX57">
            <v>58.5</v>
          </cell>
          <cell r="CF57">
            <v>59.8</v>
          </cell>
          <cell r="CN57">
            <v>61.1</v>
          </cell>
          <cell r="CV57">
            <v>61</v>
          </cell>
        </row>
        <row r="72">
          <cell r="BP72" t="str">
            <v>H28</v>
          </cell>
          <cell r="BX72" t="str">
            <v>H29</v>
          </cell>
          <cell r="CF72" t="str">
            <v>H30</v>
          </cell>
          <cell r="CN72" t="str">
            <v>R01</v>
          </cell>
          <cell r="CV72" t="str">
            <v>R02</v>
          </cell>
        </row>
        <row r="73">
          <cell r="AN73" t="str">
            <v>当該団体値</v>
          </cell>
          <cell r="BP73">
            <v>44.7</v>
          </cell>
          <cell r="BX73">
            <v>45</v>
          </cell>
          <cell r="CF73">
            <v>41.5</v>
          </cell>
          <cell r="CN73">
            <v>40</v>
          </cell>
          <cell r="CV73">
            <v>39.6</v>
          </cell>
        </row>
        <row r="75">
          <cell r="BP75">
            <v>4.9000000000000004</v>
          </cell>
          <cell r="BX75">
            <v>3.8</v>
          </cell>
          <cell r="CF75">
            <v>3.3</v>
          </cell>
          <cell r="CN75">
            <v>3.1</v>
          </cell>
          <cell r="CV75">
            <v>3.5</v>
          </cell>
        </row>
        <row r="77">
          <cell r="AN77" t="str">
            <v>類似団体内平均値</v>
          </cell>
          <cell r="BP77">
            <v>33.1</v>
          </cell>
          <cell r="BX77">
            <v>31.3</v>
          </cell>
          <cell r="CF77">
            <v>25.3</v>
          </cell>
          <cell r="CN77">
            <v>25.5</v>
          </cell>
          <cell r="CV77">
            <v>25.1</v>
          </cell>
        </row>
        <row r="79">
          <cell r="BP79">
            <v>7.5</v>
          </cell>
          <cell r="BX79">
            <v>7.2</v>
          </cell>
          <cell r="CF79">
            <v>6.9</v>
          </cell>
          <cell r="CN79">
            <v>6.6</v>
          </cell>
          <cell r="CV79">
            <v>6.4</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41287480</v>
      </c>
      <c r="BO4" s="426"/>
      <c r="BP4" s="426"/>
      <c r="BQ4" s="426"/>
      <c r="BR4" s="426"/>
      <c r="BS4" s="426"/>
      <c r="BT4" s="426"/>
      <c r="BU4" s="427"/>
      <c r="BV4" s="425">
        <v>31937922</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0.5</v>
      </c>
      <c r="CU4" s="610"/>
      <c r="CV4" s="610"/>
      <c r="CW4" s="610"/>
      <c r="CX4" s="610"/>
      <c r="CY4" s="610"/>
      <c r="CZ4" s="610"/>
      <c r="DA4" s="611"/>
      <c r="DB4" s="609">
        <v>0.1</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41009945</v>
      </c>
      <c r="BO5" s="431"/>
      <c r="BP5" s="431"/>
      <c r="BQ5" s="431"/>
      <c r="BR5" s="431"/>
      <c r="BS5" s="431"/>
      <c r="BT5" s="431"/>
      <c r="BU5" s="432"/>
      <c r="BV5" s="430">
        <v>31796215</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94.7</v>
      </c>
      <c r="CU5" s="401"/>
      <c r="CV5" s="401"/>
      <c r="CW5" s="401"/>
      <c r="CX5" s="401"/>
      <c r="CY5" s="401"/>
      <c r="CZ5" s="401"/>
      <c r="DA5" s="402"/>
      <c r="DB5" s="400">
        <v>94.2</v>
      </c>
      <c r="DC5" s="401"/>
      <c r="DD5" s="401"/>
      <c r="DE5" s="401"/>
      <c r="DF5" s="401"/>
      <c r="DG5" s="401"/>
      <c r="DH5" s="401"/>
      <c r="DI5" s="402"/>
      <c r="DJ5" s="186"/>
      <c r="DK5" s="186"/>
      <c r="DL5" s="186"/>
      <c r="DM5" s="186"/>
      <c r="DN5" s="186"/>
      <c r="DO5" s="186"/>
    </row>
    <row r="6" spans="1:119" ht="18.75" customHeight="1" x14ac:dyDescent="0.15">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94</v>
      </c>
      <c r="AV6" s="488"/>
      <c r="AW6" s="488"/>
      <c r="AX6" s="488"/>
      <c r="AY6" s="410" t="s">
        <v>102</v>
      </c>
      <c r="AZ6" s="411"/>
      <c r="BA6" s="411"/>
      <c r="BB6" s="411"/>
      <c r="BC6" s="411"/>
      <c r="BD6" s="411"/>
      <c r="BE6" s="411"/>
      <c r="BF6" s="411"/>
      <c r="BG6" s="411"/>
      <c r="BH6" s="411"/>
      <c r="BI6" s="411"/>
      <c r="BJ6" s="411"/>
      <c r="BK6" s="411"/>
      <c r="BL6" s="411"/>
      <c r="BM6" s="412"/>
      <c r="BN6" s="430">
        <v>277535</v>
      </c>
      <c r="BO6" s="431"/>
      <c r="BP6" s="431"/>
      <c r="BQ6" s="431"/>
      <c r="BR6" s="431"/>
      <c r="BS6" s="431"/>
      <c r="BT6" s="431"/>
      <c r="BU6" s="432"/>
      <c r="BV6" s="430">
        <v>141707</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3">
        <v>100.7</v>
      </c>
      <c r="CU6" s="584"/>
      <c r="CV6" s="584"/>
      <c r="CW6" s="584"/>
      <c r="CX6" s="584"/>
      <c r="CY6" s="584"/>
      <c r="CZ6" s="584"/>
      <c r="DA6" s="585"/>
      <c r="DB6" s="583">
        <v>99.8</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104</v>
      </c>
      <c r="AN7" s="404"/>
      <c r="AO7" s="404"/>
      <c r="AP7" s="404"/>
      <c r="AQ7" s="404"/>
      <c r="AR7" s="404"/>
      <c r="AS7" s="404"/>
      <c r="AT7" s="405"/>
      <c r="AU7" s="487" t="s">
        <v>105</v>
      </c>
      <c r="AV7" s="488"/>
      <c r="AW7" s="488"/>
      <c r="AX7" s="488"/>
      <c r="AY7" s="410" t="s">
        <v>106</v>
      </c>
      <c r="AZ7" s="411"/>
      <c r="BA7" s="411"/>
      <c r="BB7" s="411"/>
      <c r="BC7" s="411"/>
      <c r="BD7" s="411"/>
      <c r="BE7" s="411"/>
      <c r="BF7" s="411"/>
      <c r="BG7" s="411"/>
      <c r="BH7" s="411"/>
      <c r="BI7" s="411"/>
      <c r="BJ7" s="411"/>
      <c r="BK7" s="411"/>
      <c r="BL7" s="411"/>
      <c r="BM7" s="412"/>
      <c r="BN7" s="430">
        <v>185353</v>
      </c>
      <c r="BO7" s="431"/>
      <c r="BP7" s="431"/>
      <c r="BQ7" s="431"/>
      <c r="BR7" s="431"/>
      <c r="BS7" s="431"/>
      <c r="BT7" s="431"/>
      <c r="BU7" s="432"/>
      <c r="BV7" s="430">
        <v>118151</v>
      </c>
      <c r="BW7" s="431"/>
      <c r="BX7" s="431"/>
      <c r="BY7" s="431"/>
      <c r="BZ7" s="431"/>
      <c r="CA7" s="431"/>
      <c r="CB7" s="431"/>
      <c r="CC7" s="432"/>
      <c r="CD7" s="439" t="s">
        <v>107</v>
      </c>
      <c r="CE7" s="440"/>
      <c r="CF7" s="440"/>
      <c r="CG7" s="440"/>
      <c r="CH7" s="440"/>
      <c r="CI7" s="440"/>
      <c r="CJ7" s="440"/>
      <c r="CK7" s="440"/>
      <c r="CL7" s="440"/>
      <c r="CM7" s="440"/>
      <c r="CN7" s="440"/>
      <c r="CO7" s="440"/>
      <c r="CP7" s="440"/>
      <c r="CQ7" s="440"/>
      <c r="CR7" s="440"/>
      <c r="CS7" s="441"/>
      <c r="CT7" s="430">
        <v>18951801</v>
      </c>
      <c r="CU7" s="431"/>
      <c r="CV7" s="431"/>
      <c r="CW7" s="431"/>
      <c r="CX7" s="431"/>
      <c r="CY7" s="431"/>
      <c r="CZ7" s="431"/>
      <c r="DA7" s="432"/>
      <c r="DB7" s="430">
        <v>18600562</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108</v>
      </c>
      <c r="AN8" s="404"/>
      <c r="AO8" s="404"/>
      <c r="AP8" s="404"/>
      <c r="AQ8" s="404"/>
      <c r="AR8" s="404"/>
      <c r="AS8" s="404"/>
      <c r="AT8" s="405"/>
      <c r="AU8" s="487" t="s">
        <v>109</v>
      </c>
      <c r="AV8" s="488"/>
      <c r="AW8" s="488"/>
      <c r="AX8" s="488"/>
      <c r="AY8" s="410" t="s">
        <v>110</v>
      </c>
      <c r="AZ8" s="411"/>
      <c r="BA8" s="411"/>
      <c r="BB8" s="411"/>
      <c r="BC8" s="411"/>
      <c r="BD8" s="411"/>
      <c r="BE8" s="411"/>
      <c r="BF8" s="411"/>
      <c r="BG8" s="411"/>
      <c r="BH8" s="411"/>
      <c r="BI8" s="411"/>
      <c r="BJ8" s="411"/>
      <c r="BK8" s="411"/>
      <c r="BL8" s="411"/>
      <c r="BM8" s="412"/>
      <c r="BN8" s="430">
        <v>92182</v>
      </c>
      <c r="BO8" s="431"/>
      <c r="BP8" s="431"/>
      <c r="BQ8" s="431"/>
      <c r="BR8" s="431"/>
      <c r="BS8" s="431"/>
      <c r="BT8" s="431"/>
      <c r="BU8" s="432"/>
      <c r="BV8" s="430">
        <v>23556</v>
      </c>
      <c r="BW8" s="431"/>
      <c r="BX8" s="431"/>
      <c r="BY8" s="431"/>
      <c r="BZ8" s="431"/>
      <c r="CA8" s="431"/>
      <c r="CB8" s="431"/>
      <c r="CC8" s="432"/>
      <c r="CD8" s="439" t="s">
        <v>111</v>
      </c>
      <c r="CE8" s="440"/>
      <c r="CF8" s="440"/>
      <c r="CG8" s="440"/>
      <c r="CH8" s="440"/>
      <c r="CI8" s="440"/>
      <c r="CJ8" s="440"/>
      <c r="CK8" s="440"/>
      <c r="CL8" s="440"/>
      <c r="CM8" s="440"/>
      <c r="CN8" s="440"/>
      <c r="CO8" s="440"/>
      <c r="CP8" s="440"/>
      <c r="CQ8" s="440"/>
      <c r="CR8" s="440"/>
      <c r="CS8" s="441"/>
      <c r="CT8" s="543">
        <v>0.7</v>
      </c>
      <c r="CU8" s="544"/>
      <c r="CV8" s="544"/>
      <c r="CW8" s="544"/>
      <c r="CX8" s="544"/>
      <c r="CY8" s="544"/>
      <c r="CZ8" s="544"/>
      <c r="DA8" s="545"/>
      <c r="DB8" s="543">
        <v>0.7</v>
      </c>
      <c r="DC8" s="544"/>
      <c r="DD8" s="544"/>
      <c r="DE8" s="544"/>
      <c r="DF8" s="544"/>
      <c r="DG8" s="544"/>
      <c r="DH8" s="544"/>
      <c r="DI8" s="545"/>
      <c r="DJ8" s="186"/>
      <c r="DK8" s="186"/>
      <c r="DL8" s="186"/>
      <c r="DM8" s="186"/>
      <c r="DN8" s="186"/>
      <c r="DO8" s="186"/>
    </row>
    <row r="9" spans="1:119" ht="18.75" customHeight="1" thickBot="1" x14ac:dyDescent="0.2">
      <c r="A9" s="187"/>
      <c r="B9" s="572" t="s">
        <v>112</v>
      </c>
      <c r="C9" s="573"/>
      <c r="D9" s="573"/>
      <c r="E9" s="573"/>
      <c r="F9" s="573"/>
      <c r="G9" s="573"/>
      <c r="H9" s="573"/>
      <c r="I9" s="573"/>
      <c r="J9" s="573"/>
      <c r="K9" s="493"/>
      <c r="L9" s="574" t="s">
        <v>113</v>
      </c>
      <c r="M9" s="575"/>
      <c r="N9" s="575"/>
      <c r="O9" s="575"/>
      <c r="P9" s="575"/>
      <c r="Q9" s="576"/>
      <c r="R9" s="577">
        <v>75294</v>
      </c>
      <c r="S9" s="578"/>
      <c r="T9" s="578"/>
      <c r="U9" s="578"/>
      <c r="V9" s="579"/>
      <c r="W9" s="509" t="s">
        <v>114</v>
      </c>
      <c r="X9" s="510"/>
      <c r="Y9" s="510"/>
      <c r="Z9" s="510"/>
      <c r="AA9" s="510"/>
      <c r="AB9" s="510"/>
      <c r="AC9" s="510"/>
      <c r="AD9" s="510"/>
      <c r="AE9" s="510"/>
      <c r="AF9" s="510"/>
      <c r="AG9" s="510"/>
      <c r="AH9" s="510"/>
      <c r="AI9" s="510"/>
      <c r="AJ9" s="510"/>
      <c r="AK9" s="510"/>
      <c r="AL9" s="580"/>
      <c r="AM9" s="499" t="s">
        <v>115</v>
      </c>
      <c r="AN9" s="404"/>
      <c r="AO9" s="404"/>
      <c r="AP9" s="404"/>
      <c r="AQ9" s="404"/>
      <c r="AR9" s="404"/>
      <c r="AS9" s="404"/>
      <c r="AT9" s="405"/>
      <c r="AU9" s="487" t="s">
        <v>105</v>
      </c>
      <c r="AV9" s="488"/>
      <c r="AW9" s="488"/>
      <c r="AX9" s="488"/>
      <c r="AY9" s="410" t="s">
        <v>116</v>
      </c>
      <c r="AZ9" s="411"/>
      <c r="BA9" s="411"/>
      <c r="BB9" s="411"/>
      <c r="BC9" s="411"/>
      <c r="BD9" s="411"/>
      <c r="BE9" s="411"/>
      <c r="BF9" s="411"/>
      <c r="BG9" s="411"/>
      <c r="BH9" s="411"/>
      <c r="BI9" s="411"/>
      <c r="BJ9" s="411"/>
      <c r="BK9" s="411"/>
      <c r="BL9" s="411"/>
      <c r="BM9" s="412"/>
      <c r="BN9" s="430">
        <v>68626</v>
      </c>
      <c r="BO9" s="431"/>
      <c r="BP9" s="431"/>
      <c r="BQ9" s="431"/>
      <c r="BR9" s="431"/>
      <c r="BS9" s="431"/>
      <c r="BT9" s="431"/>
      <c r="BU9" s="432"/>
      <c r="BV9" s="430">
        <v>-30035</v>
      </c>
      <c r="BW9" s="431"/>
      <c r="BX9" s="431"/>
      <c r="BY9" s="431"/>
      <c r="BZ9" s="431"/>
      <c r="CA9" s="431"/>
      <c r="CB9" s="431"/>
      <c r="CC9" s="432"/>
      <c r="CD9" s="439" t="s">
        <v>117</v>
      </c>
      <c r="CE9" s="440"/>
      <c r="CF9" s="440"/>
      <c r="CG9" s="440"/>
      <c r="CH9" s="440"/>
      <c r="CI9" s="440"/>
      <c r="CJ9" s="440"/>
      <c r="CK9" s="440"/>
      <c r="CL9" s="440"/>
      <c r="CM9" s="440"/>
      <c r="CN9" s="440"/>
      <c r="CO9" s="440"/>
      <c r="CP9" s="440"/>
      <c r="CQ9" s="440"/>
      <c r="CR9" s="440"/>
      <c r="CS9" s="441"/>
      <c r="CT9" s="400">
        <v>14.5</v>
      </c>
      <c r="CU9" s="401"/>
      <c r="CV9" s="401"/>
      <c r="CW9" s="401"/>
      <c r="CX9" s="401"/>
      <c r="CY9" s="401"/>
      <c r="CZ9" s="401"/>
      <c r="DA9" s="402"/>
      <c r="DB9" s="400">
        <v>13.6</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118</v>
      </c>
      <c r="M10" s="404"/>
      <c r="N10" s="404"/>
      <c r="O10" s="404"/>
      <c r="P10" s="404"/>
      <c r="Q10" s="405"/>
      <c r="R10" s="406">
        <v>77178</v>
      </c>
      <c r="S10" s="407"/>
      <c r="T10" s="407"/>
      <c r="U10" s="407"/>
      <c r="V10" s="409"/>
      <c r="W10" s="581"/>
      <c r="X10" s="392"/>
      <c r="Y10" s="392"/>
      <c r="Z10" s="392"/>
      <c r="AA10" s="392"/>
      <c r="AB10" s="392"/>
      <c r="AC10" s="392"/>
      <c r="AD10" s="392"/>
      <c r="AE10" s="392"/>
      <c r="AF10" s="392"/>
      <c r="AG10" s="392"/>
      <c r="AH10" s="392"/>
      <c r="AI10" s="392"/>
      <c r="AJ10" s="392"/>
      <c r="AK10" s="392"/>
      <c r="AL10" s="582"/>
      <c r="AM10" s="499" t="s">
        <v>119</v>
      </c>
      <c r="AN10" s="404"/>
      <c r="AO10" s="404"/>
      <c r="AP10" s="404"/>
      <c r="AQ10" s="404"/>
      <c r="AR10" s="404"/>
      <c r="AS10" s="404"/>
      <c r="AT10" s="405"/>
      <c r="AU10" s="487" t="s">
        <v>120</v>
      </c>
      <c r="AV10" s="488"/>
      <c r="AW10" s="488"/>
      <c r="AX10" s="488"/>
      <c r="AY10" s="410" t="s">
        <v>121</v>
      </c>
      <c r="AZ10" s="411"/>
      <c r="BA10" s="411"/>
      <c r="BB10" s="411"/>
      <c r="BC10" s="411"/>
      <c r="BD10" s="411"/>
      <c r="BE10" s="411"/>
      <c r="BF10" s="411"/>
      <c r="BG10" s="411"/>
      <c r="BH10" s="411"/>
      <c r="BI10" s="411"/>
      <c r="BJ10" s="411"/>
      <c r="BK10" s="411"/>
      <c r="BL10" s="411"/>
      <c r="BM10" s="412"/>
      <c r="BN10" s="430">
        <v>13753</v>
      </c>
      <c r="BO10" s="431"/>
      <c r="BP10" s="431"/>
      <c r="BQ10" s="431"/>
      <c r="BR10" s="431"/>
      <c r="BS10" s="431"/>
      <c r="BT10" s="431"/>
      <c r="BU10" s="432"/>
      <c r="BV10" s="430">
        <v>29020</v>
      </c>
      <c r="BW10" s="431"/>
      <c r="BX10" s="431"/>
      <c r="BY10" s="431"/>
      <c r="BZ10" s="431"/>
      <c r="CA10" s="431"/>
      <c r="CB10" s="431"/>
      <c r="CC10" s="432"/>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123</v>
      </c>
      <c r="M11" s="477"/>
      <c r="N11" s="477"/>
      <c r="O11" s="477"/>
      <c r="P11" s="477"/>
      <c r="Q11" s="478"/>
      <c r="R11" s="569" t="s">
        <v>124</v>
      </c>
      <c r="S11" s="570"/>
      <c r="T11" s="570"/>
      <c r="U11" s="570"/>
      <c r="V11" s="571"/>
      <c r="W11" s="581"/>
      <c r="X11" s="392"/>
      <c r="Y11" s="392"/>
      <c r="Z11" s="392"/>
      <c r="AA11" s="392"/>
      <c r="AB11" s="392"/>
      <c r="AC11" s="392"/>
      <c r="AD11" s="392"/>
      <c r="AE11" s="392"/>
      <c r="AF11" s="392"/>
      <c r="AG11" s="392"/>
      <c r="AH11" s="392"/>
      <c r="AI11" s="392"/>
      <c r="AJ11" s="392"/>
      <c r="AK11" s="392"/>
      <c r="AL11" s="582"/>
      <c r="AM11" s="499" t="s">
        <v>125</v>
      </c>
      <c r="AN11" s="404"/>
      <c r="AO11" s="404"/>
      <c r="AP11" s="404"/>
      <c r="AQ11" s="404"/>
      <c r="AR11" s="404"/>
      <c r="AS11" s="404"/>
      <c r="AT11" s="405"/>
      <c r="AU11" s="487" t="s">
        <v>105</v>
      </c>
      <c r="AV11" s="488"/>
      <c r="AW11" s="488"/>
      <c r="AX11" s="488"/>
      <c r="AY11" s="410" t="s">
        <v>126</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127</v>
      </c>
      <c r="CE11" s="440"/>
      <c r="CF11" s="440"/>
      <c r="CG11" s="440"/>
      <c r="CH11" s="440"/>
      <c r="CI11" s="440"/>
      <c r="CJ11" s="440"/>
      <c r="CK11" s="440"/>
      <c r="CL11" s="440"/>
      <c r="CM11" s="440"/>
      <c r="CN11" s="440"/>
      <c r="CO11" s="440"/>
      <c r="CP11" s="440"/>
      <c r="CQ11" s="440"/>
      <c r="CR11" s="440"/>
      <c r="CS11" s="441"/>
      <c r="CT11" s="543" t="s">
        <v>128</v>
      </c>
      <c r="CU11" s="544"/>
      <c r="CV11" s="544"/>
      <c r="CW11" s="544"/>
      <c r="CX11" s="544"/>
      <c r="CY11" s="544"/>
      <c r="CZ11" s="544"/>
      <c r="DA11" s="545"/>
      <c r="DB11" s="543" t="s">
        <v>128</v>
      </c>
      <c r="DC11" s="544"/>
      <c r="DD11" s="544"/>
      <c r="DE11" s="544"/>
      <c r="DF11" s="544"/>
      <c r="DG11" s="544"/>
      <c r="DH11" s="544"/>
      <c r="DI11" s="545"/>
      <c r="DJ11" s="186"/>
      <c r="DK11" s="186"/>
      <c r="DL11" s="186"/>
      <c r="DM11" s="186"/>
      <c r="DN11" s="186"/>
      <c r="DO11" s="186"/>
    </row>
    <row r="12" spans="1:119" ht="18.75" customHeight="1" x14ac:dyDescent="0.15">
      <c r="A12" s="187"/>
      <c r="B12" s="546" t="s">
        <v>129</v>
      </c>
      <c r="C12" s="547"/>
      <c r="D12" s="547"/>
      <c r="E12" s="547"/>
      <c r="F12" s="547"/>
      <c r="G12" s="547"/>
      <c r="H12" s="547"/>
      <c r="I12" s="547"/>
      <c r="J12" s="547"/>
      <c r="K12" s="548"/>
      <c r="L12" s="555" t="s">
        <v>130</v>
      </c>
      <c r="M12" s="556"/>
      <c r="N12" s="556"/>
      <c r="O12" s="556"/>
      <c r="P12" s="556"/>
      <c r="Q12" s="557"/>
      <c r="R12" s="558">
        <v>76565</v>
      </c>
      <c r="S12" s="559"/>
      <c r="T12" s="559"/>
      <c r="U12" s="559"/>
      <c r="V12" s="560"/>
      <c r="W12" s="561" t="s">
        <v>1</v>
      </c>
      <c r="X12" s="488"/>
      <c r="Y12" s="488"/>
      <c r="Z12" s="488"/>
      <c r="AA12" s="488"/>
      <c r="AB12" s="562"/>
      <c r="AC12" s="563" t="s">
        <v>131</v>
      </c>
      <c r="AD12" s="564"/>
      <c r="AE12" s="564"/>
      <c r="AF12" s="564"/>
      <c r="AG12" s="565"/>
      <c r="AH12" s="563" t="s">
        <v>132</v>
      </c>
      <c r="AI12" s="564"/>
      <c r="AJ12" s="564"/>
      <c r="AK12" s="564"/>
      <c r="AL12" s="566"/>
      <c r="AM12" s="499" t="s">
        <v>133</v>
      </c>
      <c r="AN12" s="404"/>
      <c r="AO12" s="404"/>
      <c r="AP12" s="404"/>
      <c r="AQ12" s="404"/>
      <c r="AR12" s="404"/>
      <c r="AS12" s="404"/>
      <c r="AT12" s="405"/>
      <c r="AU12" s="487" t="s">
        <v>134</v>
      </c>
      <c r="AV12" s="488"/>
      <c r="AW12" s="488"/>
      <c r="AX12" s="488"/>
      <c r="AY12" s="410" t="s">
        <v>135</v>
      </c>
      <c r="AZ12" s="411"/>
      <c r="BA12" s="411"/>
      <c r="BB12" s="411"/>
      <c r="BC12" s="411"/>
      <c r="BD12" s="411"/>
      <c r="BE12" s="411"/>
      <c r="BF12" s="411"/>
      <c r="BG12" s="411"/>
      <c r="BH12" s="411"/>
      <c r="BI12" s="411"/>
      <c r="BJ12" s="411"/>
      <c r="BK12" s="411"/>
      <c r="BL12" s="411"/>
      <c r="BM12" s="412"/>
      <c r="BN12" s="430">
        <v>250000</v>
      </c>
      <c r="BO12" s="431"/>
      <c r="BP12" s="431"/>
      <c r="BQ12" s="431"/>
      <c r="BR12" s="431"/>
      <c r="BS12" s="431"/>
      <c r="BT12" s="431"/>
      <c r="BU12" s="432"/>
      <c r="BV12" s="430">
        <v>100000</v>
      </c>
      <c r="BW12" s="431"/>
      <c r="BX12" s="431"/>
      <c r="BY12" s="431"/>
      <c r="BZ12" s="431"/>
      <c r="CA12" s="431"/>
      <c r="CB12" s="431"/>
      <c r="CC12" s="432"/>
      <c r="CD12" s="439" t="s">
        <v>136</v>
      </c>
      <c r="CE12" s="440"/>
      <c r="CF12" s="440"/>
      <c r="CG12" s="440"/>
      <c r="CH12" s="440"/>
      <c r="CI12" s="440"/>
      <c r="CJ12" s="440"/>
      <c r="CK12" s="440"/>
      <c r="CL12" s="440"/>
      <c r="CM12" s="440"/>
      <c r="CN12" s="440"/>
      <c r="CO12" s="440"/>
      <c r="CP12" s="440"/>
      <c r="CQ12" s="440"/>
      <c r="CR12" s="440"/>
      <c r="CS12" s="441"/>
      <c r="CT12" s="543" t="s">
        <v>137</v>
      </c>
      <c r="CU12" s="544"/>
      <c r="CV12" s="544"/>
      <c r="CW12" s="544"/>
      <c r="CX12" s="544"/>
      <c r="CY12" s="544"/>
      <c r="CZ12" s="544"/>
      <c r="DA12" s="545"/>
      <c r="DB12" s="543" t="s">
        <v>137</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138</v>
      </c>
      <c r="N13" s="531"/>
      <c r="O13" s="531"/>
      <c r="P13" s="531"/>
      <c r="Q13" s="532"/>
      <c r="R13" s="533">
        <v>74609</v>
      </c>
      <c r="S13" s="534"/>
      <c r="T13" s="534"/>
      <c r="U13" s="534"/>
      <c r="V13" s="535"/>
      <c r="W13" s="521" t="s">
        <v>139</v>
      </c>
      <c r="X13" s="443"/>
      <c r="Y13" s="443"/>
      <c r="Z13" s="443"/>
      <c r="AA13" s="443"/>
      <c r="AB13" s="444"/>
      <c r="AC13" s="406">
        <v>1450</v>
      </c>
      <c r="AD13" s="407"/>
      <c r="AE13" s="407"/>
      <c r="AF13" s="407"/>
      <c r="AG13" s="408"/>
      <c r="AH13" s="406">
        <v>1191</v>
      </c>
      <c r="AI13" s="407"/>
      <c r="AJ13" s="407"/>
      <c r="AK13" s="407"/>
      <c r="AL13" s="409"/>
      <c r="AM13" s="499" t="s">
        <v>140</v>
      </c>
      <c r="AN13" s="404"/>
      <c r="AO13" s="404"/>
      <c r="AP13" s="404"/>
      <c r="AQ13" s="404"/>
      <c r="AR13" s="404"/>
      <c r="AS13" s="404"/>
      <c r="AT13" s="405"/>
      <c r="AU13" s="487" t="s">
        <v>141</v>
      </c>
      <c r="AV13" s="488"/>
      <c r="AW13" s="488"/>
      <c r="AX13" s="488"/>
      <c r="AY13" s="410" t="s">
        <v>142</v>
      </c>
      <c r="AZ13" s="411"/>
      <c r="BA13" s="411"/>
      <c r="BB13" s="411"/>
      <c r="BC13" s="411"/>
      <c r="BD13" s="411"/>
      <c r="BE13" s="411"/>
      <c r="BF13" s="411"/>
      <c r="BG13" s="411"/>
      <c r="BH13" s="411"/>
      <c r="BI13" s="411"/>
      <c r="BJ13" s="411"/>
      <c r="BK13" s="411"/>
      <c r="BL13" s="411"/>
      <c r="BM13" s="412"/>
      <c r="BN13" s="430">
        <v>-167621</v>
      </c>
      <c r="BO13" s="431"/>
      <c r="BP13" s="431"/>
      <c r="BQ13" s="431"/>
      <c r="BR13" s="431"/>
      <c r="BS13" s="431"/>
      <c r="BT13" s="431"/>
      <c r="BU13" s="432"/>
      <c r="BV13" s="430">
        <v>-101015</v>
      </c>
      <c r="BW13" s="431"/>
      <c r="BX13" s="431"/>
      <c r="BY13" s="431"/>
      <c r="BZ13" s="431"/>
      <c r="CA13" s="431"/>
      <c r="CB13" s="431"/>
      <c r="CC13" s="432"/>
      <c r="CD13" s="439" t="s">
        <v>143</v>
      </c>
      <c r="CE13" s="440"/>
      <c r="CF13" s="440"/>
      <c r="CG13" s="440"/>
      <c r="CH13" s="440"/>
      <c r="CI13" s="440"/>
      <c r="CJ13" s="440"/>
      <c r="CK13" s="440"/>
      <c r="CL13" s="440"/>
      <c r="CM13" s="440"/>
      <c r="CN13" s="440"/>
      <c r="CO13" s="440"/>
      <c r="CP13" s="440"/>
      <c r="CQ13" s="440"/>
      <c r="CR13" s="440"/>
      <c r="CS13" s="441"/>
      <c r="CT13" s="400">
        <v>3.5</v>
      </c>
      <c r="CU13" s="401"/>
      <c r="CV13" s="401"/>
      <c r="CW13" s="401"/>
      <c r="CX13" s="401"/>
      <c r="CY13" s="401"/>
      <c r="CZ13" s="401"/>
      <c r="DA13" s="402"/>
      <c r="DB13" s="400">
        <v>3.1</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144</v>
      </c>
      <c r="M14" s="567"/>
      <c r="N14" s="567"/>
      <c r="O14" s="567"/>
      <c r="P14" s="567"/>
      <c r="Q14" s="568"/>
      <c r="R14" s="533">
        <v>77238</v>
      </c>
      <c r="S14" s="534"/>
      <c r="T14" s="534"/>
      <c r="U14" s="534"/>
      <c r="V14" s="535"/>
      <c r="W14" s="536"/>
      <c r="X14" s="446"/>
      <c r="Y14" s="446"/>
      <c r="Z14" s="446"/>
      <c r="AA14" s="446"/>
      <c r="AB14" s="447"/>
      <c r="AC14" s="526">
        <v>4.0999999999999996</v>
      </c>
      <c r="AD14" s="527"/>
      <c r="AE14" s="527"/>
      <c r="AF14" s="527"/>
      <c r="AG14" s="528"/>
      <c r="AH14" s="526">
        <v>3.3</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145</v>
      </c>
      <c r="CE14" s="437"/>
      <c r="CF14" s="437"/>
      <c r="CG14" s="437"/>
      <c r="CH14" s="437"/>
      <c r="CI14" s="437"/>
      <c r="CJ14" s="437"/>
      <c r="CK14" s="437"/>
      <c r="CL14" s="437"/>
      <c r="CM14" s="437"/>
      <c r="CN14" s="437"/>
      <c r="CO14" s="437"/>
      <c r="CP14" s="437"/>
      <c r="CQ14" s="437"/>
      <c r="CR14" s="437"/>
      <c r="CS14" s="438"/>
      <c r="CT14" s="537">
        <v>39.6</v>
      </c>
      <c r="CU14" s="538"/>
      <c r="CV14" s="538"/>
      <c r="CW14" s="538"/>
      <c r="CX14" s="538"/>
      <c r="CY14" s="538"/>
      <c r="CZ14" s="538"/>
      <c r="DA14" s="539"/>
      <c r="DB14" s="537">
        <v>40</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138</v>
      </c>
      <c r="N15" s="531"/>
      <c r="O15" s="531"/>
      <c r="P15" s="531"/>
      <c r="Q15" s="532"/>
      <c r="R15" s="533">
        <v>75435</v>
      </c>
      <c r="S15" s="534"/>
      <c r="T15" s="534"/>
      <c r="U15" s="534"/>
      <c r="V15" s="535"/>
      <c r="W15" s="521" t="s">
        <v>146</v>
      </c>
      <c r="X15" s="443"/>
      <c r="Y15" s="443"/>
      <c r="Z15" s="443"/>
      <c r="AA15" s="443"/>
      <c r="AB15" s="444"/>
      <c r="AC15" s="406">
        <v>10802</v>
      </c>
      <c r="AD15" s="407"/>
      <c r="AE15" s="407"/>
      <c r="AF15" s="407"/>
      <c r="AG15" s="408"/>
      <c r="AH15" s="406">
        <v>10948</v>
      </c>
      <c r="AI15" s="407"/>
      <c r="AJ15" s="407"/>
      <c r="AK15" s="407"/>
      <c r="AL15" s="409"/>
      <c r="AM15" s="499"/>
      <c r="AN15" s="404"/>
      <c r="AO15" s="404"/>
      <c r="AP15" s="404"/>
      <c r="AQ15" s="404"/>
      <c r="AR15" s="404"/>
      <c r="AS15" s="404"/>
      <c r="AT15" s="405"/>
      <c r="AU15" s="487"/>
      <c r="AV15" s="488"/>
      <c r="AW15" s="488"/>
      <c r="AX15" s="488"/>
      <c r="AY15" s="422" t="s">
        <v>147</v>
      </c>
      <c r="AZ15" s="423"/>
      <c r="BA15" s="423"/>
      <c r="BB15" s="423"/>
      <c r="BC15" s="423"/>
      <c r="BD15" s="423"/>
      <c r="BE15" s="423"/>
      <c r="BF15" s="423"/>
      <c r="BG15" s="423"/>
      <c r="BH15" s="423"/>
      <c r="BI15" s="423"/>
      <c r="BJ15" s="423"/>
      <c r="BK15" s="423"/>
      <c r="BL15" s="423"/>
      <c r="BM15" s="424"/>
      <c r="BN15" s="425">
        <v>10627550</v>
      </c>
      <c r="BO15" s="426"/>
      <c r="BP15" s="426"/>
      <c r="BQ15" s="426"/>
      <c r="BR15" s="426"/>
      <c r="BS15" s="426"/>
      <c r="BT15" s="426"/>
      <c r="BU15" s="427"/>
      <c r="BV15" s="425">
        <v>10135077</v>
      </c>
      <c r="BW15" s="426"/>
      <c r="BX15" s="426"/>
      <c r="BY15" s="426"/>
      <c r="BZ15" s="426"/>
      <c r="CA15" s="426"/>
      <c r="CB15" s="426"/>
      <c r="CC15" s="427"/>
      <c r="CD15" s="540" t="s">
        <v>148</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149</v>
      </c>
      <c r="M16" s="524"/>
      <c r="N16" s="524"/>
      <c r="O16" s="524"/>
      <c r="P16" s="524"/>
      <c r="Q16" s="525"/>
      <c r="R16" s="518" t="s">
        <v>150</v>
      </c>
      <c r="S16" s="519"/>
      <c r="T16" s="519"/>
      <c r="U16" s="519"/>
      <c r="V16" s="520"/>
      <c r="W16" s="536"/>
      <c r="X16" s="446"/>
      <c r="Y16" s="446"/>
      <c r="Z16" s="446"/>
      <c r="AA16" s="446"/>
      <c r="AB16" s="447"/>
      <c r="AC16" s="526">
        <v>30.8</v>
      </c>
      <c r="AD16" s="527"/>
      <c r="AE16" s="527"/>
      <c r="AF16" s="527"/>
      <c r="AG16" s="528"/>
      <c r="AH16" s="526">
        <v>30.4</v>
      </c>
      <c r="AI16" s="527"/>
      <c r="AJ16" s="527"/>
      <c r="AK16" s="527"/>
      <c r="AL16" s="529"/>
      <c r="AM16" s="499"/>
      <c r="AN16" s="404"/>
      <c r="AO16" s="404"/>
      <c r="AP16" s="404"/>
      <c r="AQ16" s="404"/>
      <c r="AR16" s="404"/>
      <c r="AS16" s="404"/>
      <c r="AT16" s="405"/>
      <c r="AU16" s="487"/>
      <c r="AV16" s="488"/>
      <c r="AW16" s="488"/>
      <c r="AX16" s="488"/>
      <c r="AY16" s="410" t="s">
        <v>151</v>
      </c>
      <c r="AZ16" s="411"/>
      <c r="BA16" s="411"/>
      <c r="BB16" s="411"/>
      <c r="BC16" s="411"/>
      <c r="BD16" s="411"/>
      <c r="BE16" s="411"/>
      <c r="BF16" s="411"/>
      <c r="BG16" s="411"/>
      <c r="BH16" s="411"/>
      <c r="BI16" s="411"/>
      <c r="BJ16" s="411"/>
      <c r="BK16" s="411"/>
      <c r="BL16" s="411"/>
      <c r="BM16" s="412"/>
      <c r="BN16" s="430">
        <v>14931987</v>
      </c>
      <c r="BO16" s="431"/>
      <c r="BP16" s="431"/>
      <c r="BQ16" s="431"/>
      <c r="BR16" s="431"/>
      <c r="BS16" s="431"/>
      <c r="BT16" s="431"/>
      <c r="BU16" s="432"/>
      <c r="BV16" s="430">
        <v>14516170</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152</v>
      </c>
      <c r="N17" s="516"/>
      <c r="O17" s="516"/>
      <c r="P17" s="516"/>
      <c r="Q17" s="517"/>
      <c r="R17" s="518" t="s">
        <v>153</v>
      </c>
      <c r="S17" s="519"/>
      <c r="T17" s="519"/>
      <c r="U17" s="519"/>
      <c r="V17" s="520"/>
      <c r="W17" s="521" t="s">
        <v>154</v>
      </c>
      <c r="X17" s="443"/>
      <c r="Y17" s="443"/>
      <c r="Z17" s="443"/>
      <c r="AA17" s="443"/>
      <c r="AB17" s="444"/>
      <c r="AC17" s="406">
        <v>22791</v>
      </c>
      <c r="AD17" s="407"/>
      <c r="AE17" s="407"/>
      <c r="AF17" s="407"/>
      <c r="AG17" s="408"/>
      <c r="AH17" s="406">
        <v>23893</v>
      </c>
      <c r="AI17" s="407"/>
      <c r="AJ17" s="407"/>
      <c r="AK17" s="407"/>
      <c r="AL17" s="409"/>
      <c r="AM17" s="499"/>
      <c r="AN17" s="404"/>
      <c r="AO17" s="404"/>
      <c r="AP17" s="404"/>
      <c r="AQ17" s="404"/>
      <c r="AR17" s="404"/>
      <c r="AS17" s="404"/>
      <c r="AT17" s="405"/>
      <c r="AU17" s="487"/>
      <c r="AV17" s="488"/>
      <c r="AW17" s="488"/>
      <c r="AX17" s="488"/>
      <c r="AY17" s="410" t="s">
        <v>155</v>
      </c>
      <c r="AZ17" s="411"/>
      <c r="BA17" s="411"/>
      <c r="BB17" s="411"/>
      <c r="BC17" s="411"/>
      <c r="BD17" s="411"/>
      <c r="BE17" s="411"/>
      <c r="BF17" s="411"/>
      <c r="BG17" s="411"/>
      <c r="BH17" s="411"/>
      <c r="BI17" s="411"/>
      <c r="BJ17" s="411"/>
      <c r="BK17" s="411"/>
      <c r="BL17" s="411"/>
      <c r="BM17" s="412"/>
      <c r="BN17" s="430">
        <v>13543839</v>
      </c>
      <c r="BO17" s="431"/>
      <c r="BP17" s="431"/>
      <c r="BQ17" s="431"/>
      <c r="BR17" s="431"/>
      <c r="BS17" s="431"/>
      <c r="BT17" s="431"/>
      <c r="BU17" s="432"/>
      <c r="BV17" s="430">
        <v>12995865</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156</v>
      </c>
      <c r="C18" s="493"/>
      <c r="D18" s="493"/>
      <c r="E18" s="494"/>
      <c r="F18" s="494"/>
      <c r="G18" s="494"/>
      <c r="H18" s="494"/>
      <c r="I18" s="494"/>
      <c r="J18" s="494"/>
      <c r="K18" s="494"/>
      <c r="L18" s="495">
        <v>176.51</v>
      </c>
      <c r="M18" s="495"/>
      <c r="N18" s="495"/>
      <c r="O18" s="495"/>
      <c r="P18" s="495"/>
      <c r="Q18" s="495"/>
      <c r="R18" s="496"/>
      <c r="S18" s="496"/>
      <c r="T18" s="496"/>
      <c r="U18" s="496"/>
      <c r="V18" s="497"/>
      <c r="W18" s="511"/>
      <c r="X18" s="512"/>
      <c r="Y18" s="512"/>
      <c r="Z18" s="512"/>
      <c r="AA18" s="512"/>
      <c r="AB18" s="522"/>
      <c r="AC18" s="394">
        <v>65</v>
      </c>
      <c r="AD18" s="395"/>
      <c r="AE18" s="395"/>
      <c r="AF18" s="395"/>
      <c r="AG18" s="498"/>
      <c r="AH18" s="394">
        <v>66.3</v>
      </c>
      <c r="AI18" s="395"/>
      <c r="AJ18" s="395"/>
      <c r="AK18" s="395"/>
      <c r="AL18" s="396"/>
      <c r="AM18" s="499"/>
      <c r="AN18" s="404"/>
      <c r="AO18" s="404"/>
      <c r="AP18" s="404"/>
      <c r="AQ18" s="404"/>
      <c r="AR18" s="404"/>
      <c r="AS18" s="404"/>
      <c r="AT18" s="405"/>
      <c r="AU18" s="487"/>
      <c r="AV18" s="488"/>
      <c r="AW18" s="488"/>
      <c r="AX18" s="488"/>
      <c r="AY18" s="410" t="s">
        <v>157</v>
      </c>
      <c r="AZ18" s="411"/>
      <c r="BA18" s="411"/>
      <c r="BB18" s="411"/>
      <c r="BC18" s="411"/>
      <c r="BD18" s="411"/>
      <c r="BE18" s="411"/>
      <c r="BF18" s="411"/>
      <c r="BG18" s="411"/>
      <c r="BH18" s="411"/>
      <c r="BI18" s="411"/>
      <c r="BJ18" s="411"/>
      <c r="BK18" s="411"/>
      <c r="BL18" s="411"/>
      <c r="BM18" s="412"/>
      <c r="BN18" s="430">
        <v>18126053</v>
      </c>
      <c r="BO18" s="431"/>
      <c r="BP18" s="431"/>
      <c r="BQ18" s="431"/>
      <c r="BR18" s="431"/>
      <c r="BS18" s="431"/>
      <c r="BT18" s="431"/>
      <c r="BU18" s="432"/>
      <c r="BV18" s="430">
        <v>18017465</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158</v>
      </c>
      <c r="C19" s="493"/>
      <c r="D19" s="493"/>
      <c r="E19" s="494"/>
      <c r="F19" s="494"/>
      <c r="G19" s="494"/>
      <c r="H19" s="494"/>
      <c r="I19" s="494"/>
      <c r="J19" s="494"/>
      <c r="K19" s="494"/>
      <c r="L19" s="500">
        <v>427</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159</v>
      </c>
      <c r="AZ19" s="411"/>
      <c r="BA19" s="411"/>
      <c r="BB19" s="411"/>
      <c r="BC19" s="411"/>
      <c r="BD19" s="411"/>
      <c r="BE19" s="411"/>
      <c r="BF19" s="411"/>
      <c r="BG19" s="411"/>
      <c r="BH19" s="411"/>
      <c r="BI19" s="411"/>
      <c r="BJ19" s="411"/>
      <c r="BK19" s="411"/>
      <c r="BL19" s="411"/>
      <c r="BM19" s="412"/>
      <c r="BN19" s="430">
        <v>22074751</v>
      </c>
      <c r="BO19" s="431"/>
      <c r="BP19" s="431"/>
      <c r="BQ19" s="431"/>
      <c r="BR19" s="431"/>
      <c r="BS19" s="431"/>
      <c r="BT19" s="431"/>
      <c r="BU19" s="432"/>
      <c r="BV19" s="430">
        <v>21300361</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160</v>
      </c>
      <c r="C20" s="493"/>
      <c r="D20" s="493"/>
      <c r="E20" s="494"/>
      <c r="F20" s="494"/>
      <c r="G20" s="494"/>
      <c r="H20" s="494"/>
      <c r="I20" s="494"/>
      <c r="J20" s="494"/>
      <c r="K20" s="494"/>
      <c r="L20" s="500">
        <v>30370</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161</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162</v>
      </c>
      <c r="C22" s="460"/>
      <c r="D22" s="461"/>
      <c r="E22" s="468" t="s">
        <v>1</v>
      </c>
      <c r="F22" s="443"/>
      <c r="G22" s="443"/>
      <c r="H22" s="443"/>
      <c r="I22" s="443"/>
      <c r="J22" s="443"/>
      <c r="K22" s="444"/>
      <c r="L22" s="468" t="s">
        <v>163</v>
      </c>
      <c r="M22" s="443"/>
      <c r="N22" s="443"/>
      <c r="O22" s="443"/>
      <c r="P22" s="444"/>
      <c r="Q22" s="453" t="s">
        <v>164</v>
      </c>
      <c r="R22" s="454"/>
      <c r="S22" s="454"/>
      <c r="T22" s="454"/>
      <c r="U22" s="454"/>
      <c r="V22" s="469"/>
      <c r="W22" s="471" t="s">
        <v>165</v>
      </c>
      <c r="X22" s="460"/>
      <c r="Y22" s="461"/>
      <c r="Z22" s="468" t="s">
        <v>1</v>
      </c>
      <c r="AA22" s="443"/>
      <c r="AB22" s="443"/>
      <c r="AC22" s="443"/>
      <c r="AD22" s="443"/>
      <c r="AE22" s="443"/>
      <c r="AF22" s="443"/>
      <c r="AG22" s="444"/>
      <c r="AH22" s="442" t="s">
        <v>166</v>
      </c>
      <c r="AI22" s="443"/>
      <c r="AJ22" s="443"/>
      <c r="AK22" s="443"/>
      <c r="AL22" s="444"/>
      <c r="AM22" s="442" t="s">
        <v>167</v>
      </c>
      <c r="AN22" s="448"/>
      <c r="AO22" s="448"/>
      <c r="AP22" s="448"/>
      <c r="AQ22" s="448"/>
      <c r="AR22" s="449"/>
      <c r="AS22" s="453" t="s">
        <v>164</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168</v>
      </c>
      <c r="AZ23" s="423"/>
      <c r="BA23" s="423"/>
      <c r="BB23" s="423"/>
      <c r="BC23" s="423"/>
      <c r="BD23" s="423"/>
      <c r="BE23" s="423"/>
      <c r="BF23" s="423"/>
      <c r="BG23" s="423"/>
      <c r="BH23" s="423"/>
      <c r="BI23" s="423"/>
      <c r="BJ23" s="423"/>
      <c r="BK23" s="423"/>
      <c r="BL23" s="423"/>
      <c r="BM23" s="424"/>
      <c r="BN23" s="430">
        <v>38144513</v>
      </c>
      <c r="BO23" s="431"/>
      <c r="BP23" s="431"/>
      <c r="BQ23" s="431"/>
      <c r="BR23" s="431"/>
      <c r="BS23" s="431"/>
      <c r="BT23" s="431"/>
      <c r="BU23" s="432"/>
      <c r="BV23" s="430">
        <v>38264566</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169</v>
      </c>
      <c r="F24" s="404"/>
      <c r="G24" s="404"/>
      <c r="H24" s="404"/>
      <c r="I24" s="404"/>
      <c r="J24" s="404"/>
      <c r="K24" s="405"/>
      <c r="L24" s="406">
        <v>1</v>
      </c>
      <c r="M24" s="407"/>
      <c r="N24" s="407"/>
      <c r="O24" s="407"/>
      <c r="P24" s="408"/>
      <c r="Q24" s="406">
        <v>9800</v>
      </c>
      <c r="R24" s="407"/>
      <c r="S24" s="407"/>
      <c r="T24" s="407"/>
      <c r="U24" s="407"/>
      <c r="V24" s="408"/>
      <c r="W24" s="472"/>
      <c r="X24" s="463"/>
      <c r="Y24" s="464"/>
      <c r="Z24" s="403" t="s">
        <v>170</v>
      </c>
      <c r="AA24" s="404"/>
      <c r="AB24" s="404"/>
      <c r="AC24" s="404"/>
      <c r="AD24" s="404"/>
      <c r="AE24" s="404"/>
      <c r="AF24" s="404"/>
      <c r="AG24" s="405"/>
      <c r="AH24" s="406">
        <v>482</v>
      </c>
      <c r="AI24" s="407"/>
      <c r="AJ24" s="407"/>
      <c r="AK24" s="407"/>
      <c r="AL24" s="408"/>
      <c r="AM24" s="406">
        <v>1504322</v>
      </c>
      <c r="AN24" s="407"/>
      <c r="AO24" s="407"/>
      <c r="AP24" s="407"/>
      <c r="AQ24" s="407"/>
      <c r="AR24" s="408"/>
      <c r="AS24" s="406">
        <v>3121</v>
      </c>
      <c r="AT24" s="407"/>
      <c r="AU24" s="407"/>
      <c r="AV24" s="407"/>
      <c r="AW24" s="407"/>
      <c r="AX24" s="409"/>
      <c r="AY24" s="397" t="s">
        <v>171</v>
      </c>
      <c r="AZ24" s="398"/>
      <c r="BA24" s="398"/>
      <c r="BB24" s="398"/>
      <c r="BC24" s="398"/>
      <c r="BD24" s="398"/>
      <c r="BE24" s="398"/>
      <c r="BF24" s="398"/>
      <c r="BG24" s="398"/>
      <c r="BH24" s="398"/>
      <c r="BI24" s="398"/>
      <c r="BJ24" s="398"/>
      <c r="BK24" s="398"/>
      <c r="BL24" s="398"/>
      <c r="BM24" s="399"/>
      <c r="BN24" s="430">
        <v>20949573</v>
      </c>
      <c r="BO24" s="431"/>
      <c r="BP24" s="431"/>
      <c r="BQ24" s="431"/>
      <c r="BR24" s="431"/>
      <c r="BS24" s="431"/>
      <c r="BT24" s="431"/>
      <c r="BU24" s="432"/>
      <c r="BV24" s="430">
        <v>20669033</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172</v>
      </c>
      <c r="F25" s="404"/>
      <c r="G25" s="404"/>
      <c r="H25" s="404"/>
      <c r="I25" s="404"/>
      <c r="J25" s="404"/>
      <c r="K25" s="405"/>
      <c r="L25" s="406">
        <v>2</v>
      </c>
      <c r="M25" s="407"/>
      <c r="N25" s="407"/>
      <c r="O25" s="407"/>
      <c r="P25" s="408"/>
      <c r="Q25" s="406">
        <v>8300</v>
      </c>
      <c r="R25" s="407"/>
      <c r="S25" s="407"/>
      <c r="T25" s="407"/>
      <c r="U25" s="407"/>
      <c r="V25" s="408"/>
      <c r="W25" s="472"/>
      <c r="X25" s="463"/>
      <c r="Y25" s="464"/>
      <c r="Z25" s="403" t="s">
        <v>173</v>
      </c>
      <c r="AA25" s="404"/>
      <c r="AB25" s="404"/>
      <c r="AC25" s="404"/>
      <c r="AD25" s="404"/>
      <c r="AE25" s="404"/>
      <c r="AF25" s="404"/>
      <c r="AG25" s="405"/>
      <c r="AH25" s="406">
        <v>96</v>
      </c>
      <c r="AI25" s="407"/>
      <c r="AJ25" s="407"/>
      <c r="AK25" s="407"/>
      <c r="AL25" s="408"/>
      <c r="AM25" s="406">
        <v>286272</v>
      </c>
      <c r="AN25" s="407"/>
      <c r="AO25" s="407"/>
      <c r="AP25" s="407"/>
      <c r="AQ25" s="407"/>
      <c r="AR25" s="408"/>
      <c r="AS25" s="406">
        <v>2982</v>
      </c>
      <c r="AT25" s="407"/>
      <c r="AU25" s="407"/>
      <c r="AV25" s="407"/>
      <c r="AW25" s="407"/>
      <c r="AX25" s="409"/>
      <c r="AY25" s="422" t="s">
        <v>174</v>
      </c>
      <c r="AZ25" s="423"/>
      <c r="BA25" s="423"/>
      <c r="BB25" s="423"/>
      <c r="BC25" s="423"/>
      <c r="BD25" s="423"/>
      <c r="BE25" s="423"/>
      <c r="BF25" s="423"/>
      <c r="BG25" s="423"/>
      <c r="BH25" s="423"/>
      <c r="BI25" s="423"/>
      <c r="BJ25" s="423"/>
      <c r="BK25" s="423"/>
      <c r="BL25" s="423"/>
      <c r="BM25" s="424"/>
      <c r="BN25" s="425">
        <v>2250929</v>
      </c>
      <c r="BO25" s="426"/>
      <c r="BP25" s="426"/>
      <c r="BQ25" s="426"/>
      <c r="BR25" s="426"/>
      <c r="BS25" s="426"/>
      <c r="BT25" s="426"/>
      <c r="BU25" s="427"/>
      <c r="BV25" s="425">
        <v>2729234</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175</v>
      </c>
      <c r="F26" s="404"/>
      <c r="G26" s="404"/>
      <c r="H26" s="404"/>
      <c r="I26" s="404"/>
      <c r="J26" s="404"/>
      <c r="K26" s="405"/>
      <c r="L26" s="406">
        <v>1</v>
      </c>
      <c r="M26" s="407"/>
      <c r="N26" s="407"/>
      <c r="O26" s="407"/>
      <c r="P26" s="408"/>
      <c r="Q26" s="406">
        <v>7100</v>
      </c>
      <c r="R26" s="407"/>
      <c r="S26" s="407"/>
      <c r="T26" s="407"/>
      <c r="U26" s="407"/>
      <c r="V26" s="408"/>
      <c r="W26" s="472"/>
      <c r="X26" s="463"/>
      <c r="Y26" s="464"/>
      <c r="Z26" s="403" t="s">
        <v>176</v>
      </c>
      <c r="AA26" s="485"/>
      <c r="AB26" s="485"/>
      <c r="AC26" s="485"/>
      <c r="AD26" s="485"/>
      <c r="AE26" s="485"/>
      <c r="AF26" s="485"/>
      <c r="AG26" s="486"/>
      <c r="AH26" s="406">
        <v>36</v>
      </c>
      <c r="AI26" s="407"/>
      <c r="AJ26" s="407"/>
      <c r="AK26" s="407"/>
      <c r="AL26" s="408"/>
      <c r="AM26" s="406">
        <v>114768</v>
      </c>
      <c r="AN26" s="407"/>
      <c r="AO26" s="407"/>
      <c r="AP26" s="407"/>
      <c r="AQ26" s="407"/>
      <c r="AR26" s="408"/>
      <c r="AS26" s="406">
        <v>3188</v>
      </c>
      <c r="AT26" s="407"/>
      <c r="AU26" s="407"/>
      <c r="AV26" s="407"/>
      <c r="AW26" s="407"/>
      <c r="AX26" s="409"/>
      <c r="AY26" s="439" t="s">
        <v>177</v>
      </c>
      <c r="AZ26" s="440"/>
      <c r="BA26" s="440"/>
      <c r="BB26" s="440"/>
      <c r="BC26" s="440"/>
      <c r="BD26" s="440"/>
      <c r="BE26" s="440"/>
      <c r="BF26" s="440"/>
      <c r="BG26" s="440"/>
      <c r="BH26" s="440"/>
      <c r="BI26" s="440"/>
      <c r="BJ26" s="440"/>
      <c r="BK26" s="440"/>
      <c r="BL26" s="440"/>
      <c r="BM26" s="441"/>
      <c r="BN26" s="430" t="s">
        <v>178</v>
      </c>
      <c r="BO26" s="431"/>
      <c r="BP26" s="431"/>
      <c r="BQ26" s="431"/>
      <c r="BR26" s="431"/>
      <c r="BS26" s="431"/>
      <c r="BT26" s="431"/>
      <c r="BU26" s="432"/>
      <c r="BV26" s="430" t="s">
        <v>178</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179</v>
      </c>
      <c r="F27" s="404"/>
      <c r="G27" s="404"/>
      <c r="H27" s="404"/>
      <c r="I27" s="404"/>
      <c r="J27" s="404"/>
      <c r="K27" s="405"/>
      <c r="L27" s="406">
        <v>1</v>
      </c>
      <c r="M27" s="407"/>
      <c r="N27" s="407"/>
      <c r="O27" s="407"/>
      <c r="P27" s="408"/>
      <c r="Q27" s="406">
        <v>5540</v>
      </c>
      <c r="R27" s="407"/>
      <c r="S27" s="407"/>
      <c r="T27" s="407"/>
      <c r="U27" s="407"/>
      <c r="V27" s="408"/>
      <c r="W27" s="472"/>
      <c r="X27" s="463"/>
      <c r="Y27" s="464"/>
      <c r="Z27" s="403" t="s">
        <v>180</v>
      </c>
      <c r="AA27" s="404"/>
      <c r="AB27" s="404"/>
      <c r="AC27" s="404"/>
      <c r="AD27" s="404"/>
      <c r="AE27" s="404"/>
      <c r="AF27" s="404"/>
      <c r="AG27" s="405"/>
      <c r="AH27" s="406">
        <v>38</v>
      </c>
      <c r="AI27" s="407"/>
      <c r="AJ27" s="407"/>
      <c r="AK27" s="407"/>
      <c r="AL27" s="408"/>
      <c r="AM27" s="406">
        <v>135342</v>
      </c>
      <c r="AN27" s="407"/>
      <c r="AO27" s="407"/>
      <c r="AP27" s="407"/>
      <c r="AQ27" s="407"/>
      <c r="AR27" s="408"/>
      <c r="AS27" s="406">
        <v>3562</v>
      </c>
      <c r="AT27" s="407"/>
      <c r="AU27" s="407"/>
      <c r="AV27" s="407"/>
      <c r="AW27" s="407"/>
      <c r="AX27" s="409"/>
      <c r="AY27" s="436" t="s">
        <v>181</v>
      </c>
      <c r="AZ27" s="437"/>
      <c r="BA27" s="437"/>
      <c r="BB27" s="437"/>
      <c r="BC27" s="437"/>
      <c r="BD27" s="437"/>
      <c r="BE27" s="437"/>
      <c r="BF27" s="437"/>
      <c r="BG27" s="437"/>
      <c r="BH27" s="437"/>
      <c r="BI27" s="437"/>
      <c r="BJ27" s="437"/>
      <c r="BK27" s="437"/>
      <c r="BL27" s="437"/>
      <c r="BM27" s="438"/>
      <c r="BN27" s="433" t="s">
        <v>137</v>
      </c>
      <c r="BO27" s="434"/>
      <c r="BP27" s="434"/>
      <c r="BQ27" s="434"/>
      <c r="BR27" s="434"/>
      <c r="BS27" s="434"/>
      <c r="BT27" s="434"/>
      <c r="BU27" s="435"/>
      <c r="BV27" s="433" t="s">
        <v>178</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182</v>
      </c>
      <c r="F28" s="404"/>
      <c r="G28" s="404"/>
      <c r="H28" s="404"/>
      <c r="I28" s="404"/>
      <c r="J28" s="404"/>
      <c r="K28" s="405"/>
      <c r="L28" s="406">
        <v>1</v>
      </c>
      <c r="M28" s="407"/>
      <c r="N28" s="407"/>
      <c r="O28" s="407"/>
      <c r="P28" s="408"/>
      <c r="Q28" s="406">
        <v>4780</v>
      </c>
      <c r="R28" s="407"/>
      <c r="S28" s="407"/>
      <c r="T28" s="407"/>
      <c r="U28" s="407"/>
      <c r="V28" s="408"/>
      <c r="W28" s="472"/>
      <c r="X28" s="463"/>
      <c r="Y28" s="464"/>
      <c r="Z28" s="403" t="s">
        <v>183</v>
      </c>
      <c r="AA28" s="404"/>
      <c r="AB28" s="404"/>
      <c r="AC28" s="404"/>
      <c r="AD28" s="404"/>
      <c r="AE28" s="404"/>
      <c r="AF28" s="404"/>
      <c r="AG28" s="405"/>
      <c r="AH28" s="406" t="s">
        <v>137</v>
      </c>
      <c r="AI28" s="407"/>
      <c r="AJ28" s="407"/>
      <c r="AK28" s="407"/>
      <c r="AL28" s="408"/>
      <c r="AM28" s="406" t="s">
        <v>137</v>
      </c>
      <c r="AN28" s="407"/>
      <c r="AO28" s="407"/>
      <c r="AP28" s="407"/>
      <c r="AQ28" s="407"/>
      <c r="AR28" s="408"/>
      <c r="AS28" s="406" t="s">
        <v>178</v>
      </c>
      <c r="AT28" s="407"/>
      <c r="AU28" s="407"/>
      <c r="AV28" s="407"/>
      <c r="AW28" s="407"/>
      <c r="AX28" s="409"/>
      <c r="AY28" s="413" t="s">
        <v>184</v>
      </c>
      <c r="AZ28" s="414"/>
      <c r="BA28" s="414"/>
      <c r="BB28" s="415"/>
      <c r="BC28" s="422" t="s">
        <v>48</v>
      </c>
      <c r="BD28" s="423"/>
      <c r="BE28" s="423"/>
      <c r="BF28" s="423"/>
      <c r="BG28" s="423"/>
      <c r="BH28" s="423"/>
      <c r="BI28" s="423"/>
      <c r="BJ28" s="423"/>
      <c r="BK28" s="423"/>
      <c r="BL28" s="423"/>
      <c r="BM28" s="424"/>
      <c r="BN28" s="425">
        <v>2436153</v>
      </c>
      <c r="BO28" s="426"/>
      <c r="BP28" s="426"/>
      <c r="BQ28" s="426"/>
      <c r="BR28" s="426"/>
      <c r="BS28" s="426"/>
      <c r="BT28" s="426"/>
      <c r="BU28" s="427"/>
      <c r="BV28" s="425">
        <v>2672400</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185</v>
      </c>
      <c r="F29" s="404"/>
      <c r="G29" s="404"/>
      <c r="H29" s="404"/>
      <c r="I29" s="404"/>
      <c r="J29" s="404"/>
      <c r="K29" s="405"/>
      <c r="L29" s="406">
        <v>14</v>
      </c>
      <c r="M29" s="407"/>
      <c r="N29" s="407"/>
      <c r="O29" s="407"/>
      <c r="P29" s="408"/>
      <c r="Q29" s="406">
        <v>4230</v>
      </c>
      <c r="R29" s="407"/>
      <c r="S29" s="407"/>
      <c r="T29" s="407"/>
      <c r="U29" s="407"/>
      <c r="V29" s="408"/>
      <c r="W29" s="473"/>
      <c r="X29" s="474"/>
      <c r="Y29" s="475"/>
      <c r="Z29" s="403" t="s">
        <v>186</v>
      </c>
      <c r="AA29" s="404"/>
      <c r="AB29" s="404"/>
      <c r="AC29" s="404"/>
      <c r="AD29" s="404"/>
      <c r="AE29" s="404"/>
      <c r="AF29" s="404"/>
      <c r="AG29" s="405"/>
      <c r="AH29" s="406">
        <v>520</v>
      </c>
      <c r="AI29" s="407"/>
      <c r="AJ29" s="407"/>
      <c r="AK29" s="407"/>
      <c r="AL29" s="408"/>
      <c r="AM29" s="406">
        <v>1639664</v>
      </c>
      <c r="AN29" s="407"/>
      <c r="AO29" s="407"/>
      <c r="AP29" s="407"/>
      <c r="AQ29" s="407"/>
      <c r="AR29" s="408"/>
      <c r="AS29" s="406">
        <v>3153</v>
      </c>
      <c r="AT29" s="407"/>
      <c r="AU29" s="407"/>
      <c r="AV29" s="407"/>
      <c r="AW29" s="407"/>
      <c r="AX29" s="409"/>
      <c r="AY29" s="416"/>
      <c r="AZ29" s="417"/>
      <c r="BA29" s="417"/>
      <c r="BB29" s="418"/>
      <c r="BC29" s="410" t="s">
        <v>187</v>
      </c>
      <c r="BD29" s="411"/>
      <c r="BE29" s="411"/>
      <c r="BF29" s="411"/>
      <c r="BG29" s="411"/>
      <c r="BH29" s="411"/>
      <c r="BI29" s="411"/>
      <c r="BJ29" s="411"/>
      <c r="BK29" s="411"/>
      <c r="BL29" s="411"/>
      <c r="BM29" s="412"/>
      <c r="BN29" s="430">
        <v>1765959</v>
      </c>
      <c r="BO29" s="431"/>
      <c r="BP29" s="431"/>
      <c r="BQ29" s="431"/>
      <c r="BR29" s="431"/>
      <c r="BS29" s="431"/>
      <c r="BT29" s="431"/>
      <c r="BU29" s="432"/>
      <c r="BV29" s="430">
        <v>1963406</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188</v>
      </c>
      <c r="X30" s="483"/>
      <c r="Y30" s="483"/>
      <c r="Z30" s="483"/>
      <c r="AA30" s="483"/>
      <c r="AB30" s="483"/>
      <c r="AC30" s="483"/>
      <c r="AD30" s="483"/>
      <c r="AE30" s="483"/>
      <c r="AF30" s="483"/>
      <c r="AG30" s="484"/>
      <c r="AH30" s="394">
        <v>100.7</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1171590</v>
      </c>
      <c r="BO30" s="434"/>
      <c r="BP30" s="434"/>
      <c r="BQ30" s="434"/>
      <c r="BR30" s="434"/>
      <c r="BS30" s="434"/>
      <c r="BT30" s="434"/>
      <c r="BU30" s="435"/>
      <c r="BV30" s="433">
        <v>1344247</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195</v>
      </c>
      <c r="D33" s="393"/>
      <c r="E33" s="392" t="s">
        <v>196</v>
      </c>
      <c r="F33" s="392"/>
      <c r="G33" s="392"/>
      <c r="H33" s="392"/>
      <c r="I33" s="392"/>
      <c r="J33" s="392"/>
      <c r="K33" s="392"/>
      <c r="L33" s="392"/>
      <c r="M33" s="392"/>
      <c r="N33" s="392"/>
      <c r="O33" s="392"/>
      <c r="P33" s="392"/>
      <c r="Q33" s="392"/>
      <c r="R33" s="392"/>
      <c r="S33" s="392"/>
      <c r="T33" s="216"/>
      <c r="U33" s="393" t="s">
        <v>195</v>
      </c>
      <c r="V33" s="393"/>
      <c r="W33" s="392" t="s">
        <v>196</v>
      </c>
      <c r="X33" s="392"/>
      <c r="Y33" s="392"/>
      <c r="Z33" s="392"/>
      <c r="AA33" s="392"/>
      <c r="AB33" s="392"/>
      <c r="AC33" s="392"/>
      <c r="AD33" s="392"/>
      <c r="AE33" s="392"/>
      <c r="AF33" s="392"/>
      <c r="AG33" s="392"/>
      <c r="AH33" s="392"/>
      <c r="AI33" s="392"/>
      <c r="AJ33" s="392"/>
      <c r="AK33" s="392"/>
      <c r="AL33" s="216"/>
      <c r="AM33" s="393" t="s">
        <v>195</v>
      </c>
      <c r="AN33" s="393"/>
      <c r="AO33" s="392" t="s">
        <v>197</v>
      </c>
      <c r="AP33" s="392"/>
      <c r="AQ33" s="392"/>
      <c r="AR33" s="392"/>
      <c r="AS33" s="392"/>
      <c r="AT33" s="392"/>
      <c r="AU33" s="392"/>
      <c r="AV33" s="392"/>
      <c r="AW33" s="392"/>
      <c r="AX33" s="392"/>
      <c r="AY33" s="392"/>
      <c r="AZ33" s="392"/>
      <c r="BA33" s="392"/>
      <c r="BB33" s="392"/>
      <c r="BC33" s="392"/>
      <c r="BD33" s="217"/>
      <c r="BE33" s="392" t="s">
        <v>198</v>
      </c>
      <c r="BF33" s="392"/>
      <c r="BG33" s="392" t="s">
        <v>199</v>
      </c>
      <c r="BH33" s="392"/>
      <c r="BI33" s="392"/>
      <c r="BJ33" s="392"/>
      <c r="BK33" s="392"/>
      <c r="BL33" s="392"/>
      <c r="BM33" s="392"/>
      <c r="BN33" s="392"/>
      <c r="BO33" s="392"/>
      <c r="BP33" s="392"/>
      <c r="BQ33" s="392"/>
      <c r="BR33" s="392"/>
      <c r="BS33" s="392"/>
      <c r="BT33" s="392"/>
      <c r="BU33" s="392"/>
      <c r="BV33" s="217"/>
      <c r="BW33" s="393" t="s">
        <v>198</v>
      </c>
      <c r="BX33" s="393"/>
      <c r="BY33" s="392" t="s">
        <v>200</v>
      </c>
      <c r="BZ33" s="392"/>
      <c r="CA33" s="392"/>
      <c r="CB33" s="392"/>
      <c r="CC33" s="392"/>
      <c r="CD33" s="392"/>
      <c r="CE33" s="392"/>
      <c r="CF33" s="392"/>
      <c r="CG33" s="392"/>
      <c r="CH33" s="392"/>
      <c r="CI33" s="392"/>
      <c r="CJ33" s="392"/>
      <c r="CK33" s="392"/>
      <c r="CL33" s="392"/>
      <c r="CM33" s="392"/>
      <c r="CN33" s="216"/>
      <c r="CO33" s="393" t="s">
        <v>195</v>
      </c>
      <c r="CP33" s="393"/>
      <c r="CQ33" s="392" t="s">
        <v>201</v>
      </c>
      <c r="CR33" s="392"/>
      <c r="CS33" s="392"/>
      <c r="CT33" s="392"/>
      <c r="CU33" s="392"/>
      <c r="CV33" s="392"/>
      <c r="CW33" s="392"/>
      <c r="CX33" s="392"/>
      <c r="CY33" s="392"/>
      <c r="CZ33" s="392"/>
      <c r="DA33" s="392"/>
      <c r="DB33" s="392"/>
      <c r="DC33" s="392"/>
      <c r="DD33" s="392"/>
      <c r="DE33" s="392"/>
      <c r="DF33" s="216"/>
      <c r="DG33" s="391" t="s">
        <v>202</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3</v>
      </c>
      <c r="V34" s="389"/>
      <c r="W34" s="388" t="str">
        <f>IF('各会計、関係団体の財政状況及び健全化判断比率'!B28="","",'各会計、関係団体の財政状況及び健全化判断比率'!B28)</f>
        <v>国民健康保険特別会計</v>
      </c>
      <c r="X34" s="388"/>
      <c r="Y34" s="388"/>
      <c r="Z34" s="388"/>
      <c r="AA34" s="388"/>
      <c r="AB34" s="388"/>
      <c r="AC34" s="388"/>
      <c r="AD34" s="388"/>
      <c r="AE34" s="388"/>
      <c r="AF34" s="388"/>
      <c r="AG34" s="388"/>
      <c r="AH34" s="388"/>
      <c r="AI34" s="388"/>
      <c r="AJ34" s="388"/>
      <c r="AK34" s="388"/>
      <c r="AL34" s="214"/>
      <c r="AM34" s="389">
        <f>IF(AO34="","",MAX(C34:D43,U34:V43)+1)</f>
        <v>6</v>
      </c>
      <c r="AN34" s="389"/>
      <c r="AO34" s="388" t="str">
        <f>IF('各会計、関係団体の財政状況及び健全化判断比率'!B31="","",'各会計、関係団体の財政状況及び健全化判断比率'!B31)</f>
        <v>水道事業会計</v>
      </c>
      <c r="AP34" s="388"/>
      <c r="AQ34" s="388"/>
      <c r="AR34" s="388"/>
      <c r="AS34" s="388"/>
      <c r="AT34" s="388"/>
      <c r="AU34" s="388"/>
      <c r="AV34" s="388"/>
      <c r="AW34" s="388"/>
      <c r="AX34" s="388"/>
      <c r="AY34" s="388"/>
      <c r="AZ34" s="388"/>
      <c r="BA34" s="388"/>
      <c r="BB34" s="388"/>
      <c r="BC34" s="388"/>
      <c r="BD34" s="214"/>
      <c r="BE34" s="389" t="str">
        <f>IF(BG34="","",MAX(C34:D43,U34:V43,AM34:AN43)+1)</f>
        <v/>
      </c>
      <c r="BF34" s="389"/>
      <c r="BG34" s="388"/>
      <c r="BH34" s="388"/>
      <c r="BI34" s="388"/>
      <c r="BJ34" s="388"/>
      <c r="BK34" s="388"/>
      <c r="BL34" s="388"/>
      <c r="BM34" s="388"/>
      <c r="BN34" s="388"/>
      <c r="BO34" s="388"/>
      <c r="BP34" s="388"/>
      <c r="BQ34" s="388"/>
      <c r="BR34" s="388"/>
      <c r="BS34" s="388"/>
      <c r="BT34" s="388"/>
      <c r="BU34" s="388"/>
      <c r="BV34" s="214"/>
      <c r="BW34" s="389">
        <f>IF(BY34="","",MAX(C34:D43,U34:V43,AM34:AN43,BE34:BF43)+1)</f>
        <v>8</v>
      </c>
      <c r="BX34" s="389"/>
      <c r="BY34" s="388" t="str">
        <f>IF('各会計、関係団体の財政状況及び健全化判断比率'!B68="","",'各会計、関係団体の財政状況及び健全化判断比率'!B68)</f>
        <v>兵庫県市町村職員退職手当組合</v>
      </c>
      <c r="BZ34" s="388"/>
      <c r="CA34" s="388"/>
      <c r="CB34" s="388"/>
      <c r="CC34" s="388"/>
      <c r="CD34" s="388"/>
      <c r="CE34" s="388"/>
      <c r="CF34" s="388"/>
      <c r="CG34" s="388"/>
      <c r="CH34" s="388"/>
      <c r="CI34" s="388"/>
      <c r="CJ34" s="388"/>
      <c r="CK34" s="388"/>
      <c r="CL34" s="388"/>
      <c r="CM34" s="388"/>
      <c r="CN34" s="214"/>
      <c r="CO34" s="389">
        <f>IF(CQ34="","",MAX(C34:D43,U34:V43,AM34:AN43,BE34:BF43,BW34:BX43)+1)</f>
        <v>11</v>
      </c>
      <c r="CP34" s="389"/>
      <c r="CQ34" s="388" t="str">
        <f>IF('各会計、関係団体の財政状況及び健全化判断比率'!BS7="","",'各会計、関係団体の財政状況及び健全化判断比率'!BS7)</f>
        <v>（公財）三木市文化振興財団</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f>IF(E35="","",C34+1)</f>
        <v>2</v>
      </c>
      <c r="D35" s="389"/>
      <c r="E35" s="388" t="str">
        <f>IF('各会計、関係団体の財政状況及び健全化判断比率'!B8="","",'各会計、関係団体の財政状況及び健全化判断比率'!B8)</f>
        <v>学校給食事業特別会計</v>
      </c>
      <c r="F35" s="388"/>
      <c r="G35" s="388"/>
      <c r="H35" s="388"/>
      <c r="I35" s="388"/>
      <c r="J35" s="388"/>
      <c r="K35" s="388"/>
      <c r="L35" s="388"/>
      <c r="M35" s="388"/>
      <c r="N35" s="388"/>
      <c r="O35" s="388"/>
      <c r="P35" s="388"/>
      <c r="Q35" s="388"/>
      <c r="R35" s="388"/>
      <c r="S35" s="388"/>
      <c r="T35" s="214"/>
      <c r="U35" s="389">
        <f>IF(W35="","",U34+1)</f>
        <v>4</v>
      </c>
      <c r="V35" s="389"/>
      <c r="W35" s="388" t="str">
        <f>IF('各会計、関係団体の財政状況及び健全化判断比率'!B29="","",'各会計、関係団体の財政状況及び健全化判断比率'!B29)</f>
        <v>介護保険特別会計</v>
      </c>
      <c r="X35" s="388"/>
      <c r="Y35" s="388"/>
      <c r="Z35" s="388"/>
      <c r="AA35" s="388"/>
      <c r="AB35" s="388"/>
      <c r="AC35" s="388"/>
      <c r="AD35" s="388"/>
      <c r="AE35" s="388"/>
      <c r="AF35" s="388"/>
      <c r="AG35" s="388"/>
      <c r="AH35" s="388"/>
      <c r="AI35" s="388"/>
      <c r="AJ35" s="388"/>
      <c r="AK35" s="388"/>
      <c r="AL35" s="214"/>
      <c r="AM35" s="389">
        <f t="shared" ref="AM35:AM43" si="0">IF(AO35="","",AM34+1)</f>
        <v>7</v>
      </c>
      <c r="AN35" s="389"/>
      <c r="AO35" s="388" t="str">
        <f>IF('各会計、関係団体の財政状況及び健全化判断比率'!B32="","",'各会計、関係団体の財政状況及び健全化判断比率'!B32)</f>
        <v>下水道事業会計</v>
      </c>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9</v>
      </c>
      <c r="BX35" s="389"/>
      <c r="BY35" s="388" t="str">
        <f>IF('各会計、関係団体の財政状況及び健全化判断比率'!B69="","",'各会計、関係団体の財政状況及び健全化判断比率'!B69)</f>
        <v>兵庫県後期高齢者医療広域連合</v>
      </c>
      <c r="BZ35" s="388"/>
      <c r="CA35" s="388"/>
      <c r="CB35" s="388"/>
      <c r="CC35" s="388"/>
      <c r="CD35" s="388"/>
      <c r="CE35" s="388"/>
      <c r="CF35" s="388"/>
      <c r="CG35" s="388"/>
      <c r="CH35" s="388"/>
      <c r="CI35" s="388"/>
      <c r="CJ35" s="388"/>
      <c r="CK35" s="388"/>
      <c r="CL35" s="388"/>
      <c r="CM35" s="388"/>
      <c r="CN35" s="214"/>
      <c r="CO35" s="389">
        <f t="shared" ref="CO35:CO43" si="3">IF(CQ35="","",CO34+1)</f>
        <v>12</v>
      </c>
      <c r="CP35" s="389"/>
      <c r="CQ35" s="388" t="str">
        <f>IF('各会計、関係団体の財政状況及び健全化判断比率'!BS8="","",'各会計、関係団体の財政状況及び健全化判断比率'!BS8)</f>
        <v>（公財）三木市スポーツ振興基金</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5</v>
      </c>
      <c r="V36" s="389"/>
      <c r="W36" s="388" t="str">
        <f>IF('各会計、関係団体の財政状況及び健全化判断比率'!B30="","",'各会計、関係団体の財政状況及び健全化判断比率'!B30)</f>
        <v>後期高齢者医療事業特別会計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10</v>
      </c>
      <c r="BX36" s="389"/>
      <c r="BY36" s="388" t="str">
        <f>IF('各会計、関係団体の財政状況及び健全化判断比率'!B70="","",'各会計、関係団体の財政状況及び健全化判断比率'!B70)</f>
        <v>北播磨総合医療センター企業団</v>
      </c>
      <c r="BZ36" s="388"/>
      <c r="CA36" s="388"/>
      <c r="CB36" s="388"/>
      <c r="CC36" s="388"/>
      <c r="CD36" s="388"/>
      <c r="CE36" s="388"/>
      <c r="CF36" s="388"/>
      <c r="CG36" s="388"/>
      <c r="CH36" s="388"/>
      <c r="CI36" s="388"/>
      <c r="CJ36" s="388"/>
      <c r="CK36" s="388"/>
      <c r="CL36" s="388"/>
      <c r="CM36" s="388"/>
      <c r="CN36" s="214"/>
      <c r="CO36" s="389">
        <f t="shared" si="3"/>
        <v>13</v>
      </c>
      <c r="CP36" s="389"/>
      <c r="CQ36" s="388" t="str">
        <f>IF('各会計、関係団体の財政状況及び健全化判断比率'!BS9="","",'各会計、関係団体の財政状況及び健全化判断比率'!BS9)</f>
        <v>（公財）三木山人と馬とのふれあいの森協会</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t="str">
        <f t="shared" si="2"/>
        <v/>
      </c>
      <c r="BX37" s="389"/>
      <c r="BY37" s="388" t="str">
        <f>IF('各会計、関係団体の財政状況及び健全化判断比率'!B71="","",'各会計、関係団体の財政状況及び健全化判断比率'!B71)</f>
        <v/>
      </c>
      <c r="BZ37" s="388"/>
      <c r="CA37" s="388"/>
      <c r="CB37" s="388"/>
      <c r="CC37" s="388"/>
      <c r="CD37" s="388"/>
      <c r="CE37" s="388"/>
      <c r="CF37" s="388"/>
      <c r="CG37" s="388"/>
      <c r="CH37" s="388"/>
      <c r="CI37" s="388"/>
      <c r="CJ37" s="388"/>
      <c r="CK37" s="388"/>
      <c r="CL37" s="388"/>
      <c r="CM37" s="388"/>
      <c r="CN37" s="214"/>
      <c r="CO37" s="389">
        <f t="shared" si="3"/>
        <v>14</v>
      </c>
      <c r="CP37" s="389"/>
      <c r="CQ37" s="388" t="str">
        <f>IF('各会計、関係団体の財政状況及び健全化判断比率'!BS10="","",'各会計、関係団体の財政状況及び健全化判断比率'!BS10)</f>
        <v>みきやま（株）</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t="str">
        <f t="shared" si="2"/>
        <v/>
      </c>
      <c r="BX38" s="389"/>
      <c r="BY38" s="388" t="str">
        <f>IF('各会計、関係団体の財政状況及び健全化判断比率'!B72="","",'各会計、関係団体の財政状況及び健全化判断比率'!B72)</f>
        <v/>
      </c>
      <c r="BZ38" s="388"/>
      <c r="CA38" s="388"/>
      <c r="CB38" s="388"/>
      <c r="CC38" s="388"/>
      <c r="CD38" s="388"/>
      <c r="CE38" s="388"/>
      <c r="CF38" s="388"/>
      <c r="CG38" s="388"/>
      <c r="CH38" s="388"/>
      <c r="CI38" s="388"/>
      <c r="CJ38" s="388"/>
      <c r="CK38" s="388"/>
      <c r="CL38" s="388"/>
      <c r="CM38" s="388"/>
      <c r="CN38" s="214"/>
      <c r="CO38" s="389">
        <f t="shared" si="3"/>
        <v>15</v>
      </c>
      <c r="CP38" s="389"/>
      <c r="CQ38" s="388" t="str">
        <f>IF('各会計、関係団体の財政状況及び健全化判断比率'!BS11="","",'各会計、関係団体の財政状況及び健全化判断比率'!BS11)</f>
        <v>（株）エフエム三木</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t="str">
        <f t="shared" si="2"/>
        <v/>
      </c>
      <c r="BX39" s="389"/>
      <c r="BY39" s="388" t="str">
        <f>IF('各会計、関係団体の財政状況及び健全化判断比率'!B73="","",'各会計、関係団体の財政状況及び健全化判断比率'!B73)</f>
        <v/>
      </c>
      <c r="BZ39" s="388"/>
      <c r="CA39" s="388"/>
      <c r="CB39" s="388"/>
      <c r="CC39" s="388"/>
      <c r="CD39" s="388"/>
      <c r="CE39" s="388"/>
      <c r="CF39" s="388"/>
      <c r="CG39" s="388"/>
      <c r="CH39" s="388"/>
      <c r="CI39" s="388"/>
      <c r="CJ39" s="388"/>
      <c r="CK39" s="388"/>
      <c r="CL39" s="388"/>
      <c r="CM39" s="388"/>
      <c r="CN39" s="214"/>
      <c r="CO39" s="389">
        <f t="shared" si="3"/>
        <v>16</v>
      </c>
      <c r="CP39" s="389"/>
      <c r="CQ39" s="388" t="str">
        <f>IF('各会計、関係団体の財政状況及び健全化判断比率'!BS12="","",'各会計、関係団体の財政状況及び健全化判断比率'!BS12)</f>
        <v>三木市土地開発公社</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t="str">
        <f t="shared" si="2"/>
        <v/>
      </c>
      <c r="BX40" s="389"/>
      <c r="BY40" s="388" t="str">
        <f>IF('各会計、関係団体の財政状況及び健全化判断比率'!B74="","",'各会計、関係団体の財政状況及び健全化判断比率'!B74)</f>
        <v/>
      </c>
      <c r="BZ40" s="388"/>
      <c r="CA40" s="388"/>
      <c r="CB40" s="388"/>
      <c r="CC40" s="388"/>
      <c r="CD40" s="388"/>
      <c r="CE40" s="388"/>
      <c r="CF40" s="388"/>
      <c r="CG40" s="388"/>
      <c r="CH40" s="388"/>
      <c r="CI40" s="388"/>
      <c r="CJ40" s="388"/>
      <c r="CK40" s="388"/>
      <c r="CL40" s="388"/>
      <c r="CM40" s="388"/>
      <c r="CN40" s="214"/>
      <c r="CO40" s="389">
        <f t="shared" si="3"/>
        <v>17</v>
      </c>
      <c r="CP40" s="389"/>
      <c r="CQ40" s="388" t="str">
        <f>IF('各会計、関係団体の財政状況及び健全化判断比率'!BS13="","",'各会計、関係団体の財政状況及び健全化判断比率'!BS13)</f>
        <v>（株）吉川まちづくり公社</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t="str">
        <f t="shared" si="2"/>
        <v/>
      </c>
      <c r="BX41" s="389"/>
      <c r="BY41" s="388" t="str">
        <f>IF('各会計、関係団体の財政状況及び健全化判断比率'!B75="","",'各会計、関係団体の財政状況及び健全化判断比率'!B75)</f>
        <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gdk6oR8xPy76SpteGbZCXIEZ35oTxxLRzsOVk3HjRMqXVDF5aBhdMijNGuiTAZbX+F29fvttGWNEmzDRu1dEtA==" saltValue="B5h+BHjKKYLJ3kKRWxBmY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211</v>
      </c>
      <c r="DI1" s="762"/>
      <c r="DJ1" s="762"/>
      <c r="DK1" s="762"/>
      <c r="DL1" s="762"/>
      <c r="DM1" s="762"/>
      <c r="DN1" s="763"/>
      <c r="DO1" s="226"/>
      <c r="DP1" s="761" t="s">
        <v>212</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214</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215</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216</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217</v>
      </c>
      <c r="S4" s="704"/>
      <c r="T4" s="704"/>
      <c r="U4" s="704"/>
      <c r="V4" s="704"/>
      <c r="W4" s="704"/>
      <c r="X4" s="704"/>
      <c r="Y4" s="705"/>
      <c r="Z4" s="703" t="s">
        <v>218</v>
      </c>
      <c r="AA4" s="704"/>
      <c r="AB4" s="704"/>
      <c r="AC4" s="705"/>
      <c r="AD4" s="703" t="s">
        <v>219</v>
      </c>
      <c r="AE4" s="704"/>
      <c r="AF4" s="704"/>
      <c r="AG4" s="704"/>
      <c r="AH4" s="704"/>
      <c r="AI4" s="704"/>
      <c r="AJ4" s="704"/>
      <c r="AK4" s="705"/>
      <c r="AL4" s="703" t="s">
        <v>218</v>
      </c>
      <c r="AM4" s="704"/>
      <c r="AN4" s="704"/>
      <c r="AO4" s="705"/>
      <c r="AP4" s="764" t="s">
        <v>220</v>
      </c>
      <c r="AQ4" s="764"/>
      <c r="AR4" s="764"/>
      <c r="AS4" s="764"/>
      <c r="AT4" s="764"/>
      <c r="AU4" s="764"/>
      <c r="AV4" s="764"/>
      <c r="AW4" s="764"/>
      <c r="AX4" s="764"/>
      <c r="AY4" s="764"/>
      <c r="AZ4" s="764"/>
      <c r="BA4" s="764"/>
      <c r="BB4" s="764"/>
      <c r="BC4" s="764"/>
      <c r="BD4" s="764"/>
      <c r="BE4" s="764"/>
      <c r="BF4" s="764"/>
      <c r="BG4" s="764" t="s">
        <v>221</v>
      </c>
      <c r="BH4" s="764"/>
      <c r="BI4" s="764"/>
      <c r="BJ4" s="764"/>
      <c r="BK4" s="764"/>
      <c r="BL4" s="764"/>
      <c r="BM4" s="764"/>
      <c r="BN4" s="764"/>
      <c r="BO4" s="764" t="s">
        <v>218</v>
      </c>
      <c r="BP4" s="764"/>
      <c r="BQ4" s="764"/>
      <c r="BR4" s="764"/>
      <c r="BS4" s="764" t="s">
        <v>222</v>
      </c>
      <c r="BT4" s="764"/>
      <c r="BU4" s="764"/>
      <c r="BV4" s="764"/>
      <c r="BW4" s="764"/>
      <c r="BX4" s="764"/>
      <c r="BY4" s="764"/>
      <c r="BZ4" s="764"/>
      <c r="CA4" s="764"/>
      <c r="CB4" s="764"/>
      <c r="CD4" s="746" t="s">
        <v>223</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10" t="s">
        <v>224</v>
      </c>
      <c r="C5" s="711"/>
      <c r="D5" s="711"/>
      <c r="E5" s="711"/>
      <c r="F5" s="711"/>
      <c r="G5" s="711"/>
      <c r="H5" s="711"/>
      <c r="I5" s="711"/>
      <c r="J5" s="711"/>
      <c r="K5" s="711"/>
      <c r="L5" s="711"/>
      <c r="M5" s="711"/>
      <c r="N5" s="711"/>
      <c r="O5" s="711"/>
      <c r="P5" s="711"/>
      <c r="Q5" s="712"/>
      <c r="R5" s="697">
        <v>11303532</v>
      </c>
      <c r="S5" s="698"/>
      <c r="T5" s="698"/>
      <c r="U5" s="698"/>
      <c r="V5" s="698"/>
      <c r="W5" s="698"/>
      <c r="X5" s="698"/>
      <c r="Y5" s="741"/>
      <c r="Z5" s="759">
        <v>27.4</v>
      </c>
      <c r="AA5" s="759"/>
      <c r="AB5" s="759"/>
      <c r="AC5" s="759"/>
      <c r="AD5" s="760">
        <v>10717260</v>
      </c>
      <c r="AE5" s="760"/>
      <c r="AF5" s="760"/>
      <c r="AG5" s="760"/>
      <c r="AH5" s="760"/>
      <c r="AI5" s="760"/>
      <c r="AJ5" s="760"/>
      <c r="AK5" s="760"/>
      <c r="AL5" s="742">
        <v>59.6</v>
      </c>
      <c r="AM5" s="715"/>
      <c r="AN5" s="715"/>
      <c r="AO5" s="743"/>
      <c r="AP5" s="710" t="s">
        <v>225</v>
      </c>
      <c r="AQ5" s="711"/>
      <c r="AR5" s="711"/>
      <c r="AS5" s="711"/>
      <c r="AT5" s="711"/>
      <c r="AU5" s="711"/>
      <c r="AV5" s="711"/>
      <c r="AW5" s="711"/>
      <c r="AX5" s="711"/>
      <c r="AY5" s="711"/>
      <c r="AZ5" s="711"/>
      <c r="BA5" s="711"/>
      <c r="BB5" s="711"/>
      <c r="BC5" s="711"/>
      <c r="BD5" s="711"/>
      <c r="BE5" s="711"/>
      <c r="BF5" s="712"/>
      <c r="BG5" s="642">
        <v>10693646</v>
      </c>
      <c r="BH5" s="643"/>
      <c r="BI5" s="643"/>
      <c r="BJ5" s="643"/>
      <c r="BK5" s="643"/>
      <c r="BL5" s="643"/>
      <c r="BM5" s="643"/>
      <c r="BN5" s="644"/>
      <c r="BO5" s="675">
        <v>94.6</v>
      </c>
      <c r="BP5" s="675"/>
      <c r="BQ5" s="675"/>
      <c r="BR5" s="675"/>
      <c r="BS5" s="676">
        <v>149187</v>
      </c>
      <c r="BT5" s="676"/>
      <c r="BU5" s="676"/>
      <c r="BV5" s="676"/>
      <c r="BW5" s="676"/>
      <c r="BX5" s="676"/>
      <c r="BY5" s="676"/>
      <c r="BZ5" s="676"/>
      <c r="CA5" s="676"/>
      <c r="CB5" s="730"/>
      <c r="CD5" s="746" t="s">
        <v>220</v>
      </c>
      <c r="CE5" s="747"/>
      <c r="CF5" s="747"/>
      <c r="CG5" s="747"/>
      <c r="CH5" s="747"/>
      <c r="CI5" s="747"/>
      <c r="CJ5" s="747"/>
      <c r="CK5" s="747"/>
      <c r="CL5" s="747"/>
      <c r="CM5" s="747"/>
      <c r="CN5" s="747"/>
      <c r="CO5" s="747"/>
      <c r="CP5" s="747"/>
      <c r="CQ5" s="748"/>
      <c r="CR5" s="746" t="s">
        <v>226</v>
      </c>
      <c r="CS5" s="747"/>
      <c r="CT5" s="747"/>
      <c r="CU5" s="747"/>
      <c r="CV5" s="747"/>
      <c r="CW5" s="747"/>
      <c r="CX5" s="747"/>
      <c r="CY5" s="748"/>
      <c r="CZ5" s="746" t="s">
        <v>218</v>
      </c>
      <c r="DA5" s="747"/>
      <c r="DB5" s="747"/>
      <c r="DC5" s="748"/>
      <c r="DD5" s="746" t="s">
        <v>227</v>
      </c>
      <c r="DE5" s="747"/>
      <c r="DF5" s="747"/>
      <c r="DG5" s="747"/>
      <c r="DH5" s="747"/>
      <c r="DI5" s="747"/>
      <c r="DJ5" s="747"/>
      <c r="DK5" s="747"/>
      <c r="DL5" s="747"/>
      <c r="DM5" s="747"/>
      <c r="DN5" s="747"/>
      <c r="DO5" s="747"/>
      <c r="DP5" s="748"/>
      <c r="DQ5" s="746" t="s">
        <v>228</v>
      </c>
      <c r="DR5" s="747"/>
      <c r="DS5" s="747"/>
      <c r="DT5" s="747"/>
      <c r="DU5" s="747"/>
      <c r="DV5" s="747"/>
      <c r="DW5" s="747"/>
      <c r="DX5" s="747"/>
      <c r="DY5" s="747"/>
      <c r="DZ5" s="747"/>
      <c r="EA5" s="747"/>
      <c r="EB5" s="747"/>
      <c r="EC5" s="748"/>
    </row>
    <row r="6" spans="2:143" ht="11.25" customHeight="1" x14ac:dyDescent="0.15">
      <c r="B6" s="639" t="s">
        <v>229</v>
      </c>
      <c r="C6" s="640"/>
      <c r="D6" s="640"/>
      <c r="E6" s="640"/>
      <c r="F6" s="640"/>
      <c r="G6" s="640"/>
      <c r="H6" s="640"/>
      <c r="I6" s="640"/>
      <c r="J6" s="640"/>
      <c r="K6" s="640"/>
      <c r="L6" s="640"/>
      <c r="M6" s="640"/>
      <c r="N6" s="640"/>
      <c r="O6" s="640"/>
      <c r="P6" s="640"/>
      <c r="Q6" s="641"/>
      <c r="R6" s="642">
        <v>260771</v>
      </c>
      <c r="S6" s="643"/>
      <c r="T6" s="643"/>
      <c r="U6" s="643"/>
      <c r="V6" s="643"/>
      <c r="W6" s="643"/>
      <c r="X6" s="643"/>
      <c r="Y6" s="644"/>
      <c r="Z6" s="675">
        <v>0.6</v>
      </c>
      <c r="AA6" s="675"/>
      <c r="AB6" s="675"/>
      <c r="AC6" s="675"/>
      <c r="AD6" s="676">
        <v>260771</v>
      </c>
      <c r="AE6" s="676"/>
      <c r="AF6" s="676"/>
      <c r="AG6" s="676"/>
      <c r="AH6" s="676"/>
      <c r="AI6" s="676"/>
      <c r="AJ6" s="676"/>
      <c r="AK6" s="676"/>
      <c r="AL6" s="645">
        <v>1.4</v>
      </c>
      <c r="AM6" s="646"/>
      <c r="AN6" s="646"/>
      <c r="AO6" s="677"/>
      <c r="AP6" s="639" t="s">
        <v>230</v>
      </c>
      <c r="AQ6" s="640"/>
      <c r="AR6" s="640"/>
      <c r="AS6" s="640"/>
      <c r="AT6" s="640"/>
      <c r="AU6" s="640"/>
      <c r="AV6" s="640"/>
      <c r="AW6" s="640"/>
      <c r="AX6" s="640"/>
      <c r="AY6" s="640"/>
      <c r="AZ6" s="640"/>
      <c r="BA6" s="640"/>
      <c r="BB6" s="640"/>
      <c r="BC6" s="640"/>
      <c r="BD6" s="640"/>
      <c r="BE6" s="640"/>
      <c r="BF6" s="641"/>
      <c r="BG6" s="642">
        <v>10693646</v>
      </c>
      <c r="BH6" s="643"/>
      <c r="BI6" s="643"/>
      <c r="BJ6" s="643"/>
      <c r="BK6" s="643"/>
      <c r="BL6" s="643"/>
      <c r="BM6" s="643"/>
      <c r="BN6" s="644"/>
      <c r="BO6" s="675">
        <v>94.6</v>
      </c>
      <c r="BP6" s="675"/>
      <c r="BQ6" s="675"/>
      <c r="BR6" s="675"/>
      <c r="BS6" s="676">
        <v>149187</v>
      </c>
      <c r="BT6" s="676"/>
      <c r="BU6" s="676"/>
      <c r="BV6" s="676"/>
      <c r="BW6" s="676"/>
      <c r="BX6" s="676"/>
      <c r="BY6" s="676"/>
      <c r="BZ6" s="676"/>
      <c r="CA6" s="676"/>
      <c r="CB6" s="730"/>
      <c r="CD6" s="700" t="s">
        <v>231</v>
      </c>
      <c r="CE6" s="701"/>
      <c r="CF6" s="701"/>
      <c r="CG6" s="701"/>
      <c r="CH6" s="701"/>
      <c r="CI6" s="701"/>
      <c r="CJ6" s="701"/>
      <c r="CK6" s="701"/>
      <c r="CL6" s="701"/>
      <c r="CM6" s="701"/>
      <c r="CN6" s="701"/>
      <c r="CO6" s="701"/>
      <c r="CP6" s="701"/>
      <c r="CQ6" s="702"/>
      <c r="CR6" s="642">
        <v>210474</v>
      </c>
      <c r="CS6" s="643"/>
      <c r="CT6" s="643"/>
      <c r="CU6" s="643"/>
      <c r="CV6" s="643"/>
      <c r="CW6" s="643"/>
      <c r="CX6" s="643"/>
      <c r="CY6" s="644"/>
      <c r="CZ6" s="742">
        <v>0.5</v>
      </c>
      <c r="DA6" s="715"/>
      <c r="DB6" s="715"/>
      <c r="DC6" s="745"/>
      <c r="DD6" s="648">
        <v>8140</v>
      </c>
      <c r="DE6" s="643"/>
      <c r="DF6" s="643"/>
      <c r="DG6" s="643"/>
      <c r="DH6" s="643"/>
      <c r="DI6" s="643"/>
      <c r="DJ6" s="643"/>
      <c r="DK6" s="643"/>
      <c r="DL6" s="643"/>
      <c r="DM6" s="643"/>
      <c r="DN6" s="643"/>
      <c r="DO6" s="643"/>
      <c r="DP6" s="644"/>
      <c r="DQ6" s="648">
        <v>204374</v>
      </c>
      <c r="DR6" s="643"/>
      <c r="DS6" s="643"/>
      <c r="DT6" s="643"/>
      <c r="DU6" s="643"/>
      <c r="DV6" s="643"/>
      <c r="DW6" s="643"/>
      <c r="DX6" s="643"/>
      <c r="DY6" s="643"/>
      <c r="DZ6" s="643"/>
      <c r="EA6" s="643"/>
      <c r="EB6" s="643"/>
      <c r="EC6" s="688"/>
    </row>
    <row r="7" spans="2:143" ht="11.25" customHeight="1" x14ac:dyDescent="0.15">
      <c r="B7" s="639" t="s">
        <v>232</v>
      </c>
      <c r="C7" s="640"/>
      <c r="D7" s="640"/>
      <c r="E7" s="640"/>
      <c r="F7" s="640"/>
      <c r="G7" s="640"/>
      <c r="H7" s="640"/>
      <c r="I7" s="640"/>
      <c r="J7" s="640"/>
      <c r="K7" s="640"/>
      <c r="L7" s="640"/>
      <c r="M7" s="640"/>
      <c r="N7" s="640"/>
      <c r="O7" s="640"/>
      <c r="P7" s="640"/>
      <c r="Q7" s="641"/>
      <c r="R7" s="642">
        <v>11117</v>
      </c>
      <c r="S7" s="643"/>
      <c r="T7" s="643"/>
      <c r="U7" s="643"/>
      <c r="V7" s="643"/>
      <c r="W7" s="643"/>
      <c r="X7" s="643"/>
      <c r="Y7" s="644"/>
      <c r="Z7" s="675">
        <v>0</v>
      </c>
      <c r="AA7" s="675"/>
      <c r="AB7" s="675"/>
      <c r="AC7" s="675"/>
      <c r="AD7" s="676">
        <v>11117</v>
      </c>
      <c r="AE7" s="676"/>
      <c r="AF7" s="676"/>
      <c r="AG7" s="676"/>
      <c r="AH7" s="676"/>
      <c r="AI7" s="676"/>
      <c r="AJ7" s="676"/>
      <c r="AK7" s="676"/>
      <c r="AL7" s="645">
        <v>0.1</v>
      </c>
      <c r="AM7" s="646"/>
      <c r="AN7" s="646"/>
      <c r="AO7" s="677"/>
      <c r="AP7" s="639" t="s">
        <v>233</v>
      </c>
      <c r="AQ7" s="640"/>
      <c r="AR7" s="640"/>
      <c r="AS7" s="640"/>
      <c r="AT7" s="640"/>
      <c r="AU7" s="640"/>
      <c r="AV7" s="640"/>
      <c r="AW7" s="640"/>
      <c r="AX7" s="640"/>
      <c r="AY7" s="640"/>
      <c r="AZ7" s="640"/>
      <c r="BA7" s="640"/>
      <c r="BB7" s="640"/>
      <c r="BC7" s="640"/>
      <c r="BD7" s="640"/>
      <c r="BE7" s="640"/>
      <c r="BF7" s="641"/>
      <c r="BG7" s="642">
        <v>4406749</v>
      </c>
      <c r="BH7" s="643"/>
      <c r="BI7" s="643"/>
      <c r="BJ7" s="643"/>
      <c r="BK7" s="643"/>
      <c r="BL7" s="643"/>
      <c r="BM7" s="643"/>
      <c r="BN7" s="644"/>
      <c r="BO7" s="675">
        <v>39</v>
      </c>
      <c r="BP7" s="675"/>
      <c r="BQ7" s="675"/>
      <c r="BR7" s="675"/>
      <c r="BS7" s="676">
        <v>149187</v>
      </c>
      <c r="BT7" s="676"/>
      <c r="BU7" s="676"/>
      <c r="BV7" s="676"/>
      <c r="BW7" s="676"/>
      <c r="BX7" s="676"/>
      <c r="BY7" s="676"/>
      <c r="BZ7" s="676"/>
      <c r="CA7" s="676"/>
      <c r="CB7" s="730"/>
      <c r="CD7" s="689" t="s">
        <v>234</v>
      </c>
      <c r="CE7" s="686"/>
      <c r="CF7" s="686"/>
      <c r="CG7" s="686"/>
      <c r="CH7" s="686"/>
      <c r="CI7" s="686"/>
      <c r="CJ7" s="686"/>
      <c r="CK7" s="686"/>
      <c r="CL7" s="686"/>
      <c r="CM7" s="686"/>
      <c r="CN7" s="686"/>
      <c r="CO7" s="686"/>
      <c r="CP7" s="686"/>
      <c r="CQ7" s="687"/>
      <c r="CR7" s="642">
        <v>11636073</v>
      </c>
      <c r="CS7" s="643"/>
      <c r="CT7" s="643"/>
      <c r="CU7" s="643"/>
      <c r="CV7" s="643"/>
      <c r="CW7" s="643"/>
      <c r="CX7" s="643"/>
      <c r="CY7" s="644"/>
      <c r="CZ7" s="675">
        <v>28.4</v>
      </c>
      <c r="DA7" s="675"/>
      <c r="DB7" s="675"/>
      <c r="DC7" s="675"/>
      <c r="DD7" s="648">
        <v>103909</v>
      </c>
      <c r="DE7" s="643"/>
      <c r="DF7" s="643"/>
      <c r="DG7" s="643"/>
      <c r="DH7" s="643"/>
      <c r="DI7" s="643"/>
      <c r="DJ7" s="643"/>
      <c r="DK7" s="643"/>
      <c r="DL7" s="643"/>
      <c r="DM7" s="643"/>
      <c r="DN7" s="643"/>
      <c r="DO7" s="643"/>
      <c r="DP7" s="644"/>
      <c r="DQ7" s="648">
        <v>2797344</v>
      </c>
      <c r="DR7" s="643"/>
      <c r="DS7" s="643"/>
      <c r="DT7" s="643"/>
      <c r="DU7" s="643"/>
      <c r="DV7" s="643"/>
      <c r="DW7" s="643"/>
      <c r="DX7" s="643"/>
      <c r="DY7" s="643"/>
      <c r="DZ7" s="643"/>
      <c r="EA7" s="643"/>
      <c r="EB7" s="643"/>
      <c r="EC7" s="688"/>
    </row>
    <row r="8" spans="2:143" ht="11.25" customHeight="1" x14ac:dyDescent="0.15">
      <c r="B8" s="639" t="s">
        <v>235</v>
      </c>
      <c r="C8" s="640"/>
      <c r="D8" s="640"/>
      <c r="E8" s="640"/>
      <c r="F8" s="640"/>
      <c r="G8" s="640"/>
      <c r="H8" s="640"/>
      <c r="I8" s="640"/>
      <c r="J8" s="640"/>
      <c r="K8" s="640"/>
      <c r="L8" s="640"/>
      <c r="M8" s="640"/>
      <c r="N8" s="640"/>
      <c r="O8" s="640"/>
      <c r="P8" s="640"/>
      <c r="Q8" s="641"/>
      <c r="R8" s="642">
        <v>62286</v>
      </c>
      <c r="S8" s="643"/>
      <c r="T8" s="643"/>
      <c r="U8" s="643"/>
      <c r="V8" s="643"/>
      <c r="W8" s="643"/>
      <c r="X8" s="643"/>
      <c r="Y8" s="644"/>
      <c r="Z8" s="675">
        <v>0.2</v>
      </c>
      <c r="AA8" s="675"/>
      <c r="AB8" s="675"/>
      <c r="AC8" s="675"/>
      <c r="AD8" s="676">
        <v>62286</v>
      </c>
      <c r="AE8" s="676"/>
      <c r="AF8" s="676"/>
      <c r="AG8" s="676"/>
      <c r="AH8" s="676"/>
      <c r="AI8" s="676"/>
      <c r="AJ8" s="676"/>
      <c r="AK8" s="676"/>
      <c r="AL8" s="645">
        <v>0.3</v>
      </c>
      <c r="AM8" s="646"/>
      <c r="AN8" s="646"/>
      <c r="AO8" s="677"/>
      <c r="AP8" s="639" t="s">
        <v>236</v>
      </c>
      <c r="AQ8" s="640"/>
      <c r="AR8" s="640"/>
      <c r="AS8" s="640"/>
      <c r="AT8" s="640"/>
      <c r="AU8" s="640"/>
      <c r="AV8" s="640"/>
      <c r="AW8" s="640"/>
      <c r="AX8" s="640"/>
      <c r="AY8" s="640"/>
      <c r="AZ8" s="640"/>
      <c r="BA8" s="640"/>
      <c r="BB8" s="640"/>
      <c r="BC8" s="640"/>
      <c r="BD8" s="640"/>
      <c r="BE8" s="640"/>
      <c r="BF8" s="641"/>
      <c r="BG8" s="642">
        <v>136418</v>
      </c>
      <c r="BH8" s="643"/>
      <c r="BI8" s="643"/>
      <c r="BJ8" s="643"/>
      <c r="BK8" s="643"/>
      <c r="BL8" s="643"/>
      <c r="BM8" s="643"/>
      <c r="BN8" s="644"/>
      <c r="BO8" s="675">
        <v>1.2</v>
      </c>
      <c r="BP8" s="675"/>
      <c r="BQ8" s="675"/>
      <c r="BR8" s="675"/>
      <c r="BS8" s="648" t="s">
        <v>237</v>
      </c>
      <c r="BT8" s="643"/>
      <c r="BU8" s="643"/>
      <c r="BV8" s="643"/>
      <c r="BW8" s="643"/>
      <c r="BX8" s="643"/>
      <c r="BY8" s="643"/>
      <c r="BZ8" s="643"/>
      <c r="CA8" s="643"/>
      <c r="CB8" s="688"/>
      <c r="CD8" s="689" t="s">
        <v>238</v>
      </c>
      <c r="CE8" s="686"/>
      <c r="CF8" s="686"/>
      <c r="CG8" s="686"/>
      <c r="CH8" s="686"/>
      <c r="CI8" s="686"/>
      <c r="CJ8" s="686"/>
      <c r="CK8" s="686"/>
      <c r="CL8" s="686"/>
      <c r="CM8" s="686"/>
      <c r="CN8" s="686"/>
      <c r="CO8" s="686"/>
      <c r="CP8" s="686"/>
      <c r="CQ8" s="687"/>
      <c r="CR8" s="642">
        <v>12064197</v>
      </c>
      <c r="CS8" s="643"/>
      <c r="CT8" s="643"/>
      <c r="CU8" s="643"/>
      <c r="CV8" s="643"/>
      <c r="CW8" s="643"/>
      <c r="CX8" s="643"/>
      <c r="CY8" s="644"/>
      <c r="CZ8" s="675">
        <v>29.4</v>
      </c>
      <c r="DA8" s="675"/>
      <c r="DB8" s="675"/>
      <c r="DC8" s="675"/>
      <c r="DD8" s="648">
        <v>92486</v>
      </c>
      <c r="DE8" s="643"/>
      <c r="DF8" s="643"/>
      <c r="DG8" s="643"/>
      <c r="DH8" s="643"/>
      <c r="DI8" s="643"/>
      <c r="DJ8" s="643"/>
      <c r="DK8" s="643"/>
      <c r="DL8" s="643"/>
      <c r="DM8" s="643"/>
      <c r="DN8" s="643"/>
      <c r="DO8" s="643"/>
      <c r="DP8" s="644"/>
      <c r="DQ8" s="648">
        <v>6322682</v>
      </c>
      <c r="DR8" s="643"/>
      <c r="DS8" s="643"/>
      <c r="DT8" s="643"/>
      <c r="DU8" s="643"/>
      <c r="DV8" s="643"/>
      <c r="DW8" s="643"/>
      <c r="DX8" s="643"/>
      <c r="DY8" s="643"/>
      <c r="DZ8" s="643"/>
      <c r="EA8" s="643"/>
      <c r="EB8" s="643"/>
      <c r="EC8" s="688"/>
    </row>
    <row r="9" spans="2:143" ht="11.25" customHeight="1" x14ac:dyDescent="0.15">
      <c r="B9" s="639" t="s">
        <v>239</v>
      </c>
      <c r="C9" s="640"/>
      <c r="D9" s="640"/>
      <c r="E9" s="640"/>
      <c r="F9" s="640"/>
      <c r="G9" s="640"/>
      <c r="H9" s="640"/>
      <c r="I9" s="640"/>
      <c r="J9" s="640"/>
      <c r="K9" s="640"/>
      <c r="L9" s="640"/>
      <c r="M9" s="640"/>
      <c r="N9" s="640"/>
      <c r="O9" s="640"/>
      <c r="P9" s="640"/>
      <c r="Q9" s="641"/>
      <c r="R9" s="642">
        <v>71911</v>
      </c>
      <c r="S9" s="643"/>
      <c r="T9" s="643"/>
      <c r="U9" s="643"/>
      <c r="V9" s="643"/>
      <c r="W9" s="643"/>
      <c r="X9" s="643"/>
      <c r="Y9" s="644"/>
      <c r="Z9" s="675">
        <v>0.2</v>
      </c>
      <c r="AA9" s="675"/>
      <c r="AB9" s="675"/>
      <c r="AC9" s="675"/>
      <c r="AD9" s="676">
        <v>71911</v>
      </c>
      <c r="AE9" s="676"/>
      <c r="AF9" s="676"/>
      <c r="AG9" s="676"/>
      <c r="AH9" s="676"/>
      <c r="AI9" s="676"/>
      <c r="AJ9" s="676"/>
      <c r="AK9" s="676"/>
      <c r="AL9" s="645">
        <v>0.4</v>
      </c>
      <c r="AM9" s="646"/>
      <c r="AN9" s="646"/>
      <c r="AO9" s="677"/>
      <c r="AP9" s="639" t="s">
        <v>240</v>
      </c>
      <c r="AQ9" s="640"/>
      <c r="AR9" s="640"/>
      <c r="AS9" s="640"/>
      <c r="AT9" s="640"/>
      <c r="AU9" s="640"/>
      <c r="AV9" s="640"/>
      <c r="AW9" s="640"/>
      <c r="AX9" s="640"/>
      <c r="AY9" s="640"/>
      <c r="AZ9" s="640"/>
      <c r="BA9" s="640"/>
      <c r="BB9" s="640"/>
      <c r="BC9" s="640"/>
      <c r="BD9" s="640"/>
      <c r="BE9" s="640"/>
      <c r="BF9" s="641"/>
      <c r="BG9" s="642">
        <v>3539002</v>
      </c>
      <c r="BH9" s="643"/>
      <c r="BI9" s="643"/>
      <c r="BJ9" s="643"/>
      <c r="BK9" s="643"/>
      <c r="BL9" s="643"/>
      <c r="BM9" s="643"/>
      <c r="BN9" s="644"/>
      <c r="BO9" s="675">
        <v>31.3</v>
      </c>
      <c r="BP9" s="675"/>
      <c r="BQ9" s="675"/>
      <c r="BR9" s="675"/>
      <c r="BS9" s="648" t="s">
        <v>178</v>
      </c>
      <c r="BT9" s="643"/>
      <c r="BU9" s="643"/>
      <c r="BV9" s="643"/>
      <c r="BW9" s="643"/>
      <c r="BX9" s="643"/>
      <c r="BY9" s="643"/>
      <c r="BZ9" s="643"/>
      <c r="CA9" s="643"/>
      <c r="CB9" s="688"/>
      <c r="CD9" s="689" t="s">
        <v>241</v>
      </c>
      <c r="CE9" s="686"/>
      <c r="CF9" s="686"/>
      <c r="CG9" s="686"/>
      <c r="CH9" s="686"/>
      <c r="CI9" s="686"/>
      <c r="CJ9" s="686"/>
      <c r="CK9" s="686"/>
      <c r="CL9" s="686"/>
      <c r="CM9" s="686"/>
      <c r="CN9" s="686"/>
      <c r="CO9" s="686"/>
      <c r="CP9" s="686"/>
      <c r="CQ9" s="687"/>
      <c r="CR9" s="642">
        <v>3010823</v>
      </c>
      <c r="CS9" s="643"/>
      <c r="CT9" s="643"/>
      <c r="CU9" s="643"/>
      <c r="CV9" s="643"/>
      <c r="CW9" s="643"/>
      <c r="CX9" s="643"/>
      <c r="CY9" s="644"/>
      <c r="CZ9" s="675">
        <v>7.3</v>
      </c>
      <c r="DA9" s="675"/>
      <c r="DB9" s="675"/>
      <c r="DC9" s="675"/>
      <c r="DD9" s="648">
        <v>346226</v>
      </c>
      <c r="DE9" s="643"/>
      <c r="DF9" s="643"/>
      <c r="DG9" s="643"/>
      <c r="DH9" s="643"/>
      <c r="DI9" s="643"/>
      <c r="DJ9" s="643"/>
      <c r="DK9" s="643"/>
      <c r="DL9" s="643"/>
      <c r="DM9" s="643"/>
      <c r="DN9" s="643"/>
      <c r="DO9" s="643"/>
      <c r="DP9" s="644"/>
      <c r="DQ9" s="648">
        <v>2389032</v>
      </c>
      <c r="DR9" s="643"/>
      <c r="DS9" s="643"/>
      <c r="DT9" s="643"/>
      <c r="DU9" s="643"/>
      <c r="DV9" s="643"/>
      <c r="DW9" s="643"/>
      <c r="DX9" s="643"/>
      <c r="DY9" s="643"/>
      <c r="DZ9" s="643"/>
      <c r="EA9" s="643"/>
      <c r="EB9" s="643"/>
      <c r="EC9" s="688"/>
    </row>
    <row r="10" spans="2:143" ht="11.25" customHeight="1" x14ac:dyDescent="0.15">
      <c r="B10" s="639" t="s">
        <v>242</v>
      </c>
      <c r="C10" s="640"/>
      <c r="D10" s="640"/>
      <c r="E10" s="640"/>
      <c r="F10" s="640"/>
      <c r="G10" s="640"/>
      <c r="H10" s="640"/>
      <c r="I10" s="640"/>
      <c r="J10" s="640"/>
      <c r="K10" s="640"/>
      <c r="L10" s="640"/>
      <c r="M10" s="640"/>
      <c r="N10" s="640"/>
      <c r="O10" s="640"/>
      <c r="P10" s="640"/>
      <c r="Q10" s="641"/>
      <c r="R10" s="642" t="s">
        <v>237</v>
      </c>
      <c r="S10" s="643"/>
      <c r="T10" s="643"/>
      <c r="U10" s="643"/>
      <c r="V10" s="643"/>
      <c r="W10" s="643"/>
      <c r="X10" s="643"/>
      <c r="Y10" s="644"/>
      <c r="Z10" s="675" t="s">
        <v>243</v>
      </c>
      <c r="AA10" s="675"/>
      <c r="AB10" s="675"/>
      <c r="AC10" s="675"/>
      <c r="AD10" s="676" t="s">
        <v>237</v>
      </c>
      <c r="AE10" s="676"/>
      <c r="AF10" s="676"/>
      <c r="AG10" s="676"/>
      <c r="AH10" s="676"/>
      <c r="AI10" s="676"/>
      <c r="AJ10" s="676"/>
      <c r="AK10" s="676"/>
      <c r="AL10" s="645" t="s">
        <v>237</v>
      </c>
      <c r="AM10" s="646"/>
      <c r="AN10" s="646"/>
      <c r="AO10" s="677"/>
      <c r="AP10" s="639" t="s">
        <v>244</v>
      </c>
      <c r="AQ10" s="640"/>
      <c r="AR10" s="640"/>
      <c r="AS10" s="640"/>
      <c r="AT10" s="640"/>
      <c r="AU10" s="640"/>
      <c r="AV10" s="640"/>
      <c r="AW10" s="640"/>
      <c r="AX10" s="640"/>
      <c r="AY10" s="640"/>
      <c r="AZ10" s="640"/>
      <c r="BA10" s="640"/>
      <c r="BB10" s="640"/>
      <c r="BC10" s="640"/>
      <c r="BD10" s="640"/>
      <c r="BE10" s="640"/>
      <c r="BF10" s="641"/>
      <c r="BG10" s="642">
        <v>218382</v>
      </c>
      <c r="BH10" s="643"/>
      <c r="BI10" s="643"/>
      <c r="BJ10" s="643"/>
      <c r="BK10" s="643"/>
      <c r="BL10" s="643"/>
      <c r="BM10" s="643"/>
      <c r="BN10" s="644"/>
      <c r="BO10" s="675">
        <v>1.9</v>
      </c>
      <c r="BP10" s="675"/>
      <c r="BQ10" s="675"/>
      <c r="BR10" s="675"/>
      <c r="BS10" s="648" t="s">
        <v>178</v>
      </c>
      <c r="BT10" s="643"/>
      <c r="BU10" s="643"/>
      <c r="BV10" s="643"/>
      <c r="BW10" s="643"/>
      <c r="BX10" s="643"/>
      <c r="BY10" s="643"/>
      <c r="BZ10" s="643"/>
      <c r="CA10" s="643"/>
      <c r="CB10" s="688"/>
      <c r="CD10" s="689" t="s">
        <v>245</v>
      </c>
      <c r="CE10" s="686"/>
      <c r="CF10" s="686"/>
      <c r="CG10" s="686"/>
      <c r="CH10" s="686"/>
      <c r="CI10" s="686"/>
      <c r="CJ10" s="686"/>
      <c r="CK10" s="686"/>
      <c r="CL10" s="686"/>
      <c r="CM10" s="686"/>
      <c r="CN10" s="686"/>
      <c r="CO10" s="686"/>
      <c r="CP10" s="686"/>
      <c r="CQ10" s="687"/>
      <c r="CR10" s="642">
        <v>119273</v>
      </c>
      <c r="CS10" s="643"/>
      <c r="CT10" s="643"/>
      <c r="CU10" s="643"/>
      <c r="CV10" s="643"/>
      <c r="CW10" s="643"/>
      <c r="CX10" s="643"/>
      <c r="CY10" s="644"/>
      <c r="CZ10" s="675">
        <v>0.3</v>
      </c>
      <c r="DA10" s="675"/>
      <c r="DB10" s="675"/>
      <c r="DC10" s="675"/>
      <c r="DD10" s="648" t="s">
        <v>178</v>
      </c>
      <c r="DE10" s="643"/>
      <c r="DF10" s="643"/>
      <c r="DG10" s="643"/>
      <c r="DH10" s="643"/>
      <c r="DI10" s="643"/>
      <c r="DJ10" s="643"/>
      <c r="DK10" s="643"/>
      <c r="DL10" s="643"/>
      <c r="DM10" s="643"/>
      <c r="DN10" s="643"/>
      <c r="DO10" s="643"/>
      <c r="DP10" s="644"/>
      <c r="DQ10" s="648">
        <v>27868</v>
      </c>
      <c r="DR10" s="643"/>
      <c r="DS10" s="643"/>
      <c r="DT10" s="643"/>
      <c r="DU10" s="643"/>
      <c r="DV10" s="643"/>
      <c r="DW10" s="643"/>
      <c r="DX10" s="643"/>
      <c r="DY10" s="643"/>
      <c r="DZ10" s="643"/>
      <c r="EA10" s="643"/>
      <c r="EB10" s="643"/>
      <c r="EC10" s="688"/>
    </row>
    <row r="11" spans="2:143" ht="11.25" customHeight="1" x14ac:dyDescent="0.15">
      <c r="B11" s="639" t="s">
        <v>246</v>
      </c>
      <c r="C11" s="640"/>
      <c r="D11" s="640"/>
      <c r="E11" s="640"/>
      <c r="F11" s="640"/>
      <c r="G11" s="640"/>
      <c r="H11" s="640"/>
      <c r="I11" s="640"/>
      <c r="J11" s="640"/>
      <c r="K11" s="640"/>
      <c r="L11" s="640"/>
      <c r="M11" s="640"/>
      <c r="N11" s="640"/>
      <c r="O11" s="640"/>
      <c r="P11" s="640"/>
      <c r="Q11" s="641"/>
      <c r="R11" s="642">
        <v>1615000</v>
      </c>
      <c r="S11" s="643"/>
      <c r="T11" s="643"/>
      <c r="U11" s="643"/>
      <c r="V11" s="643"/>
      <c r="W11" s="643"/>
      <c r="X11" s="643"/>
      <c r="Y11" s="644"/>
      <c r="Z11" s="645">
        <v>3.9</v>
      </c>
      <c r="AA11" s="646"/>
      <c r="AB11" s="646"/>
      <c r="AC11" s="647"/>
      <c r="AD11" s="648">
        <v>1615000</v>
      </c>
      <c r="AE11" s="643"/>
      <c r="AF11" s="643"/>
      <c r="AG11" s="643"/>
      <c r="AH11" s="643"/>
      <c r="AI11" s="643"/>
      <c r="AJ11" s="643"/>
      <c r="AK11" s="644"/>
      <c r="AL11" s="645">
        <v>9</v>
      </c>
      <c r="AM11" s="646"/>
      <c r="AN11" s="646"/>
      <c r="AO11" s="677"/>
      <c r="AP11" s="639" t="s">
        <v>247</v>
      </c>
      <c r="AQ11" s="640"/>
      <c r="AR11" s="640"/>
      <c r="AS11" s="640"/>
      <c r="AT11" s="640"/>
      <c r="AU11" s="640"/>
      <c r="AV11" s="640"/>
      <c r="AW11" s="640"/>
      <c r="AX11" s="640"/>
      <c r="AY11" s="640"/>
      <c r="AZ11" s="640"/>
      <c r="BA11" s="640"/>
      <c r="BB11" s="640"/>
      <c r="BC11" s="640"/>
      <c r="BD11" s="640"/>
      <c r="BE11" s="640"/>
      <c r="BF11" s="641"/>
      <c r="BG11" s="642">
        <v>512947</v>
      </c>
      <c r="BH11" s="643"/>
      <c r="BI11" s="643"/>
      <c r="BJ11" s="643"/>
      <c r="BK11" s="643"/>
      <c r="BL11" s="643"/>
      <c r="BM11" s="643"/>
      <c r="BN11" s="644"/>
      <c r="BO11" s="675">
        <v>4.5</v>
      </c>
      <c r="BP11" s="675"/>
      <c r="BQ11" s="675"/>
      <c r="BR11" s="675"/>
      <c r="BS11" s="648">
        <v>149187</v>
      </c>
      <c r="BT11" s="643"/>
      <c r="BU11" s="643"/>
      <c r="BV11" s="643"/>
      <c r="BW11" s="643"/>
      <c r="BX11" s="643"/>
      <c r="BY11" s="643"/>
      <c r="BZ11" s="643"/>
      <c r="CA11" s="643"/>
      <c r="CB11" s="688"/>
      <c r="CD11" s="689" t="s">
        <v>248</v>
      </c>
      <c r="CE11" s="686"/>
      <c r="CF11" s="686"/>
      <c r="CG11" s="686"/>
      <c r="CH11" s="686"/>
      <c r="CI11" s="686"/>
      <c r="CJ11" s="686"/>
      <c r="CK11" s="686"/>
      <c r="CL11" s="686"/>
      <c r="CM11" s="686"/>
      <c r="CN11" s="686"/>
      <c r="CO11" s="686"/>
      <c r="CP11" s="686"/>
      <c r="CQ11" s="687"/>
      <c r="CR11" s="642">
        <v>880826</v>
      </c>
      <c r="CS11" s="643"/>
      <c r="CT11" s="643"/>
      <c r="CU11" s="643"/>
      <c r="CV11" s="643"/>
      <c r="CW11" s="643"/>
      <c r="CX11" s="643"/>
      <c r="CY11" s="644"/>
      <c r="CZ11" s="675">
        <v>2.1</v>
      </c>
      <c r="DA11" s="675"/>
      <c r="DB11" s="675"/>
      <c r="DC11" s="675"/>
      <c r="DD11" s="648">
        <v>159574</v>
      </c>
      <c r="DE11" s="643"/>
      <c r="DF11" s="643"/>
      <c r="DG11" s="643"/>
      <c r="DH11" s="643"/>
      <c r="DI11" s="643"/>
      <c r="DJ11" s="643"/>
      <c r="DK11" s="643"/>
      <c r="DL11" s="643"/>
      <c r="DM11" s="643"/>
      <c r="DN11" s="643"/>
      <c r="DO11" s="643"/>
      <c r="DP11" s="644"/>
      <c r="DQ11" s="648">
        <v>527970</v>
      </c>
      <c r="DR11" s="643"/>
      <c r="DS11" s="643"/>
      <c r="DT11" s="643"/>
      <c r="DU11" s="643"/>
      <c r="DV11" s="643"/>
      <c r="DW11" s="643"/>
      <c r="DX11" s="643"/>
      <c r="DY11" s="643"/>
      <c r="DZ11" s="643"/>
      <c r="EA11" s="643"/>
      <c r="EB11" s="643"/>
      <c r="EC11" s="688"/>
    </row>
    <row r="12" spans="2:143" ht="11.25" customHeight="1" x14ac:dyDescent="0.15">
      <c r="B12" s="639" t="s">
        <v>249</v>
      </c>
      <c r="C12" s="640"/>
      <c r="D12" s="640"/>
      <c r="E12" s="640"/>
      <c r="F12" s="640"/>
      <c r="G12" s="640"/>
      <c r="H12" s="640"/>
      <c r="I12" s="640"/>
      <c r="J12" s="640"/>
      <c r="K12" s="640"/>
      <c r="L12" s="640"/>
      <c r="M12" s="640"/>
      <c r="N12" s="640"/>
      <c r="O12" s="640"/>
      <c r="P12" s="640"/>
      <c r="Q12" s="641"/>
      <c r="R12" s="642">
        <v>528721</v>
      </c>
      <c r="S12" s="643"/>
      <c r="T12" s="643"/>
      <c r="U12" s="643"/>
      <c r="V12" s="643"/>
      <c r="W12" s="643"/>
      <c r="X12" s="643"/>
      <c r="Y12" s="644"/>
      <c r="Z12" s="675">
        <v>1.3</v>
      </c>
      <c r="AA12" s="675"/>
      <c r="AB12" s="675"/>
      <c r="AC12" s="675"/>
      <c r="AD12" s="676">
        <v>528721</v>
      </c>
      <c r="AE12" s="676"/>
      <c r="AF12" s="676"/>
      <c r="AG12" s="676"/>
      <c r="AH12" s="676"/>
      <c r="AI12" s="676"/>
      <c r="AJ12" s="676"/>
      <c r="AK12" s="676"/>
      <c r="AL12" s="645">
        <v>2.9</v>
      </c>
      <c r="AM12" s="646"/>
      <c r="AN12" s="646"/>
      <c r="AO12" s="677"/>
      <c r="AP12" s="639" t="s">
        <v>250</v>
      </c>
      <c r="AQ12" s="640"/>
      <c r="AR12" s="640"/>
      <c r="AS12" s="640"/>
      <c r="AT12" s="640"/>
      <c r="AU12" s="640"/>
      <c r="AV12" s="640"/>
      <c r="AW12" s="640"/>
      <c r="AX12" s="640"/>
      <c r="AY12" s="640"/>
      <c r="AZ12" s="640"/>
      <c r="BA12" s="640"/>
      <c r="BB12" s="640"/>
      <c r="BC12" s="640"/>
      <c r="BD12" s="640"/>
      <c r="BE12" s="640"/>
      <c r="BF12" s="641"/>
      <c r="BG12" s="642">
        <v>5536751</v>
      </c>
      <c r="BH12" s="643"/>
      <c r="BI12" s="643"/>
      <c r="BJ12" s="643"/>
      <c r="BK12" s="643"/>
      <c r="BL12" s="643"/>
      <c r="BM12" s="643"/>
      <c r="BN12" s="644"/>
      <c r="BO12" s="675">
        <v>49</v>
      </c>
      <c r="BP12" s="675"/>
      <c r="BQ12" s="675"/>
      <c r="BR12" s="675"/>
      <c r="BS12" s="648" t="s">
        <v>178</v>
      </c>
      <c r="BT12" s="643"/>
      <c r="BU12" s="643"/>
      <c r="BV12" s="643"/>
      <c r="BW12" s="643"/>
      <c r="BX12" s="643"/>
      <c r="BY12" s="643"/>
      <c r="BZ12" s="643"/>
      <c r="CA12" s="643"/>
      <c r="CB12" s="688"/>
      <c r="CD12" s="689" t="s">
        <v>251</v>
      </c>
      <c r="CE12" s="686"/>
      <c r="CF12" s="686"/>
      <c r="CG12" s="686"/>
      <c r="CH12" s="686"/>
      <c r="CI12" s="686"/>
      <c r="CJ12" s="686"/>
      <c r="CK12" s="686"/>
      <c r="CL12" s="686"/>
      <c r="CM12" s="686"/>
      <c r="CN12" s="686"/>
      <c r="CO12" s="686"/>
      <c r="CP12" s="686"/>
      <c r="CQ12" s="687"/>
      <c r="CR12" s="642">
        <v>1651340</v>
      </c>
      <c r="CS12" s="643"/>
      <c r="CT12" s="643"/>
      <c r="CU12" s="643"/>
      <c r="CV12" s="643"/>
      <c r="CW12" s="643"/>
      <c r="CX12" s="643"/>
      <c r="CY12" s="644"/>
      <c r="CZ12" s="675">
        <v>4</v>
      </c>
      <c r="DA12" s="675"/>
      <c r="DB12" s="675"/>
      <c r="DC12" s="675"/>
      <c r="DD12" s="648">
        <v>21713</v>
      </c>
      <c r="DE12" s="643"/>
      <c r="DF12" s="643"/>
      <c r="DG12" s="643"/>
      <c r="DH12" s="643"/>
      <c r="DI12" s="643"/>
      <c r="DJ12" s="643"/>
      <c r="DK12" s="643"/>
      <c r="DL12" s="643"/>
      <c r="DM12" s="643"/>
      <c r="DN12" s="643"/>
      <c r="DO12" s="643"/>
      <c r="DP12" s="644"/>
      <c r="DQ12" s="648">
        <v>1033993</v>
      </c>
      <c r="DR12" s="643"/>
      <c r="DS12" s="643"/>
      <c r="DT12" s="643"/>
      <c r="DU12" s="643"/>
      <c r="DV12" s="643"/>
      <c r="DW12" s="643"/>
      <c r="DX12" s="643"/>
      <c r="DY12" s="643"/>
      <c r="DZ12" s="643"/>
      <c r="EA12" s="643"/>
      <c r="EB12" s="643"/>
      <c r="EC12" s="688"/>
    </row>
    <row r="13" spans="2:143" ht="11.25" customHeight="1" x14ac:dyDescent="0.15">
      <c r="B13" s="639" t="s">
        <v>252</v>
      </c>
      <c r="C13" s="640"/>
      <c r="D13" s="640"/>
      <c r="E13" s="640"/>
      <c r="F13" s="640"/>
      <c r="G13" s="640"/>
      <c r="H13" s="640"/>
      <c r="I13" s="640"/>
      <c r="J13" s="640"/>
      <c r="K13" s="640"/>
      <c r="L13" s="640"/>
      <c r="M13" s="640"/>
      <c r="N13" s="640"/>
      <c r="O13" s="640"/>
      <c r="P13" s="640"/>
      <c r="Q13" s="641"/>
      <c r="R13" s="642" t="s">
        <v>178</v>
      </c>
      <c r="S13" s="643"/>
      <c r="T13" s="643"/>
      <c r="U13" s="643"/>
      <c r="V13" s="643"/>
      <c r="W13" s="643"/>
      <c r="X13" s="643"/>
      <c r="Y13" s="644"/>
      <c r="Z13" s="675" t="s">
        <v>178</v>
      </c>
      <c r="AA13" s="675"/>
      <c r="AB13" s="675"/>
      <c r="AC13" s="675"/>
      <c r="AD13" s="676" t="s">
        <v>237</v>
      </c>
      <c r="AE13" s="676"/>
      <c r="AF13" s="676"/>
      <c r="AG13" s="676"/>
      <c r="AH13" s="676"/>
      <c r="AI13" s="676"/>
      <c r="AJ13" s="676"/>
      <c r="AK13" s="676"/>
      <c r="AL13" s="645" t="s">
        <v>178</v>
      </c>
      <c r="AM13" s="646"/>
      <c r="AN13" s="646"/>
      <c r="AO13" s="677"/>
      <c r="AP13" s="639" t="s">
        <v>253</v>
      </c>
      <c r="AQ13" s="640"/>
      <c r="AR13" s="640"/>
      <c r="AS13" s="640"/>
      <c r="AT13" s="640"/>
      <c r="AU13" s="640"/>
      <c r="AV13" s="640"/>
      <c r="AW13" s="640"/>
      <c r="AX13" s="640"/>
      <c r="AY13" s="640"/>
      <c r="AZ13" s="640"/>
      <c r="BA13" s="640"/>
      <c r="BB13" s="640"/>
      <c r="BC13" s="640"/>
      <c r="BD13" s="640"/>
      <c r="BE13" s="640"/>
      <c r="BF13" s="641"/>
      <c r="BG13" s="642">
        <v>5342186</v>
      </c>
      <c r="BH13" s="643"/>
      <c r="BI13" s="643"/>
      <c r="BJ13" s="643"/>
      <c r="BK13" s="643"/>
      <c r="BL13" s="643"/>
      <c r="BM13" s="643"/>
      <c r="BN13" s="644"/>
      <c r="BO13" s="675">
        <v>47.3</v>
      </c>
      <c r="BP13" s="675"/>
      <c r="BQ13" s="675"/>
      <c r="BR13" s="675"/>
      <c r="BS13" s="648" t="s">
        <v>178</v>
      </c>
      <c r="BT13" s="643"/>
      <c r="BU13" s="643"/>
      <c r="BV13" s="643"/>
      <c r="BW13" s="643"/>
      <c r="BX13" s="643"/>
      <c r="BY13" s="643"/>
      <c r="BZ13" s="643"/>
      <c r="CA13" s="643"/>
      <c r="CB13" s="688"/>
      <c r="CD13" s="689" t="s">
        <v>254</v>
      </c>
      <c r="CE13" s="686"/>
      <c r="CF13" s="686"/>
      <c r="CG13" s="686"/>
      <c r="CH13" s="686"/>
      <c r="CI13" s="686"/>
      <c r="CJ13" s="686"/>
      <c r="CK13" s="686"/>
      <c r="CL13" s="686"/>
      <c r="CM13" s="686"/>
      <c r="CN13" s="686"/>
      <c r="CO13" s="686"/>
      <c r="CP13" s="686"/>
      <c r="CQ13" s="687"/>
      <c r="CR13" s="642">
        <v>2251988</v>
      </c>
      <c r="CS13" s="643"/>
      <c r="CT13" s="643"/>
      <c r="CU13" s="643"/>
      <c r="CV13" s="643"/>
      <c r="CW13" s="643"/>
      <c r="CX13" s="643"/>
      <c r="CY13" s="644"/>
      <c r="CZ13" s="675">
        <v>5.5</v>
      </c>
      <c r="DA13" s="675"/>
      <c r="DB13" s="675"/>
      <c r="DC13" s="675"/>
      <c r="DD13" s="648">
        <v>959664</v>
      </c>
      <c r="DE13" s="643"/>
      <c r="DF13" s="643"/>
      <c r="DG13" s="643"/>
      <c r="DH13" s="643"/>
      <c r="DI13" s="643"/>
      <c r="DJ13" s="643"/>
      <c r="DK13" s="643"/>
      <c r="DL13" s="643"/>
      <c r="DM13" s="643"/>
      <c r="DN13" s="643"/>
      <c r="DO13" s="643"/>
      <c r="DP13" s="644"/>
      <c r="DQ13" s="648">
        <v>1313045</v>
      </c>
      <c r="DR13" s="643"/>
      <c r="DS13" s="643"/>
      <c r="DT13" s="643"/>
      <c r="DU13" s="643"/>
      <c r="DV13" s="643"/>
      <c r="DW13" s="643"/>
      <c r="DX13" s="643"/>
      <c r="DY13" s="643"/>
      <c r="DZ13" s="643"/>
      <c r="EA13" s="643"/>
      <c r="EB13" s="643"/>
      <c r="EC13" s="688"/>
    </row>
    <row r="14" spans="2:143" ht="11.25" customHeight="1" x14ac:dyDescent="0.15">
      <c r="B14" s="639" t="s">
        <v>255</v>
      </c>
      <c r="C14" s="640"/>
      <c r="D14" s="640"/>
      <c r="E14" s="640"/>
      <c r="F14" s="640"/>
      <c r="G14" s="640"/>
      <c r="H14" s="640"/>
      <c r="I14" s="640"/>
      <c r="J14" s="640"/>
      <c r="K14" s="640"/>
      <c r="L14" s="640"/>
      <c r="M14" s="640"/>
      <c r="N14" s="640"/>
      <c r="O14" s="640"/>
      <c r="P14" s="640"/>
      <c r="Q14" s="641"/>
      <c r="R14" s="642">
        <v>16</v>
      </c>
      <c r="S14" s="643"/>
      <c r="T14" s="643"/>
      <c r="U14" s="643"/>
      <c r="V14" s="643"/>
      <c r="W14" s="643"/>
      <c r="X14" s="643"/>
      <c r="Y14" s="644"/>
      <c r="Z14" s="675">
        <v>0</v>
      </c>
      <c r="AA14" s="675"/>
      <c r="AB14" s="675"/>
      <c r="AC14" s="675"/>
      <c r="AD14" s="676">
        <v>16</v>
      </c>
      <c r="AE14" s="676"/>
      <c r="AF14" s="676"/>
      <c r="AG14" s="676"/>
      <c r="AH14" s="676"/>
      <c r="AI14" s="676"/>
      <c r="AJ14" s="676"/>
      <c r="AK14" s="676"/>
      <c r="AL14" s="645">
        <v>0</v>
      </c>
      <c r="AM14" s="646"/>
      <c r="AN14" s="646"/>
      <c r="AO14" s="677"/>
      <c r="AP14" s="639" t="s">
        <v>256</v>
      </c>
      <c r="AQ14" s="640"/>
      <c r="AR14" s="640"/>
      <c r="AS14" s="640"/>
      <c r="AT14" s="640"/>
      <c r="AU14" s="640"/>
      <c r="AV14" s="640"/>
      <c r="AW14" s="640"/>
      <c r="AX14" s="640"/>
      <c r="AY14" s="640"/>
      <c r="AZ14" s="640"/>
      <c r="BA14" s="640"/>
      <c r="BB14" s="640"/>
      <c r="BC14" s="640"/>
      <c r="BD14" s="640"/>
      <c r="BE14" s="640"/>
      <c r="BF14" s="641"/>
      <c r="BG14" s="642">
        <v>256965</v>
      </c>
      <c r="BH14" s="643"/>
      <c r="BI14" s="643"/>
      <c r="BJ14" s="643"/>
      <c r="BK14" s="643"/>
      <c r="BL14" s="643"/>
      <c r="BM14" s="643"/>
      <c r="BN14" s="644"/>
      <c r="BO14" s="675">
        <v>2.2999999999999998</v>
      </c>
      <c r="BP14" s="675"/>
      <c r="BQ14" s="675"/>
      <c r="BR14" s="675"/>
      <c r="BS14" s="648" t="s">
        <v>237</v>
      </c>
      <c r="BT14" s="643"/>
      <c r="BU14" s="643"/>
      <c r="BV14" s="643"/>
      <c r="BW14" s="643"/>
      <c r="BX14" s="643"/>
      <c r="BY14" s="643"/>
      <c r="BZ14" s="643"/>
      <c r="CA14" s="643"/>
      <c r="CB14" s="688"/>
      <c r="CD14" s="689" t="s">
        <v>257</v>
      </c>
      <c r="CE14" s="686"/>
      <c r="CF14" s="686"/>
      <c r="CG14" s="686"/>
      <c r="CH14" s="686"/>
      <c r="CI14" s="686"/>
      <c r="CJ14" s="686"/>
      <c r="CK14" s="686"/>
      <c r="CL14" s="686"/>
      <c r="CM14" s="686"/>
      <c r="CN14" s="686"/>
      <c r="CO14" s="686"/>
      <c r="CP14" s="686"/>
      <c r="CQ14" s="687"/>
      <c r="CR14" s="642">
        <v>1308519</v>
      </c>
      <c r="CS14" s="643"/>
      <c r="CT14" s="643"/>
      <c r="CU14" s="643"/>
      <c r="CV14" s="643"/>
      <c r="CW14" s="643"/>
      <c r="CX14" s="643"/>
      <c r="CY14" s="644"/>
      <c r="CZ14" s="675">
        <v>3.2</v>
      </c>
      <c r="DA14" s="675"/>
      <c r="DB14" s="675"/>
      <c r="DC14" s="675"/>
      <c r="DD14" s="648">
        <v>384881</v>
      </c>
      <c r="DE14" s="643"/>
      <c r="DF14" s="643"/>
      <c r="DG14" s="643"/>
      <c r="DH14" s="643"/>
      <c r="DI14" s="643"/>
      <c r="DJ14" s="643"/>
      <c r="DK14" s="643"/>
      <c r="DL14" s="643"/>
      <c r="DM14" s="643"/>
      <c r="DN14" s="643"/>
      <c r="DO14" s="643"/>
      <c r="DP14" s="644"/>
      <c r="DQ14" s="648">
        <v>887296</v>
      </c>
      <c r="DR14" s="643"/>
      <c r="DS14" s="643"/>
      <c r="DT14" s="643"/>
      <c r="DU14" s="643"/>
      <c r="DV14" s="643"/>
      <c r="DW14" s="643"/>
      <c r="DX14" s="643"/>
      <c r="DY14" s="643"/>
      <c r="DZ14" s="643"/>
      <c r="EA14" s="643"/>
      <c r="EB14" s="643"/>
      <c r="EC14" s="688"/>
    </row>
    <row r="15" spans="2:143" ht="11.25" customHeight="1" x14ac:dyDescent="0.15">
      <c r="B15" s="639" t="s">
        <v>258</v>
      </c>
      <c r="C15" s="640"/>
      <c r="D15" s="640"/>
      <c r="E15" s="640"/>
      <c r="F15" s="640"/>
      <c r="G15" s="640"/>
      <c r="H15" s="640"/>
      <c r="I15" s="640"/>
      <c r="J15" s="640"/>
      <c r="K15" s="640"/>
      <c r="L15" s="640"/>
      <c r="M15" s="640"/>
      <c r="N15" s="640"/>
      <c r="O15" s="640"/>
      <c r="P15" s="640"/>
      <c r="Q15" s="641"/>
      <c r="R15" s="642" t="s">
        <v>243</v>
      </c>
      <c r="S15" s="643"/>
      <c r="T15" s="643"/>
      <c r="U15" s="643"/>
      <c r="V15" s="643"/>
      <c r="W15" s="643"/>
      <c r="X15" s="643"/>
      <c r="Y15" s="644"/>
      <c r="Z15" s="675" t="s">
        <v>178</v>
      </c>
      <c r="AA15" s="675"/>
      <c r="AB15" s="675"/>
      <c r="AC15" s="675"/>
      <c r="AD15" s="676" t="s">
        <v>237</v>
      </c>
      <c r="AE15" s="676"/>
      <c r="AF15" s="676"/>
      <c r="AG15" s="676"/>
      <c r="AH15" s="676"/>
      <c r="AI15" s="676"/>
      <c r="AJ15" s="676"/>
      <c r="AK15" s="676"/>
      <c r="AL15" s="645" t="s">
        <v>178</v>
      </c>
      <c r="AM15" s="646"/>
      <c r="AN15" s="646"/>
      <c r="AO15" s="677"/>
      <c r="AP15" s="639" t="s">
        <v>259</v>
      </c>
      <c r="AQ15" s="640"/>
      <c r="AR15" s="640"/>
      <c r="AS15" s="640"/>
      <c r="AT15" s="640"/>
      <c r="AU15" s="640"/>
      <c r="AV15" s="640"/>
      <c r="AW15" s="640"/>
      <c r="AX15" s="640"/>
      <c r="AY15" s="640"/>
      <c r="AZ15" s="640"/>
      <c r="BA15" s="640"/>
      <c r="BB15" s="640"/>
      <c r="BC15" s="640"/>
      <c r="BD15" s="640"/>
      <c r="BE15" s="640"/>
      <c r="BF15" s="641"/>
      <c r="BG15" s="642">
        <v>493181</v>
      </c>
      <c r="BH15" s="643"/>
      <c r="BI15" s="643"/>
      <c r="BJ15" s="643"/>
      <c r="BK15" s="643"/>
      <c r="BL15" s="643"/>
      <c r="BM15" s="643"/>
      <c r="BN15" s="644"/>
      <c r="BO15" s="675">
        <v>4.4000000000000004</v>
      </c>
      <c r="BP15" s="675"/>
      <c r="BQ15" s="675"/>
      <c r="BR15" s="675"/>
      <c r="BS15" s="648" t="s">
        <v>178</v>
      </c>
      <c r="BT15" s="643"/>
      <c r="BU15" s="643"/>
      <c r="BV15" s="643"/>
      <c r="BW15" s="643"/>
      <c r="BX15" s="643"/>
      <c r="BY15" s="643"/>
      <c r="BZ15" s="643"/>
      <c r="CA15" s="643"/>
      <c r="CB15" s="688"/>
      <c r="CD15" s="689" t="s">
        <v>260</v>
      </c>
      <c r="CE15" s="686"/>
      <c r="CF15" s="686"/>
      <c r="CG15" s="686"/>
      <c r="CH15" s="686"/>
      <c r="CI15" s="686"/>
      <c r="CJ15" s="686"/>
      <c r="CK15" s="686"/>
      <c r="CL15" s="686"/>
      <c r="CM15" s="686"/>
      <c r="CN15" s="686"/>
      <c r="CO15" s="686"/>
      <c r="CP15" s="686"/>
      <c r="CQ15" s="687"/>
      <c r="CR15" s="642">
        <v>4504263</v>
      </c>
      <c r="CS15" s="643"/>
      <c r="CT15" s="643"/>
      <c r="CU15" s="643"/>
      <c r="CV15" s="643"/>
      <c r="CW15" s="643"/>
      <c r="CX15" s="643"/>
      <c r="CY15" s="644"/>
      <c r="CZ15" s="675">
        <v>11</v>
      </c>
      <c r="DA15" s="675"/>
      <c r="DB15" s="675"/>
      <c r="DC15" s="675"/>
      <c r="DD15" s="648">
        <v>563568</v>
      </c>
      <c r="DE15" s="643"/>
      <c r="DF15" s="643"/>
      <c r="DG15" s="643"/>
      <c r="DH15" s="643"/>
      <c r="DI15" s="643"/>
      <c r="DJ15" s="643"/>
      <c r="DK15" s="643"/>
      <c r="DL15" s="643"/>
      <c r="DM15" s="643"/>
      <c r="DN15" s="643"/>
      <c r="DO15" s="643"/>
      <c r="DP15" s="644"/>
      <c r="DQ15" s="648">
        <v>3086947</v>
      </c>
      <c r="DR15" s="643"/>
      <c r="DS15" s="643"/>
      <c r="DT15" s="643"/>
      <c r="DU15" s="643"/>
      <c r="DV15" s="643"/>
      <c r="DW15" s="643"/>
      <c r="DX15" s="643"/>
      <c r="DY15" s="643"/>
      <c r="DZ15" s="643"/>
      <c r="EA15" s="643"/>
      <c r="EB15" s="643"/>
      <c r="EC15" s="688"/>
    </row>
    <row r="16" spans="2:143" ht="11.25" customHeight="1" x14ac:dyDescent="0.15">
      <c r="B16" s="639" t="s">
        <v>261</v>
      </c>
      <c r="C16" s="640"/>
      <c r="D16" s="640"/>
      <c r="E16" s="640"/>
      <c r="F16" s="640"/>
      <c r="G16" s="640"/>
      <c r="H16" s="640"/>
      <c r="I16" s="640"/>
      <c r="J16" s="640"/>
      <c r="K16" s="640"/>
      <c r="L16" s="640"/>
      <c r="M16" s="640"/>
      <c r="N16" s="640"/>
      <c r="O16" s="640"/>
      <c r="P16" s="640"/>
      <c r="Q16" s="641"/>
      <c r="R16" s="642">
        <v>30643</v>
      </c>
      <c r="S16" s="643"/>
      <c r="T16" s="643"/>
      <c r="U16" s="643"/>
      <c r="V16" s="643"/>
      <c r="W16" s="643"/>
      <c r="X16" s="643"/>
      <c r="Y16" s="644"/>
      <c r="Z16" s="675">
        <v>0.1</v>
      </c>
      <c r="AA16" s="675"/>
      <c r="AB16" s="675"/>
      <c r="AC16" s="675"/>
      <c r="AD16" s="676">
        <v>30643</v>
      </c>
      <c r="AE16" s="676"/>
      <c r="AF16" s="676"/>
      <c r="AG16" s="676"/>
      <c r="AH16" s="676"/>
      <c r="AI16" s="676"/>
      <c r="AJ16" s="676"/>
      <c r="AK16" s="676"/>
      <c r="AL16" s="645">
        <v>0.2</v>
      </c>
      <c r="AM16" s="646"/>
      <c r="AN16" s="646"/>
      <c r="AO16" s="677"/>
      <c r="AP16" s="639" t="s">
        <v>262</v>
      </c>
      <c r="AQ16" s="640"/>
      <c r="AR16" s="640"/>
      <c r="AS16" s="640"/>
      <c r="AT16" s="640"/>
      <c r="AU16" s="640"/>
      <c r="AV16" s="640"/>
      <c r="AW16" s="640"/>
      <c r="AX16" s="640"/>
      <c r="AY16" s="640"/>
      <c r="AZ16" s="640"/>
      <c r="BA16" s="640"/>
      <c r="BB16" s="640"/>
      <c r="BC16" s="640"/>
      <c r="BD16" s="640"/>
      <c r="BE16" s="640"/>
      <c r="BF16" s="641"/>
      <c r="BG16" s="642" t="s">
        <v>178</v>
      </c>
      <c r="BH16" s="643"/>
      <c r="BI16" s="643"/>
      <c r="BJ16" s="643"/>
      <c r="BK16" s="643"/>
      <c r="BL16" s="643"/>
      <c r="BM16" s="643"/>
      <c r="BN16" s="644"/>
      <c r="BO16" s="675" t="s">
        <v>243</v>
      </c>
      <c r="BP16" s="675"/>
      <c r="BQ16" s="675"/>
      <c r="BR16" s="675"/>
      <c r="BS16" s="648" t="s">
        <v>178</v>
      </c>
      <c r="BT16" s="643"/>
      <c r="BU16" s="643"/>
      <c r="BV16" s="643"/>
      <c r="BW16" s="643"/>
      <c r="BX16" s="643"/>
      <c r="BY16" s="643"/>
      <c r="BZ16" s="643"/>
      <c r="CA16" s="643"/>
      <c r="CB16" s="688"/>
      <c r="CD16" s="689" t="s">
        <v>263</v>
      </c>
      <c r="CE16" s="686"/>
      <c r="CF16" s="686"/>
      <c r="CG16" s="686"/>
      <c r="CH16" s="686"/>
      <c r="CI16" s="686"/>
      <c r="CJ16" s="686"/>
      <c r="CK16" s="686"/>
      <c r="CL16" s="686"/>
      <c r="CM16" s="686"/>
      <c r="CN16" s="686"/>
      <c r="CO16" s="686"/>
      <c r="CP16" s="686"/>
      <c r="CQ16" s="687"/>
      <c r="CR16" s="642">
        <v>84768</v>
      </c>
      <c r="CS16" s="643"/>
      <c r="CT16" s="643"/>
      <c r="CU16" s="643"/>
      <c r="CV16" s="643"/>
      <c r="CW16" s="643"/>
      <c r="CX16" s="643"/>
      <c r="CY16" s="644"/>
      <c r="CZ16" s="675">
        <v>0.2</v>
      </c>
      <c r="DA16" s="675"/>
      <c r="DB16" s="675"/>
      <c r="DC16" s="675"/>
      <c r="DD16" s="648" t="s">
        <v>178</v>
      </c>
      <c r="DE16" s="643"/>
      <c r="DF16" s="643"/>
      <c r="DG16" s="643"/>
      <c r="DH16" s="643"/>
      <c r="DI16" s="643"/>
      <c r="DJ16" s="643"/>
      <c r="DK16" s="643"/>
      <c r="DL16" s="643"/>
      <c r="DM16" s="643"/>
      <c r="DN16" s="643"/>
      <c r="DO16" s="643"/>
      <c r="DP16" s="644"/>
      <c r="DQ16" s="648">
        <v>16499</v>
      </c>
      <c r="DR16" s="643"/>
      <c r="DS16" s="643"/>
      <c r="DT16" s="643"/>
      <c r="DU16" s="643"/>
      <c r="DV16" s="643"/>
      <c r="DW16" s="643"/>
      <c r="DX16" s="643"/>
      <c r="DY16" s="643"/>
      <c r="DZ16" s="643"/>
      <c r="EA16" s="643"/>
      <c r="EB16" s="643"/>
      <c r="EC16" s="688"/>
    </row>
    <row r="17" spans="2:133" ht="11.25" customHeight="1" x14ac:dyDescent="0.15">
      <c r="B17" s="639" t="s">
        <v>264</v>
      </c>
      <c r="C17" s="640"/>
      <c r="D17" s="640"/>
      <c r="E17" s="640"/>
      <c r="F17" s="640"/>
      <c r="G17" s="640"/>
      <c r="H17" s="640"/>
      <c r="I17" s="640"/>
      <c r="J17" s="640"/>
      <c r="K17" s="640"/>
      <c r="L17" s="640"/>
      <c r="M17" s="640"/>
      <c r="N17" s="640"/>
      <c r="O17" s="640"/>
      <c r="P17" s="640"/>
      <c r="Q17" s="641"/>
      <c r="R17" s="642">
        <v>62966</v>
      </c>
      <c r="S17" s="643"/>
      <c r="T17" s="643"/>
      <c r="U17" s="643"/>
      <c r="V17" s="643"/>
      <c r="W17" s="643"/>
      <c r="X17" s="643"/>
      <c r="Y17" s="644"/>
      <c r="Z17" s="675">
        <v>0.2</v>
      </c>
      <c r="AA17" s="675"/>
      <c r="AB17" s="675"/>
      <c r="AC17" s="675"/>
      <c r="AD17" s="676">
        <v>62966</v>
      </c>
      <c r="AE17" s="676"/>
      <c r="AF17" s="676"/>
      <c r="AG17" s="676"/>
      <c r="AH17" s="676"/>
      <c r="AI17" s="676"/>
      <c r="AJ17" s="676"/>
      <c r="AK17" s="676"/>
      <c r="AL17" s="645">
        <v>0.3</v>
      </c>
      <c r="AM17" s="646"/>
      <c r="AN17" s="646"/>
      <c r="AO17" s="677"/>
      <c r="AP17" s="639" t="s">
        <v>265</v>
      </c>
      <c r="AQ17" s="640"/>
      <c r="AR17" s="640"/>
      <c r="AS17" s="640"/>
      <c r="AT17" s="640"/>
      <c r="AU17" s="640"/>
      <c r="AV17" s="640"/>
      <c r="AW17" s="640"/>
      <c r="AX17" s="640"/>
      <c r="AY17" s="640"/>
      <c r="AZ17" s="640"/>
      <c r="BA17" s="640"/>
      <c r="BB17" s="640"/>
      <c r="BC17" s="640"/>
      <c r="BD17" s="640"/>
      <c r="BE17" s="640"/>
      <c r="BF17" s="641"/>
      <c r="BG17" s="642" t="s">
        <v>178</v>
      </c>
      <c r="BH17" s="643"/>
      <c r="BI17" s="643"/>
      <c r="BJ17" s="643"/>
      <c r="BK17" s="643"/>
      <c r="BL17" s="643"/>
      <c r="BM17" s="643"/>
      <c r="BN17" s="644"/>
      <c r="BO17" s="675" t="s">
        <v>178</v>
      </c>
      <c r="BP17" s="675"/>
      <c r="BQ17" s="675"/>
      <c r="BR17" s="675"/>
      <c r="BS17" s="648" t="s">
        <v>178</v>
      </c>
      <c r="BT17" s="643"/>
      <c r="BU17" s="643"/>
      <c r="BV17" s="643"/>
      <c r="BW17" s="643"/>
      <c r="BX17" s="643"/>
      <c r="BY17" s="643"/>
      <c r="BZ17" s="643"/>
      <c r="CA17" s="643"/>
      <c r="CB17" s="688"/>
      <c r="CD17" s="689" t="s">
        <v>266</v>
      </c>
      <c r="CE17" s="686"/>
      <c r="CF17" s="686"/>
      <c r="CG17" s="686"/>
      <c r="CH17" s="686"/>
      <c r="CI17" s="686"/>
      <c r="CJ17" s="686"/>
      <c r="CK17" s="686"/>
      <c r="CL17" s="686"/>
      <c r="CM17" s="686"/>
      <c r="CN17" s="686"/>
      <c r="CO17" s="686"/>
      <c r="CP17" s="686"/>
      <c r="CQ17" s="687"/>
      <c r="CR17" s="642">
        <v>3287401</v>
      </c>
      <c r="CS17" s="643"/>
      <c r="CT17" s="643"/>
      <c r="CU17" s="643"/>
      <c r="CV17" s="643"/>
      <c r="CW17" s="643"/>
      <c r="CX17" s="643"/>
      <c r="CY17" s="644"/>
      <c r="CZ17" s="675">
        <v>8</v>
      </c>
      <c r="DA17" s="675"/>
      <c r="DB17" s="675"/>
      <c r="DC17" s="675"/>
      <c r="DD17" s="648" t="s">
        <v>178</v>
      </c>
      <c r="DE17" s="643"/>
      <c r="DF17" s="643"/>
      <c r="DG17" s="643"/>
      <c r="DH17" s="643"/>
      <c r="DI17" s="643"/>
      <c r="DJ17" s="643"/>
      <c r="DK17" s="643"/>
      <c r="DL17" s="643"/>
      <c r="DM17" s="643"/>
      <c r="DN17" s="643"/>
      <c r="DO17" s="643"/>
      <c r="DP17" s="644"/>
      <c r="DQ17" s="648">
        <v>3190166</v>
      </c>
      <c r="DR17" s="643"/>
      <c r="DS17" s="643"/>
      <c r="DT17" s="643"/>
      <c r="DU17" s="643"/>
      <c r="DV17" s="643"/>
      <c r="DW17" s="643"/>
      <c r="DX17" s="643"/>
      <c r="DY17" s="643"/>
      <c r="DZ17" s="643"/>
      <c r="EA17" s="643"/>
      <c r="EB17" s="643"/>
      <c r="EC17" s="688"/>
    </row>
    <row r="18" spans="2:133" ht="11.25" customHeight="1" x14ac:dyDescent="0.15">
      <c r="B18" s="639" t="s">
        <v>267</v>
      </c>
      <c r="C18" s="640"/>
      <c r="D18" s="640"/>
      <c r="E18" s="640"/>
      <c r="F18" s="640"/>
      <c r="G18" s="640"/>
      <c r="H18" s="640"/>
      <c r="I18" s="640"/>
      <c r="J18" s="640"/>
      <c r="K18" s="640"/>
      <c r="L18" s="640"/>
      <c r="M18" s="640"/>
      <c r="N18" s="640"/>
      <c r="O18" s="640"/>
      <c r="P18" s="640"/>
      <c r="Q18" s="641"/>
      <c r="R18" s="642">
        <v>86532</v>
      </c>
      <c r="S18" s="643"/>
      <c r="T18" s="643"/>
      <c r="U18" s="643"/>
      <c r="V18" s="643"/>
      <c r="W18" s="643"/>
      <c r="X18" s="643"/>
      <c r="Y18" s="644"/>
      <c r="Z18" s="675">
        <v>0.2</v>
      </c>
      <c r="AA18" s="675"/>
      <c r="AB18" s="675"/>
      <c r="AC18" s="675"/>
      <c r="AD18" s="676">
        <v>86532</v>
      </c>
      <c r="AE18" s="676"/>
      <c r="AF18" s="676"/>
      <c r="AG18" s="676"/>
      <c r="AH18" s="676"/>
      <c r="AI18" s="676"/>
      <c r="AJ18" s="676"/>
      <c r="AK18" s="676"/>
      <c r="AL18" s="645">
        <v>0.5</v>
      </c>
      <c r="AM18" s="646"/>
      <c r="AN18" s="646"/>
      <c r="AO18" s="677"/>
      <c r="AP18" s="639" t="s">
        <v>268</v>
      </c>
      <c r="AQ18" s="640"/>
      <c r="AR18" s="640"/>
      <c r="AS18" s="640"/>
      <c r="AT18" s="640"/>
      <c r="AU18" s="640"/>
      <c r="AV18" s="640"/>
      <c r="AW18" s="640"/>
      <c r="AX18" s="640"/>
      <c r="AY18" s="640"/>
      <c r="AZ18" s="640"/>
      <c r="BA18" s="640"/>
      <c r="BB18" s="640"/>
      <c r="BC18" s="640"/>
      <c r="BD18" s="640"/>
      <c r="BE18" s="640"/>
      <c r="BF18" s="641"/>
      <c r="BG18" s="642" t="s">
        <v>178</v>
      </c>
      <c r="BH18" s="643"/>
      <c r="BI18" s="643"/>
      <c r="BJ18" s="643"/>
      <c r="BK18" s="643"/>
      <c r="BL18" s="643"/>
      <c r="BM18" s="643"/>
      <c r="BN18" s="644"/>
      <c r="BO18" s="675" t="s">
        <v>237</v>
      </c>
      <c r="BP18" s="675"/>
      <c r="BQ18" s="675"/>
      <c r="BR18" s="675"/>
      <c r="BS18" s="648" t="s">
        <v>178</v>
      </c>
      <c r="BT18" s="643"/>
      <c r="BU18" s="643"/>
      <c r="BV18" s="643"/>
      <c r="BW18" s="643"/>
      <c r="BX18" s="643"/>
      <c r="BY18" s="643"/>
      <c r="BZ18" s="643"/>
      <c r="CA18" s="643"/>
      <c r="CB18" s="688"/>
      <c r="CD18" s="689" t="s">
        <v>269</v>
      </c>
      <c r="CE18" s="686"/>
      <c r="CF18" s="686"/>
      <c r="CG18" s="686"/>
      <c r="CH18" s="686"/>
      <c r="CI18" s="686"/>
      <c r="CJ18" s="686"/>
      <c r="CK18" s="686"/>
      <c r="CL18" s="686"/>
      <c r="CM18" s="686"/>
      <c r="CN18" s="686"/>
      <c r="CO18" s="686"/>
      <c r="CP18" s="686"/>
      <c r="CQ18" s="687"/>
      <c r="CR18" s="642" t="s">
        <v>178</v>
      </c>
      <c r="CS18" s="643"/>
      <c r="CT18" s="643"/>
      <c r="CU18" s="643"/>
      <c r="CV18" s="643"/>
      <c r="CW18" s="643"/>
      <c r="CX18" s="643"/>
      <c r="CY18" s="644"/>
      <c r="CZ18" s="675" t="s">
        <v>178</v>
      </c>
      <c r="DA18" s="675"/>
      <c r="DB18" s="675"/>
      <c r="DC18" s="675"/>
      <c r="DD18" s="648" t="s">
        <v>237</v>
      </c>
      <c r="DE18" s="643"/>
      <c r="DF18" s="643"/>
      <c r="DG18" s="643"/>
      <c r="DH18" s="643"/>
      <c r="DI18" s="643"/>
      <c r="DJ18" s="643"/>
      <c r="DK18" s="643"/>
      <c r="DL18" s="643"/>
      <c r="DM18" s="643"/>
      <c r="DN18" s="643"/>
      <c r="DO18" s="643"/>
      <c r="DP18" s="644"/>
      <c r="DQ18" s="648" t="s">
        <v>243</v>
      </c>
      <c r="DR18" s="643"/>
      <c r="DS18" s="643"/>
      <c r="DT18" s="643"/>
      <c r="DU18" s="643"/>
      <c r="DV18" s="643"/>
      <c r="DW18" s="643"/>
      <c r="DX18" s="643"/>
      <c r="DY18" s="643"/>
      <c r="DZ18" s="643"/>
      <c r="EA18" s="643"/>
      <c r="EB18" s="643"/>
      <c r="EC18" s="688"/>
    </row>
    <row r="19" spans="2:133" ht="11.25" customHeight="1" x14ac:dyDescent="0.15">
      <c r="B19" s="639" t="s">
        <v>270</v>
      </c>
      <c r="C19" s="640"/>
      <c r="D19" s="640"/>
      <c r="E19" s="640"/>
      <c r="F19" s="640"/>
      <c r="G19" s="640"/>
      <c r="H19" s="640"/>
      <c r="I19" s="640"/>
      <c r="J19" s="640"/>
      <c r="K19" s="640"/>
      <c r="L19" s="640"/>
      <c r="M19" s="640"/>
      <c r="N19" s="640"/>
      <c r="O19" s="640"/>
      <c r="P19" s="640"/>
      <c r="Q19" s="641"/>
      <c r="R19" s="642">
        <v>64310</v>
      </c>
      <c r="S19" s="643"/>
      <c r="T19" s="643"/>
      <c r="U19" s="643"/>
      <c r="V19" s="643"/>
      <c r="W19" s="643"/>
      <c r="X19" s="643"/>
      <c r="Y19" s="644"/>
      <c r="Z19" s="675">
        <v>0.2</v>
      </c>
      <c r="AA19" s="675"/>
      <c r="AB19" s="675"/>
      <c r="AC19" s="675"/>
      <c r="AD19" s="676">
        <v>64310</v>
      </c>
      <c r="AE19" s="676"/>
      <c r="AF19" s="676"/>
      <c r="AG19" s="676"/>
      <c r="AH19" s="676"/>
      <c r="AI19" s="676"/>
      <c r="AJ19" s="676"/>
      <c r="AK19" s="676"/>
      <c r="AL19" s="645">
        <v>0.4</v>
      </c>
      <c r="AM19" s="646"/>
      <c r="AN19" s="646"/>
      <c r="AO19" s="677"/>
      <c r="AP19" s="639" t="s">
        <v>271</v>
      </c>
      <c r="AQ19" s="640"/>
      <c r="AR19" s="640"/>
      <c r="AS19" s="640"/>
      <c r="AT19" s="640"/>
      <c r="AU19" s="640"/>
      <c r="AV19" s="640"/>
      <c r="AW19" s="640"/>
      <c r="AX19" s="640"/>
      <c r="AY19" s="640"/>
      <c r="AZ19" s="640"/>
      <c r="BA19" s="640"/>
      <c r="BB19" s="640"/>
      <c r="BC19" s="640"/>
      <c r="BD19" s="640"/>
      <c r="BE19" s="640"/>
      <c r="BF19" s="641"/>
      <c r="BG19" s="642">
        <v>609886</v>
      </c>
      <c r="BH19" s="643"/>
      <c r="BI19" s="643"/>
      <c r="BJ19" s="643"/>
      <c r="BK19" s="643"/>
      <c r="BL19" s="643"/>
      <c r="BM19" s="643"/>
      <c r="BN19" s="644"/>
      <c r="BO19" s="675">
        <v>5.4</v>
      </c>
      <c r="BP19" s="675"/>
      <c r="BQ19" s="675"/>
      <c r="BR19" s="675"/>
      <c r="BS19" s="648" t="s">
        <v>178</v>
      </c>
      <c r="BT19" s="643"/>
      <c r="BU19" s="643"/>
      <c r="BV19" s="643"/>
      <c r="BW19" s="643"/>
      <c r="BX19" s="643"/>
      <c r="BY19" s="643"/>
      <c r="BZ19" s="643"/>
      <c r="CA19" s="643"/>
      <c r="CB19" s="688"/>
      <c r="CD19" s="689" t="s">
        <v>272</v>
      </c>
      <c r="CE19" s="686"/>
      <c r="CF19" s="686"/>
      <c r="CG19" s="686"/>
      <c r="CH19" s="686"/>
      <c r="CI19" s="686"/>
      <c r="CJ19" s="686"/>
      <c r="CK19" s="686"/>
      <c r="CL19" s="686"/>
      <c r="CM19" s="686"/>
      <c r="CN19" s="686"/>
      <c r="CO19" s="686"/>
      <c r="CP19" s="686"/>
      <c r="CQ19" s="687"/>
      <c r="CR19" s="642" t="s">
        <v>237</v>
      </c>
      <c r="CS19" s="643"/>
      <c r="CT19" s="643"/>
      <c r="CU19" s="643"/>
      <c r="CV19" s="643"/>
      <c r="CW19" s="643"/>
      <c r="CX19" s="643"/>
      <c r="CY19" s="644"/>
      <c r="CZ19" s="675" t="s">
        <v>237</v>
      </c>
      <c r="DA19" s="675"/>
      <c r="DB19" s="675"/>
      <c r="DC19" s="675"/>
      <c r="DD19" s="648" t="s">
        <v>178</v>
      </c>
      <c r="DE19" s="643"/>
      <c r="DF19" s="643"/>
      <c r="DG19" s="643"/>
      <c r="DH19" s="643"/>
      <c r="DI19" s="643"/>
      <c r="DJ19" s="643"/>
      <c r="DK19" s="643"/>
      <c r="DL19" s="643"/>
      <c r="DM19" s="643"/>
      <c r="DN19" s="643"/>
      <c r="DO19" s="643"/>
      <c r="DP19" s="644"/>
      <c r="DQ19" s="648" t="s">
        <v>178</v>
      </c>
      <c r="DR19" s="643"/>
      <c r="DS19" s="643"/>
      <c r="DT19" s="643"/>
      <c r="DU19" s="643"/>
      <c r="DV19" s="643"/>
      <c r="DW19" s="643"/>
      <c r="DX19" s="643"/>
      <c r="DY19" s="643"/>
      <c r="DZ19" s="643"/>
      <c r="EA19" s="643"/>
      <c r="EB19" s="643"/>
      <c r="EC19" s="688"/>
    </row>
    <row r="20" spans="2:133" ht="11.25" customHeight="1" x14ac:dyDescent="0.15">
      <c r="B20" s="639" t="s">
        <v>273</v>
      </c>
      <c r="C20" s="640"/>
      <c r="D20" s="640"/>
      <c r="E20" s="640"/>
      <c r="F20" s="640"/>
      <c r="G20" s="640"/>
      <c r="H20" s="640"/>
      <c r="I20" s="640"/>
      <c r="J20" s="640"/>
      <c r="K20" s="640"/>
      <c r="L20" s="640"/>
      <c r="M20" s="640"/>
      <c r="N20" s="640"/>
      <c r="O20" s="640"/>
      <c r="P20" s="640"/>
      <c r="Q20" s="641"/>
      <c r="R20" s="642">
        <v>14316</v>
      </c>
      <c r="S20" s="643"/>
      <c r="T20" s="643"/>
      <c r="U20" s="643"/>
      <c r="V20" s="643"/>
      <c r="W20" s="643"/>
      <c r="X20" s="643"/>
      <c r="Y20" s="644"/>
      <c r="Z20" s="675">
        <v>0</v>
      </c>
      <c r="AA20" s="675"/>
      <c r="AB20" s="675"/>
      <c r="AC20" s="675"/>
      <c r="AD20" s="676">
        <v>14316</v>
      </c>
      <c r="AE20" s="676"/>
      <c r="AF20" s="676"/>
      <c r="AG20" s="676"/>
      <c r="AH20" s="676"/>
      <c r="AI20" s="676"/>
      <c r="AJ20" s="676"/>
      <c r="AK20" s="676"/>
      <c r="AL20" s="645">
        <v>0.1</v>
      </c>
      <c r="AM20" s="646"/>
      <c r="AN20" s="646"/>
      <c r="AO20" s="677"/>
      <c r="AP20" s="639" t="s">
        <v>274</v>
      </c>
      <c r="AQ20" s="640"/>
      <c r="AR20" s="640"/>
      <c r="AS20" s="640"/>
      <c r="AT20" s="640"/>
      <c r="AU20" s="640"/>
      <c r="AV20" s="640"/>
      <c r="AW20" s="640"/>
      <c r="AX20" s="640"/>
      <c r="AY20" s="640"/>
      <c r="AZ20" s="640"/>
      <c r="BA20" s="640"/>
      <c r="BB20" s="640"/>
      <c r="BC20" s="640"/>
      <c r="BD20" s="640"/>
      <c r="BE20" s="640"/>
      <c r="BF20" s="641"/>
      <c r="BG20" s="642">
        <v>609886</v>
      </c>
      <c r="BH20" s="643"/>
      <c r="BI20" s="643"/>
      <c r="BJ20" s="643"/>
      <c r="BK20" s="643"/>
      <c r="BL20" s="643"/>
      <c r="BM20" s="643"/>
      <c r="BN20" s="644"/>
      <c r="BO20" s="675">
        <v>5.4</v>
      </c>
      <c r="BP20" s="675"/>
      <c r="BQ20" s="675"/>
      <c r="BR20" s="675"/>
      <c r="BS20" s="648" t="s">
        <v>178</v>
      </c>
      <c r="BT20" s="643"/>
      <c r="BU20" s="643"/>
      <c r="BV20" s="643"/>
      <c r="BW20" s="643"/>
      <c r="BX20" s="643"/>
      <c r="BY20" s="643"/>
      <c r="BZ20" s="643"/>
      <c r="CA20" s="643"/>
      <c r="CB20" s="688"/>
      <c r="CD20" s="689" t="s">
        <v>275</v>
      </c>
      <c r="CE20" s="686"/>
      <c r="CF20" s="686"/>
      <c r="CG20" s="686"/>
      <c r="CH20" s="686"/>
      <c r="CI20" s="686"/>
      <c r="CJ20" s="686"/>
      <c r="CK20" s="686"/>
      <c r="CL20" s="686"/>
      <c r="CM20" s="686"/>
      <c r="CN20" s="686"/>
      <c r="CO20" s="686"/>
      <c r="CP20" s="686"/>
      <c r="CQ20" s="687"/>
      <c r="CR20" s="642">
        <v>41009945</v>
      </c>
      <c r="CS20" s="643"/>
      <c r="CT20" s="643"/>
      <c r="CU20" s="643"/>
      <c r="CV20" s="643"/>
      <c r="CW20" s="643"/>
      <c r="CX20" s="643"/>
      <c r="CY20" s="644"/>
      <c r="CZ20" s="675">
        <v>100</v>
      </c>
      <c r="DA20" s="675"/>
      <c r="DB20" s="675"/>
      <c r="DC20" s="675"/>
      <c r="DD20" s="648">
        <v>2640161</v>
      </c>
      <c r="DE20" s="643"/>
      <c r="DF20" s="643"/>
      <c r="DG20" s="643"/>
      <c r="DH20" s="643"/>
      <c r="DI20" s="643"/>
      <c r="DJ20" s="643"/>
      <c r="DK20" s="643"/>
      <c r="DL20" s="643"/>
      <c r="DM20" s="643"/>
      <c r="DN20" s="643"/>
      <c r="DO20" s="643"/>
      <c r="DP20" s="644"/>
      <c r="DQ20" s="648">
        <v>21797216</v>
      </c>
      <c r="DR20" s="643"/>
      <c r="DS20" s="643"/>
      <c r="DT20" s="643"/>
      <c r="DU20" s="643"/>
      <c r="DV20" s="643"/>
      <c r="DW20" s="643"/>
      <c r="DX20" s="643"/>
      <c r="DY20" s="643"/>
      <c r="DZ20" s="643"/>
      <c r="EA20" s="643"/>
      <c r="EB20" s="643"/>
      <c r="EC20" s="688"/>
    </row>
    <row r="21" spans="2:133" ht="11.25" customHeight="1" x14ac:dyDescent="0.15">
      <c r="B21" s="639" t="s">
        <v>276</v>
      </c>
      <c r="C21" s="640"/>
      <c r="D21" s="640"/>
      <c r="E21" s="640"/>
      <c r="F21" s="640"/>
      <c r="G21" s="640"/>
      <c r="H21" s="640"/>
      <c r="I21" s="640"/>
      <c r="J21" s="640"/>
      <c r="K21" s="640"/>
      <c r="L21" s="640"/>
      <c r="M21" s="640"/>
      <c r="N21" s="640"/>
      <c r="O21" s="640"/>
      <c r="P21" s="640"/>
      <c r="Q21" s="641"/>
      <c r="R21" s="642">
        <v>7906</v>
      </c>
      <c r="S21" s="643"/>
      <c r="T21" s="643"/>
      <c r="U21" s="643"/>
      <c r="V21" s="643"/>
      <c r="W21" s="643"/>
      <c r="X21" s="643"/>
      <c r="Y21" s="644"/>
      <c r="Z21" s="675">
        <v>0</v>
      </c>
      <c r="AA21" s="675"/>
      <c r="AB21" s="675"/>
      <c r="AC21" s="675"/>
      <c r="AD21" s="676">
        <v>7906</v>
      </c>
      <c r="AE21" s="676"/>
      <c r="AF21" s="676"/>
      <c r="AG21" s="676"/>
      <c r="AH21" s="676"/>
      <c r="AI21" s="676"/>
      <c r="AJ21" s="676"/>
      <c r="AK21" s="676"/>
      <c r="AL21" s="645">
        <v>0</v>
      </c>
      <c r="AM21" s="646"/>
      <c r="AN21" s="646"/>
      <c r="AO21" s="677"/>
      <c r="AP21" s="737" t="s">
        <v>277</v>
      </c>
      <c r="AQ21" s="744"/>
      <c r="AR21" s="744"/>
      <c r="AS21" s="744"/>
      <c r="AT21" s="744"/>
      <c r="AU21" s="744"/>
      <c r="AV21" s="744"/>
      <c r="AW21" s="744"/>
      <c r="AX21" s="744"/>
      <c r="AY21" s="744"/>
      <c r="AZ21" s="744"/>
      <c r="BA21" s="744"/>
      <c r="BB21" s="744"/>
      <c r="BC21" s="744"/>
      <c r="BD21" s="744"/>
      <c r="BE21" s="744"/>
      <c r="BF21" s="739"/>
      <c r="BG21" s="642">
        <v>23614</v>
      </c>
      <c r="BH21" s="643"/>
      <c r="BI21" s="643"/>
      <c r="BJ21" s="643"/>
      <c r="BK21" s="643"/>
      <c r="BL21" s="643"/>
      <c r="BM21" s="643"/>
      <c r="BN21" s="644"/>
      <c r="BO21" s="675">
        <v>0.2</v>
      </c>
      <c r="BP21" s="675"/>
      <c r="BQ21" s="675"/>
      <c r="BR21" s="675"/>
      <c r="BS21" s="648" t="s">
        <v>178</v>
      </c>
      <c r="BT21" s="643"/>
      <c r="BU21" s="643"/>
      <c r="BV21" s="643"/>
      <c r="BW21" s="643"/>
      <c r="BX21" s="643"/>
      <c r="BY21" s="643"/>
      <c r="BZ21" s="643"/>
      <c r="CA21" s="643"/>
      <c r="CB21" s="688"/>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278</v>
      </c>
      <c r="C22" s="640"/>
      <c r="D22" s="640"/>
      <c r="E22" s="640"/>
      <c r="F22" s="640"/>
      <c r="G22" s="640"/>
      <c r="H22" s="640"/>
      <c r="I22" s="640"/>
      <c r="J22" s="640"/>
      <c r="K22" s="640"/>
      <c r="L22" s="640"/>
      <c r="M22" s="640"/>
      <c r="N22" s="640"/>
      <c r="O22" s="640"/>
      <c r="P22" s="640"/>
      <c r="Q22" s="641"/>
      <c r="R22" s="642">
        <v>5200506</v>
      </c>
      <c r="S22" s="643"/>
      <c r="T22" s="643"/>
      <c r="U22" s="643"/>
      <c r="V22" s="643"/>
      <c r="W22" s="643"/>
      <c r="X22" s="643"/>
      <c r="Y22" s="644"/>
      <c r="Z22" s="675">
        <v>12.6</v>
      </c>
      <c r="AA22" s="675"/>
      <c r="AB22" s="675"/>
      <c r="AC22" s="675"/>
      <c r="AD22" s="676">
        <v>4432834</v>
      </c>
      <c r="AE22" s="676"/>
      <c r="AF22" s="676"/>
      <c r="AG22" s="676"/>
      <c r="AH22" s="676"/>
      <c r="AI22" s="676"/>
      <c r="AJ22" s="676"/>
      <c r="AK22" s="676"/>
      <c r="AL22" s="645">
        <v>24.6</v>
      </c>
      <c r="AM22" s="646"/>
      <c r="AN22" s="646"/>
      <c r="AO22" s="677"/>
      <c r="AP22" s="737" t="s">
        <v>279</v>
      </c>
      <c r="AQ22" s="744"/>
      <c r="AR22" s="744"/>
      <c r="AS22" s="744"/>
      <c r="AT22" s="744"/>
      <c r="AU22" s="744"/>
      <c r="AV22" s="744"/>
      <c r="AW22" s="744"/>
      <c r="AX22" s="744"/>
      <c r="AY22" s="744"/>
      <c r="AZ22" s="744"/>
      <c r="BA22" s="744"/>
      <c r="BB22" s="744"/>
      <c r="BC22" s="744"/>
      <c r="BD22" s="744"/>
      <c r="BE22" s="744"/>
      <c r="BF22" s="739"/>
      <c r="BG22" s="642" t="s">
        <v>237</v>
      </c>
      <c r="BH22" s="643"/>
      <c r="BI22" s="643"/>
      <c r="BJ22" s="643"/>
      <c r="BK22" s="643"/>
      <c r="BL22" s="643"/>
      <c r="BM22" s="643"/>
      <c r="BN22" s="644"/>
      <c r="BO22" s="675" t="s">
        <v>178</v>
      </c>
      <c r="BP22" s="675"/>
      <c r="BQ22" s="675"/>
      <c r="BR22" s="675"/>
      <c r="BS22" s="648" t="s">
        <v>178</v>
      </c>
      <c r="BT22" s="643"/>
      <c r="BU22" s="643"/>
      <c r="BV22" s="643"/>
      <c r="BW22" s="643"/>
      <c r="BX22" s="643"/>
      <c r="BY22" s="643"/>
      <c r="BZ22" s="643"/>
      <c r="CA22" s="643"/>
      <c r="CB22" s="688"/>
      <c r="CD22" s="746" t="s">
        <v>280</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281</v>
      </c>
      <c r="C23" s="640"/>
      <c r="D23" s="640"/>
      <c r="E23" s="640"/>
      <c r="F23" s="640"/>
      <c r="G23" s="640"/>
      <c r="H23" s="640"/>
      <c r="I23" s="640"/>
      <c r="J23" s="640"/>
      <c r="K23" s="640"/>
      <c r="L23" s="640"/>
      <c r="M23" s="640"/>
      <c r="N23" s="640"/>
      <c r="O23" s="640"/>
      <c r="P23" s="640"/>
      <c r="Q23" s="641"/>
      <c r="R23" s="642">
        <v>4432834</v>
      </c>
      <c r="S23" s="643"/>
      <c r="T23" s="643"/>
      <c r="U23" s="643"/>
      <c r="V23" s="643"/>
      <c r="W23" s="643"/>
      <c r="X23" s="643"/>
      <c r="Y23" s="644"/>
      <c r="Z23" s="675">
        <v>10.7</v>
      </c>
      <c r="AA23" s="675"/>
      <c r="AB23" s="675"/>
      <c r="AC23" s="675"/>
      <c r="AD23" s="676">
        <v>4432834</v>
      </c>
      <c r="AE23" s="676"/>
      <c r="AF23" s="676"/>
      <c r="AG23" s="676"/>
      <c r="AH23" s="676"/>
      <c r="AI23" s="676"/>
      <c r="AJ23" s="676"/>
      <c r="AK23" s="676"/>
      <c r="AL23" s="645">
        <v>24.6</v>
      </c>
      <c r="AM23" s="646"/>
      <c r="AN23" s="646"/>
      <c r="AO23" s="677"/>
      <c r="AP23" s="737" t="s">
        <v>282</v>
      </c>
      <c r="AQ23" s="744"/>
      <c r="AR23" s="744"/>
      <c r="AS23" s="744"/>
      <c r="AT23" s="744"/>
      <c r="AU23" s="744"/>
      <c r="AV23" s="744"/>
      <c r="AW23" s="744"/>
      <c r="AX23" s="744"/>
      <c r="AY23" s="744"/>
      <c r="AZ23" s="744"/>
      <c r="BA23" s="744"/>
      <c r="BB23" s="744"/>
      <c r="BC23" s="744"/>
      <c r="BD23" s="744"/>
      <c r="BE23" s="744"/>
      <c r="BF23" s="739"/>
      <c r="BG23" s="642">
        <v>586272</v>
      </c>
      <c r="BH23" s="643"/>
      <c r="BI23" s="643"/>
      <c r="BJ23" s="643"/>
      <c r="BK23" s="643"/>
      <c r="BL23" s="643"/>
      <c r="BM23" s="643"/>
      <c r="BN23" s="644"/>
      <c r="BO23" s="675">
        <v>5.2</v>
      </c>
      <c r="BP23" s="675"/>
      <c r="BQ23" s="675"/>
      <c r="BR23" s="675"/>
      <c r="BS23" s="648" t="s">
        <v>243</v>
      </c>
      <c r="BT23" s="643"/>
      <c r="BU23" s="643"/>
      <c r="BV23" s="643"/>
      <c r="BW23" s="643"/>
      <c r="BX23" s="643"/>
      <c r="BY23" s="643"/>
      <c r="BZ23" s="643"/>
      <c r="CA23" s="643"/>
      <c r="CB23" s="688"/>
      <c r="CD23" s="746" t="s">
        <v>220</v>
      </c>
      <c r="CE23" s="747"/>
      <c r="CF23" s="747"/>
      <c r="CG23" s="747"/>
      <c r="CH23" s="747"/>
      <c r="CI23" s="747"/>
      <c r="CJ23" s="747"/>
      <c r="CK23" s="747"/>
      <c r="CL23" s="747"/>
      <c r="CM23" s="747"/>
      <c r="CN23" s="747"/>
      <c r="CO23" s="747"/>
      <c r="CP23" s="747"/>
      <c r="CQ23" s="748"/>
      <c r="CR23" s="746" t="s">
        <v>283</v>
      </c>
      <c r="CS23" s="747"/>
      <c r="CT23" s="747"/>
      <c r="CU23" s="747"/>
      <c r="CV23" s="747"/>
      <c r="CW23" s="747"/>
      <c r="CX23" s="747"/>
      <c r="CY23" s="748"/>
      <c r="CZ23" s="746" t="s">
        <v>284</v>
      </c>
      <c r="DA23" s="747"/>
      <c r="DB23" s="747"/>
      <c r="DC23" s="748"/>
      <c r="DD23" s="746" t="s">
        <v>285</v>
      </c>
      <c r="DE23" s="747"/>
      <c r="DF23" s="747"/>
      <c r="DG23" s="747"/>
      <c r="DH23" s="747"/>
      <c r="DI23" s="747"/>
      <c r="DJ23" s="747"/>
      <c r="DK23" s="748"/>
      <c r="DL23" s="755" t="s">
        <v>286</v>
      </c>
      <c r="DM23" s="756"/>
      <c r="DN23" s="756"/>
      <c r="DO23" s="756"/>
      <c r="DP23" s="756"/>
      <c r="DQ23" s="756"/>
      <c r="DR23" s="756"/>
      <c r="DS23" s="756"/>
      <c r="DT23" s="756"/>
      <c r="DU23" s="756"/>
      <c r="DV23" s="757"/>
      <c r="DW23" s="746" t="s">
        <v>287</v>
      </c>
      <c r="DX23" s="747"/>
      <c r="DY23" s="747"/>
      <c r="DZ23" s="747"/>
      <c r="EA23" s="747"/>
      <c r="EB23" s="747"/>
      <c r="EC23" s="748"/>
    </row>
    <row r="24" spans="2:133" ht="11.25" customHeight="1" x14ac:dyDescent="0.15">
      <c r="B24" s="639" t="s">
        <v>288</v>
      </c>
      <c r="C24" s="640"/>
      <c r="D24" s="640"/>
      <c r="E24" s="640"/>
      <c r="F24" s="640"/>
      <c r="G24" s="640"/>
      <c r="H24" s="640"/>
      <c r="I24" s="640"/>
      <c r="J24" s="640"/>
      <c r="K24" s="640"/>
      <c r="L24" s="640"/>
      <c r="M24" s="640"/>
      <c r="N24" s="640"/>
      <c r="O24" s="640"/>
      <c r="P24" s="640"/>
      <c r="Q24" s="641"/>
      <c r="R24" s="642">
        <v>767664</v>
      </c>
      <c r="S24" s="643"/>
      <c r="T24" s="643"/>
      <c r="U24" s="643"/>
      <c r="V24" s="643"/>
      <c r="W24" s="643"/>
      <c r="X24" s="643"/>
      <c r="Y24" s="644"/>
      <c r="Z24" s="675">
        <v>1.9</v>
      </c>
      <c r="AA24" s="675"/>
      <c r="AB24" s="675"/>
      <c r="AC24" s="675"/>
      <c r="AD24" s="676" t="s">
        <v>178</v>
      </c>
      <c r="AE24" s="676"/>
      <c r="AF24" s="676"/>
      <c r="AG24" s="676"/>
      <c r="AH24" s="676"/>
      <c r="AI24" s="676"/>
      <c r="AJ24" s="676"/>
      <c r="AK24" s="676"/>
      <c r="AL24" s="645" t="s">
        <v>237</v>
      </c>
      <c r="AM24" s="646"/>
      <c r="AN24" s="646"/>
      <c r="AO24" s="677"/>
      <c r="AP24" s="737" t="s">
        <v>289</v>
      </c>
      <c r="AQ24" s="744"/>
      <c r="AR24" s="744"/>
      <c r="AS24" s="744"/>
      <c r="AT24" s="744"/>
      <c r="AU24" s="744"/>
      <c r="AV24" s="744"/>
      <c r="AW24" s="744"/>
      <c r="AX24" s="744"/>
      <c r="AY24" s="744"/>
      <c r="AZ24" s="744"/>
      <c r="BA24" s="744"/>
      <c r="BB24" s="744"/>
      <c r="BC24" s="744"/>
      <c r="BD24" s="744"/>
      <c r="BE24" s="744"/>
      <c r="BF24" s="739"/>
      <c r="BG24" s="642" t="s">
        <v>243</v>
      </c>
      <c r="BH24" s="643"/>
      <c r="BI24" s="643"/>
      <c r="BJ24" s="643"/>
      <c r="BK24" s="643"/>
      <c r="BL24" s="643"/>
      <c r="BM24" s="643"/>
      <c r="BN24" s="644"/>
      <c r="BO24" s="675" t="s">
        <v>178</v>
      </c>
      <c r="BP24" s="675"/>
      <c r="BQ24" s="675"/>
      <c r="BR24" s="675"/>
      <c r="BS24" s="648" t="s">
        <v>243</v>
      </c>
      <c r="BT24" s="643"/>
      <c r="BU24" s="643"/>
      <c r="BV24" s="643"/>
      <c r="BW24" s="643"/>
      <c r="BX24" s="643"/>
      <c r="BY24" s="643"/>
      <c r="BZ24" s="643"/>
      <c r="CA24" s="643"/>
      <c r="CB24" s="688"/>
      <c r="CD24" s="700" t="s">
        <v>290</v>
      </c>
      <c r="CE24" s="701"/>
      <c r="CF24" s="701"/>
      <c r="CG24" s="701"/>
      <c r="CH24" s="701"/>
      <c r="CI24" s="701"/>
      <c r="CJ24" s="701"/>
      <c r="CK24" s="701"/>
      <c r="CL24" s="701"/>
      <c r="CM24" s="701"/>
      <c r="CN24" s="701"/>
      <c r="CO24" s="701"/>
      <c r="CP24" s="701"/>
      <c r="CQ24" s="702"/>
      <c r="CR24" s="697">
        <v>16204919</v>
      </c>
      <c r="CS24" s="698"/>
      <c r="CT24" s="698"/>
      <c r="CU24" s="698"/>
      <c r="CV24" s="698"/>
      <c r="CW24" s="698"/>
      <c r="CX24" s="698"/>
      <c r="CY24" s="741"/>
      <c r="CZ24" s="742">
        <v>39.5</v>
      </c>
      <c r="DA24" s="715"/>
      <c r="DB24" s="715"/>
      <c r="DC24" s="745"/>
      <c r="DD24" s="740">
        <v>10852747</v>
      </c>
      <c r="DE24" s="698"/>
      <c r="DF24" s="698"/>
      <c r="DG24" s="698"/>
      <c r="DH24" s="698"/>
      <c r="DI24" s="698"/>
      <c r="DJ24" s="698"/>
      <c r="DK24" s="741"/>
      <c r="DL24" s="740">
        <v>10664444</v>
      </c>
      <c r="DM24" s="698"/>
      <c r="DN24" s="698"/>
      <c r="DO24" s="698"/>
      <c r="DP24" s="698"/>
      <c r="DQ24" s="698"/>
      <c r="DR24" s="698"/>
      <c r="DS24" s="698"/>
      <c r="DT24" s="698"/>
      <c r="DU24" s="698"/>
      <c r="DV24" s="741"/>
      <c r="DW24" s="742">
        <v>55.7</v>
      </c>
      <c r="DX24" s="715"/>
      <c r="DY24" s="715"/>
      <c r="DZ24" s="715"/>
      <c r="EA24" s="715"/>
      <c r="EB24" s="715"/>
      <c r="EC24" s="743"/>
    </row>
    <row r="25" spans="2:133" ht="11.25" customHeight="1" x14ac:dyDescent="0.15">
      <c r="B25" s="639" t="s">
        <v>291</v>
      </c>
      <c r="C25" s="640"/>
      <c r="D25" s="640"/>
      <c r="E25" s="640"/>
      <c r="F25" s="640"/>
      <c r="G25" s="640"/>
      <c r="H25" s="640"/>
      <c r="I25" s="640"/>
      <c r="J25" s="640"/>
      <c r="K25" s="640"/>
      <c r="L25" s="640"/>
      <c r="M25" s="640"/>
      <c r="N25" s="640"/>
      <c r="O25" s="640"/>
      <c r="P25" s="640"/>
      <c r="Q25" s="641"/>
      <c r="R25" s="642">
        <v>8</v>
      </c>
      <c r="S25" s="643"/>
      <c r="T25" s="643"/>
      <c r="U25" s="643"/>
      <c r="V25" s="643"/>
      <c r="W25" s="643"/>
      <c r="X25" s="643"/>
      <c r="Y25" s="644"/>
      <c r="Z25" s="675">
        <v>0</v>
      </c>
      <c r="AA25" s="675"/>
      <c r="AB25" s="675"/>
      <c r="AC25" s="675"/>
      <c r="AD25" s="676" t="s">
        <v>178</v>
      </c>
      <c r="AE25" s="676"/>
      <c r="AF25" s="676"/>
      <c r="AG25" s="676"/>
      <c r="AH25" s="676"/>
      <c r="AI25" s="676"/>
      <c r="AJ25" s="676"/>
      <c r="AK25" s="676"/>
      <c r="AL25" s="645" t="s">
        <v>178</v>
      </c>
      <c r="AM25" s="646"/>
      <c r="AN25" s="646"/>
      <c r="AO25" s="677"/>
      <c r="AP25" s="737" t="s">
        <v>292</v>
      </c>
      <c r="AQ25" s="744"/>
      <c r="AR25" s="744"/>
      <c r="AS25" s="744"/>
      <c r="AT25" s="744"/>
      <c r="AU25" s="744"/>
      <c r="AV25" s="744"/>
      <c r="AW25" s="744"/>
      <c r="AX25" s="744"/>
      <c r="AY25" s="744"/>
      <c r="AZ25" s="744"/>
      <c r="BA25" s="744"/>
      <c r="BB25" s="744"/>
      <c r="BC25" s="744"/>
      <c r="BD25" s="744"/>
      <c r="BE25" s="744"/>
      <c r="BF25" s="739"/>
      <c r="BG25" s="642" t="s">
        <v>237</v>
      </c>
      <c r="BH25" s="643"/>
      <c r="BI25" s="643"/>
      <c r="BJ25" s="643"/>
      <c r="BK25" s="643"/>
      <c r="BL25" s="643"/>
      <c r="BM25" s="643"/>
      <c r="BN25" s="644"/>
      <c r="BO25" s="675" t="s">
        <v>178</v>
      </c>
      <c r="BP25" s="675"/>
      <c r="BQ25" s="675"/>
      <c r="BR25" s="675"/>
      <c r="BS25" s="648" t="s">
        <v>237</v>
      </c>
      <c r="BT25" s="643"/>
      <c r="BU25" s="643"/>
      <c r="BV25" s="643"/>
      <c r="BW25" s="643"/>
      <c r="BX25" s="643"/>
      <c r="BY25" s="643"/>
      <c r="BZ25" s="643"/>
      <c r="CA25" s="643"/>
      <c r="CB25" s="688"/>
      <c r="CD25" s="689" t="s">
        <v>293</v>
      </c>
      <c r="CE25" s="686"/>
      <c r="CF25" s="686"/>
      <c r="CG25" s="686"/>
      <c r="CH25" s="686"/>
      <c r="CI25" s="686"/>
      <c r="CJ25" s="686"/>
      <c r="CK25" s="686"/>
      <c r="CL25" s="686"/>
      <c r="CM25" s="686"/>
      <c r="CN25" s="686"/>
      <c r="CO25" s="686"/>
      <c r="CP25" s="686"/>
      <c r="CQ25" s="687"/>
      <c r="CR25" s="642">
        <v>5953821</v>
      </c>
      <c r="CS25" s="661"/>
      <c r="CT25" s="661"/>
      <c r="CU25" s="661"/>
      <c r="CV25" s="661"/>
      <c r="CW25" s="661"/>
      <c r="CX25" s="661"/>
      <c r="CY25" s="662"/>
      <c r="CZ25" s="645">
        <v>14.5</v>
      </c>
      <c r="DA25" s="663"/>
      <c r="DB25" s="663"/>
      <c r="DC25" s="664"/>
      <c r="DD25" s="648">
        <v>5451703</v>
      </c>
      <c r="DE25" s="661"/>
      <c r="DF25" s="661"/>
      <c r="DG25" s="661"/>
      <c r="DH25" s="661"/>
      <c r="DI25" s="661"/>
      <c r="DJ25" s="661"/>
      <c r="DK25" s="662"/>
      <c r="DL25" s="648">
        <v>5270967</v>
      </c>
      <c r="DM25" s="661"/>
      <c r="DN25" s="661"/>
      <c r="DO25" s="661"/>
      <c r="DP25" s="661"/>
      <c r="DQ25" s="661"/>
      <c r="DR25" s="661"/>
      <c r="DS25" s="661"/>
      <c r="DT25" s="661"/>
      <c r="DU25" s="661"/>
      <c r="DV25" s="662"/>
      <c r="DW25" s="645">
        <v>27.6</v>
      </c>
      <c r="DX25" s="663"/>
      <c r="DY25" s="663"/>
      <c r="DZ25" s="663"/>
      <c r="EA25" s="663"/>
      <c r="EB25" s="663"/>
      <c r="EC25" s="681"/>
    </row>
    <row r="26" spans="2:133" ht="11.25" customHeight="1" x14ac:dyDescent="0.15">
      <c r="B26" s="639" t="s">
        <v>294</v>
      </c>
      <c r="C26" s="640"/>
      <c r="D26" s="640"/>
      <c r="E26" s="640"/>
      <c r="F26" s="640"/>
      <c r="G26" s="640"/>
      <c r="H26" s="640"/>
      <c r="I26" s="640"/>
      <c r="J26" s="640"/>
      <c r="K26" s="640"/>
      <c r="L26" s="640"/>
      <c r="M26" s="640"/>
      <c r="N26" s="640"/>
      <c r="O26" s="640"/>
      <c r="P26" s="640"/>
      <c r="Q26" s="641"/>
      <c r="R26" s="642">
        <v>19234001</v>
      </c>
      <c r="S26" s="643"/>
      <c r="T26" s="643"/>
      <c r="U26" s="643"/>
      <c r="V26" s="643"/>
      <c r="W26" s="643"/>
      <c r="X26" s="643"/>
      <c r="Y26" s="644"/>
      <c r="Z26" s="675">
        <v>46.6</v>
      </c>
      <c r="AA26" s="675"/>
      <c r="AB26" s="675"/>
      <c r="AC26" s="675"/>
      <c r="AD26" s="676">
        <v>17880057</v>
      </c>
      <c r="AE26" s="676"/>
      <c r="AF26" s="676"/>
      <c r="AG26" s="676"/>
      <c r="AH26" s="676"/>
      <c r="AI26" s="676"/>
      <c r="AJ26" s="676"/>
      <c r="AK26" s="676"/>
      <c r="AL26" s="645">
        <v>99.4</v>
      </c>
      <c r="AM26" s="646"/>
      <c r="AN26" s="646"/>
      <c r="AO26" s="677"/>
      <c r="AP26" s="737" t="s">
        <v>295</v>
      </c>
      <c r="AQ26" s="738"/>
      <c r="AR26" s="738"/>
      <c r="AS26" s="738"/>
      <c r="AT26" s="738"/>
      <c r="AU26" s="738"/>
      <c r="AV26" s="738"/>
      <c r="AW26" s="738"/>
      <c r="AX26" s="738"/>
      <c r="AY26" s="738"/>
      <c r="AZ26" s="738"/>
      <c r="BA26" s="738"/>
      <c r="BB26" s="738"/>
      <c r="BC26" s="738"/>
      <c r="BD26" s="738"/>
      <c r="BE26" s="738"/>
      <c r="BF26" s="739"/>
      <c r="BG26" s="642" t="s">
        <v>237</v>
      </c>
      <c r="BH26" s="643"/>
      <c r="BI26" s="643"/>
      <c r="BJ26" s="643"/>
      <c r="BK26" s="643"/>
      <c r="BL26" s="643"/>
      <c r="BM26" s="643"/>
      <c r="BN26" s="644"/>
      <c r="BO26" s="675" t="s">
        <v>243</v>
      </c>
      <c r="BP26" s="675"/>
      <c r="BQ26" s="675"/>
      <c r="BR26" s="675"/>
      <c r="BS26" s="648" t="s">
        <v>243</v>
      </c>
      <c r="BT26" s="643"/>
      <c r="BU26" s="643"/>
      <c r="BV26" s="643"/>
      <c r="BW26" s="643"/>
      <c r="BX26" s="643"/>
      <c r="BY26" s="643"/>
      <c r="BZ26" s="643"/>
      <c r="CA26" s="643"/>
      <c r="CB26" s="688"/>
      <c r="CD26" s="689" t="s">
        <v>296</v>
      </c>
      <c r="CE26" s="686"/>
      <c r="CF26" s="686"/>
      <c r="CG26" s="686"/>
      <c r="CH26" s="686"/>
      <c r="CI26" s="686"/>
      <c r="CJ26" s="686"/>
      <c r="CK26" s="686"/>
      <c r="CL26" s="686"/>
      <c r="CM26" s="686"/>
      <c r="CN26" s="686"/>
      <c r="CO26" s="686"/>
      <c r="CP26" s="686"/>
      <c r="CQ26" s="687"/>
      <c r="CR26" s="642">
        <v>3368131</v>
      </c>
      <c r="CS26" s="643"/>
      <c r="CT26" s="643"/>
      <c r="CU26" s="643"/>
      <c r="CV26" s="643"/>
      <c r="CW26" s="643"/>
      <c r="CX26" s="643"/>
      <c r="CY26" s="644"/>
      <c r="CZ26" s="645">
        <v>8.1999999999999993</v>
      </c>
      <c r="DA26" s="663"/>
      <c r="DB26" s="663"/>
      <c r="DC26" s="664"/>
      <c r="DD26" s="648">
        <v>3085691</v>
      </c>
      <c r="DE26" s="643"/>
      <c r="DF26" s="643"/>
      <c r="DG26" s="643"/>
      <c r="DH26" s="643"/>
      <c r="DI26" s="643"/>
      <c r="DJ26" s="643"/>
      <c r="DK26" s="644"/>
      <c r="DL26" s="648" t="s">
        <v>237</v>
      </c>
      <c r="DM26" s="643"/>
      <c r="DN26" s="643"/>
      <c r="DO26" s="643"/>
      <c r="DP26" s="643"/>
      <c r="DQ26" s="643"/>
      <c r="DR26" s="643"/>
      <c r="DS26" s="643"/>
      <c r="DT26" s="643"/>
      <c r="DU26" s="643"/>
      <c r="DV26" s="644"/>
      <c r="DW26" s="645" t="s">
        <v>237</v>
      </c>
      <c r="DX26" s="663"/>
      <c r="DY26" s="663"/>
      <c r="DZ26" s="663"/>
      <c r="EA26" s="663"/>
      <c r="EB26" s="663"/>
      <c r="EC26" s="681"/>
    </row>
    <row r="27" spans="2:133" ht="11.25" customHeight="1" x14ac:dyDescent="0.15">
      <c r="B27" s="639" t="s">
        <v>297</v>
      </c>
      <c r="C27" s="640"/>
      <c r="D27" s="640"/>
      <c r="E27" s="640"/>
      <c r="F27" s="640"/>
      <c r="G27" s="640"/>
      <c r="H27" s="640"/>
      <c r="I27" s="640"/>
      <c r="J27" s="640"/>
      <c r="K27" s="640"/>
      <c r="L27" s="640"/>
      <c r="M27" s="640"/>
      <c r="N27" s="640"/>
      <c r="O27" s="640"/>
      <c r="P27" s="640"/>
      <c r="Q27" s="641"/>
      <c r="R27" s="642">
        <v>15201</v>
      </c>
      <c r="S27" s="643"/>
      <c r="T27" s="643"/>
      <c r="U27" s="643"/>
      <c r="V27" s="643"/>
      <c r="W27" s="643"/>
      <c r="X27" s="643"/>
      <c r="Y27" s="644"/>
      <c r="Z27" s="675">
        <v>0</v>
      </c>
      <c r="AA27" s="675"/>
      <c r="AB27" s="675"/>
      <c r="AC27" s="675"/>
      <c r="AD27" s="676">
        <v>15201</v>
      </c>
      <c r="AE27" s="676"/>
      <c r="AF27" s="676"/>
      <c r="AG27" s="676"/>
      <c r="AH27" s="676"/>
      <c r="AI27" s="676"/>
      <c r="AJ27" s="676"/>
      <c r="AK27" s="676"/>
      <c r="AL27" s="645">
        <v>0.1</v>
      </c>
      <c r="AM27" s="646"/>
      <c r="AN27" s="646"/>
      <c r="AO27" s="677"/>
      <c r="AP27" s="639" t="s">
        <v>298</v>
      </c>
      <c r="AQ27" s="640"/>
      <c r="AR27" s="640"/>
      <c r="AS27" s="640"/>
      <c r="AT27" s="640"/>
      <c r="AU27" s="640"/>
      <c r="AV27" s="640"/>
      <c r="AW27" s="640"/>
      <c r="AX27" s="640"/>
      <c r="AY27" s="640"/>
      <c r="AZ27" s="640"/>
      <c r="BA27" s="640"/>
      <c r="BB27" s="640"/>
      <c r="BC27" s="640"/>
      <c r="BD27" s="640"/>
      <c r="BE27" s="640"/>
      <c r="BF27" s="641"/>
      <c r="BG27" s="642">
        <v>11303532</v>
      </c>
      <c r="BH27" s="643"/>
      <c r="BI27" s="643"/>
      <c r="BJ27" s="643"/>
      <c r="BK27" s="643"/>
      <c r="BL27" s="643"/>
      <c r="BM27" s="643"/>
      <c r="BN27" s="644"/>
      <c r="BO27" s="675">
        <v>100</v>
      </c>
      <c r="BP27" s="675"/>
      <c r="BQ27" s="675"/>
      <c r="BR27" s="675"/>
      <c r="BS27" s="648">
        <v>149187</v>
      </c>
      <c r="BT27" s="643"/>
      <c r="BU27" s="643"/>
      <c r="BV27" s="643"/>
      <c r="BW27" s="643"/>
      <c r="BX27" s="643"/>
      <c r="BY27" s="643"/>
      <c r="BZ27" s="643"/>
      <c r="CA27" s="643"/>
      <c r="CB27" s="688"/>
      <c r="CD27" s="689" t="s">
        <v>299</v>
      </c>
      <c r="CE27" s="686"/>
      <c r="CF27" s="686"/>
      <c r="CG27" s="686"/>
      <c r="CH27" s="686"/>
      <c r="CI27" s="686"/>
      <c r="CJ27" s="686"/>
      <c r="CK27" s="686"/>
      <c r="CL27" s="686"/>
      <c r="CM27" s="686"/>
      <c r="CN27" s="686"/>
      <c r="CO27" s="686"/>
      <c r="CP27" s="686"/>
      <c r="CQ27" s="687"/>
      <c r="CR27" s="642">
        <v>6963697</v>
      </c>
      <c r="CS27" s="661"/>
      <c r="CT27" s="661"/>
      <c r="CU27" s="661"/>
      <c r="CV27" s="661"/>
      <c r="CW27" s="661"/>
      <c r="CX27" s="661"/>
      <c r="CY27" s="662"/>
      <c r="CZ27" s="645">
        <v>17</v>
      </c>
      <c r="DA27" s="663"/>
      <c r="DB27" s="663"/>
      <c r="DC27" s="664"/>
      <c r="DD27" s="648">
        <v>2210878</v>
      </c>
      <c r="DE27" s="661"/>
      <c r="DF27" s="661"/>
      <c r="DG27" s="661"/>
      <c r="DH27" s="661"/>
      <c r="DI27" s="661"/>
      <c r="DJ27" s="661"/>
      <c r="DK27" s="662"/>
      <c r="DL27" s="648">
        <v>2203311</v>
      </c>
      <c r="DM27" s="661"/>
      <c r="DN27" s="661"/>
      <c r="DO27" s="661"/>
      <c r="DP27" s="661"/>
      <c r="DQ27" s="661"/>
      <c r="DR27" s="661"/>
      <c r="DS27" s="661"/>
      <c r="DT27" s="661"/>
      <c r="DU27" s="661"/>
      <c r="DV27" s="662"/>
      <c r="DW27" s="645">
        <v>11.5</v>
      </c>
      <c r="DX27" s="663"/>
      <c r="DY27" s="663"/>
      <c r="DZ27" s="663"/>
      <c r="EA27" s="663"/>
      <c r="EB27" s="663"/>
      <c r="EC27" s="681"/>
    </row>
    <row r="28" spans="2:133" ht="11.25" customHeight="1" x14ac:dyDescent="0.15">
      <c r="B28" s="639" t="s">
        <v>300</v>
      </c>
      <c r="C28" s="640"/>
      <c r="D28" s="640"/>
      <c r="E28" s="640"/>
      <c r="F28" s="640"/>
      <c r="G28" s="640"/>
      <c r="H28" s="640"/>
      <c r="I28" s="640"/>
      <c r="J28" s="640"/>
      <c r="K28" s="640"/>
      <c r="L28" s="640"/>
      <c r="M28" s="640"/>
      <c r="N28" s="640"/>
      <c r="O28" s="640"/>
      <c r="P28" s="640"/>
      <c r="Q28" s="641"/>
      <c r="R28" s="642">
        <v>382960</v>
      </c>
      <c r="S28" s="643"/>
      <c r="T28" s="643"/>
      <c r="U28" s="643"/>
      <c r="V28" s="643"/>
      <c r="W28" s="643"/>
      <c r="X28" s="643"/>
      <c r="Y28" s="644"/>
      <c r="Z28" s="675">
        <v>0.9</v>
      </c>
      <c r="AA28" s="675"/>
      <c r="AB28" s="675"/>
      <c r="AC28" s="675"/>
      <c r="AD28" s="676" t="s">
        <v>178</v>
      </c>
      <c r="AE28" s="676"/>
      <c r="AF28" s="676"/>
      <c r="AG28" s="676"/>
      <c r="AH28" s="676"/>
      <c r="AI28" s="676"/>
      <c r="AJ28" s="676"/>
      <c r="AK28" s="676"/>
      <c r="AL28" s="645" t="s">
        <v>178</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8"/>
      <c r="CD28" s="689" t="s">
        <v>301</v>
      </c>
      <c r="CE28" s="686"/>
      <c r="CF28" s="686"/>
      <c r="CG28" s="686"/>
      <c r="CH28" s="686"/>
      <c r="CI28" s="686"/>
      <c r="CJ28" s="686"/>
      <c r="CK28" s="686"/>
      <c r="CL28" s="686"/>
      <c r="CM28" s="686"/>
      <c r="CN28" s="686"/>
      <c r="CO28" s="686"/>
      <c r="CP28" s="686"/>
      <c r="CQ28" s="687"/>
      <c r="CR28" s="642">
        <v>3287401</v>
      </c>
      <c r="CS28" s="643"/>
      <c r="CT28" s="643"/>
      <c r="CU28" s="643"/>
      <c r="CV28" s="643"/>
      <c r="CW28" s="643"/>
      <c r="CX28" s="643"/>
      <c r="CY28" s="644"/>
      <c r="CZ28" s="645">
        <v>8</v>
      </c>
      <c r="DA28" s="663"/>
      <c r="DB28" s="663"/>
      <c r="DC28" s="664"/>
      <c r="DD28" s="648">
        <v>3190166</v>
      </c>
      <c r="DE28" s="643"/>
      <c r="DF28" s="643"/>
      <c r="DG28" s="643"/>
      <c r="DH28" s="643"/>
      <c r="DI28" s="643"/>
      <c r="DJ28" s="643"/>
      <c r="DK28" s="644"/>
      <c r="DL28" s="648">
        <v>3190166</v>
      </c>
      <c r="DM28" s="643"/>
      <c r="DN28" s="643"/>
      <c r="DO28" s="643"/>
      <c r="DP28" s="643"/>
      <c r="DQ28" s="643"/>
      <c r="DR28" s="643"/>
      <c r="DS28" s="643"/>
      <c r="DT28" s="643"/>
      <c r="DU28" s="643"/>
      <c r="DV28" s="644"/>
      <c r="DW28" s="645">
        <v>16.7</v>
      </c>
      <c r="DX28" s="663"/>
      <c r="DY28" s="663"/>
      <c r="DZ28" s="663"/>
      <c r="EA28" s="663"/>
      <c r="EB28" s="663"/>
      <c r="EC28" s="681"/>
    </row>
    <row r="29" spans="2:133" ht="11.25" customHeight="1" x14ac:dyDescent="0.15">
      <c r="B29" s="639" t="s">
        <v>302</v>
      </c>
      <c r="C29" s="640"/>
      <c r="D29" s="640"/>
      <c r="E29" s="640"/>
      <c r="F29" s="640"/>
      <c r="G29" s="640"/>
      <c r="H29" s="640"/>
      <c r="I29" s="640"/>
      <c r="J29" s="640"/>
      <c r="K29" s="640"/>
      <c r="L29" s="640"/>
      <c r="M29" s="640"/>
      <c r="N29" s="640"/>
      <c r="O29" s="640"/>
      <c r="P29" s="640"/>
      <c r="Q29" s="641"/>
      <c r="R29" s="642">
        <v>280246</v>
      </c>
      <c r="S29" s="643"/>
      <c r="T29" s="643"/>
      <c r="U29" s="643"/>
      <c r="V29" s="643"/>
      <c r="W29" s="643"/>
      <c r="X29" s="643"/>
      <c r="Y29" s="644"/>
      <c r="Z29" s="675">
        <v>0.7</v>
      </c>
      <c r="AA29" s="675"/>
      <c r="AB29" s="675"/>
      <c r="AC29" s="675"/>
      <c r="AD29" s="676">
        <v>84337</v>
      </c>
      <c r="AE29" s="676"/>
      <c r="AF29" s="676"/>
      <c r="AG29" s="676"/>
      <c r="AH29" s="676"/>
      <c r="AI29" s="676"/>
      <c r="AJ29" s="676"/>
      <c r="AK29" s="676"/>
      <c r="AL29" s="645">
        <v>0.5</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0"/>
      <c r="CD29" s="731" t="s">
        <v>303</v>
      </c>
      <c r="CE29" s="732"/>
      <c r="CF29" s="689" t="s">
        <v>304</v>
      </c>
      <c r="CG29" s="686"/>
      <c r="CH29" s="686"/>
      <c r="CI29" s="686"/>
      <c r="CJ29" s="686"/>
      <c r="CK29" s="686"/>
      <c r="CL29" s="686"/>
      <c r="CM29" s="686"/>
      <c r="CN29" s="686"/>
      <c r="CO29" s="686"/>
      <c r="CP29" s="686"/>
      <c r="CQ29" s="687"/>
      <c r="CR29" s="642">
        <v>3287225</v>
      </c>
      <c r="CS29" s="661"/>
      <c r="CT29" s="661"/>
      <c r="CU29" s="661"/>
      <c r="CV29" s="661"/>
      <c r="CW29" s="661"/>
      <c r="CX29" s="661"/>
      <c r="CY29" s="662"/>
      <c r="CZ29" s="645">
        <v>8</v>
      </c>
      <c r="DA29" s="663"/>
      <c r="DB29" s="663"/>
      <c r="DC29" s="664"/>
      <c r="DD29" s="648">
        <v>3189990</v>
      </c>
      <c r="DE29" s="661"/>
      <c r="DF29" s="661"/>
      <c r="DG29" s="661"/>
      <c r="DH29" s="661"/>
      <c r="DI29" s="661"/>
      <c r="DJ29" s="661"/>
      <c r="DK29" s="662"/>
      <c r="DL29" s="648">
        <v>3189990</v>
      </c>
      <c r="DM29" s="661"/>
      <c r="DN29" s="661"/>
      <c r="DO29" s="661"/>
      <c r="DP29" s="661"/>
      <c r="DQ29" s="661"/>
      <c r="DR29" s="661"/>
      <c r="DS29" s="661"/>
      <c r="DT29" s="661"/>
      <c r="DU29" s="661"/>
      <c r="DV29" s="662"/>
      <c r="DW29" s="645">
        <v>16.7</v>
      </c>
      <c r="DX29" s="663"/>
      <c r="DY29" s="663"/>
      <c r="DZ29" s="663"/>
      <c r="EA29" s="663"/>
      <c r="EB29" s="663"/>
      <c r="EC29" s="681"/>
    </row>
    <row r="30" spans="2:133" ht="11.25" customHeight="1" x14ac:dyDescent="0.15">
      <c r="B30" s="639" t="s">
        <v>305</v>
      </c>
      <c r="C30" s="640"/>
      <c r="D30" s="640"/>
      <c r="E30" s="640"/>
      <c r="F30" s="640"/>
      <c r="G30" s="640"/>
      <c r="H30" s="640"/>
      <c r="I30" s="640"/>
      <c r="J30" s="640"/>
      <c r="K30" s="640"/>
      <c r="L30" s="640"/>
      <c r="M30" s="640"/>
      <c r="N30" s="640"/>
      <c r="O30" s="640"/>
      <c r="P30" s="640"/>
      <c r="Q30" s="641"/>
      <c r="R30" s="642">
        <v>157342</v>
      </c>
      <c r="S30" s="643"/>
      <c r="T30" s="643"/>
      <c r="U30" s="643"/>
      <c r="V30" s="643"/>
      <c r="W30" s="643"/>
      <c r="X30" s="643"/>
      <c r="Y30" s="644"/>
      <c r="Z30" s="675">
        <v>0.4</v>
      </c>
      <c r="AA30" s="675"/>
      <c r="AB30" s="675"/>
      <c r="AC30" s="675"/>
      <c r="AD30" s="676">
        <v>6</v>
      </c>
      <c r="AE30" s="676"/>
      <c r="AF30" s="676"/>
      <c r="AG30" s="676"/>
      <c r="AH30" s="676"/>
      <c r="AI30" s="676"/>
      <c r="AJ30" s="676"/>
      <c r="AK30" s="676"/>
      <c r="AL30" s="645">
        <v>0</v>
      </c>
      <c r="AM30" s="646"/>
      <c r="AN30" s="646"/>
      <c r="AO30" s="677"/>
      <c r="AP30" s="703" t="s">
        <v>220</v>
      </c>
      <c r="AQ30" s="704"/>
      <c r="AR30" s="704"/>
      <c r="AS30" s="704"/>
      <c r="AT30" s="704"/>
      <c r="AU30" s="704"/>
      <c r="AV30" s="704"/>
      <c r="AW30" s="704"/>
      <c r="AX30" s="704"/>
      <c r="AY30" s="704"/>
      <c r="AZ30" s="704"/>
      <c r="BA30" s="704"/>
      <c r="BB30" s="704"/>
      <c r="BC30" s="704"/>
      <c r="BD30" s="704"/>
      <c r="BE30" s="704"/>
      <c r="BF30" s="705"/>
      <c r="BG30" s="703" t="s">
        <v>306</v>
      </c>
      <c r="BH30" s="728"/>
      <c r="BI30" s="728"/>
      <c r="BJ30" s="728"/>
      <c r="BK30" s="728"/>
      <c r="BL30" s="728"/>
      <c r="BM30" s="728"/>
      <c r="BN30" s="728"/>
      <c r="BO30" s="728"/>
      <c r="BP30" s="728"/>
      <c r="BQ30" s="729"/>
      <c r="BR30" s="703" t="s">
        <v>307</v>
      </c>
      <c r="BS30" s="728"/>
      <c r="BT30" s="728"/>
      <c r="BU30" s="728"/>
      <c r="BV30" s="728"/>
      <c r="BW30" s="728"/>
      <c r="BX30" s="728"/>
      <c r="BY30" s="728"/>
      <c r="BZ30" s="728"/>
      <c r="CA30" s="728"/>
      <c r="CB30" s="729"/>
      <c r="CD30" s="733"/>
      <c r="CE30" s="734"/>
      <c r="CF30" s="689" t="s">
        <v>308</v>
      </c>
      <c r="CG30" s="686"/>
      <c r="CH30" s="686"/>
      <c r="CI30" s="686"/>
      <c r="CJ30" s="686"/>
      <c r="CK30" s="686"/>
      <c r="CL30" s="686"/>
      <c r="CM30" s="686"/>
      <c r="CN30" s="686"/>
      <c r="CO30" s="686"/>
      <c r="CP30" s="686"/>
      <c r="CQ30" s="687"/>
      <c r="CR30" s="642">
        <v>3040353</v>
      </c>
      <c r="CS30" s="643"/>
      <c r="CT30" s="643"/>
      <c r="CU30" s="643"/>
      <c r="CV30" s="643"/>
      <c r="CW30" s="643"/>
      <c r="CX30" s="643"/>
      <c r="CY30" s="644"/>
      <c r="CZ30" s="645">
        <v>7.4</v>
      </c>
      <c r="DA30" s="663"/>
      <c r="DB30" s="663"/>
      <c r="DC30" s="664"/>
      <c r="DD30" s="648">
        <v>2943132</v>
      </c>
      <c r="DE30" s="643"/>
      <c r="DF30" s="643"/>
      <c r="DG30" s="643"/>
      <c r="DH30" s="643"/>
      <c r="DI30" s="643"/>
      <c r="DJ30" s="643"/>
      <c r="DK30" s="644"/>
      <c r="DL30" s="648">
        <v>2943132</v>
      </c>
      <c r="DM30" s="643"/>
      <c r="DN30" s="643"/>
      <c r="DO30" s="643"/>
      <c r="DP30" s="643"/>
      <c r="DQ30" s="643"/>
      <c r="DR30" s="643"/>
      <c r="DS30" s="643"/>
      <c r="DT30" s="643"/>
      <c r="DU30" s="643"/>
      <c r="DV30" s="644"/>
      <c r="DW30" s="645">
        <v>15.4</v>
      </c>
      <c r="DX30" s="663"/>
      <c r="DY30" s="663"/>
      <c r="DZ30" s="663"/>
      <c r="EA30" s="663"/>
      <c r="EB30" s="663"/>
      <c r="EC30" s="681"/>
    </row>
    <row r="31" spans="2:133" ht="11.25" customHeight="1" x14ac:dyDescent="0.15">
      <c r="B31" s="639" t="s">
        <v>309</v>
      </c>
      <c r="C31" s="640"/>
      <c r="D31" s="640"/>
      <c r="E31" s="640"/>
      <c r="F31" s="640"/>
      <c r="G31" s="640"/>
      <c r="H31" s="640"/>
      <c r="I31" s="640"/>
      <c r="J31" s="640"/>
      <c r="K31" s="640"/>
      <c r="L31" s="640"/>
      <c r="M31" s="640"/>
      <c r="N31" s="640"/>
      <c r="O31" s="640"/>
      <c r="P31" s="640"/>
      <c r="Q31" s="641"/>
      <c r="R31" s="642">
        <v>13241590</v>
      </c>
      <c r="S31" s="643"/>
      <c r="T31" s="643"/>
      <c r="U31" s="643"/>
      <c r="V31" s="643"/>
      <c r="W31" s="643"/>
      <c r="X31" s="643"/>
      <c r="Y31" s="644"/>
      <c r="Z31" s="675">
        <v>32.1</v>
      </c>
      <c r="AA31" s="675"/>
      <c r="AB31" s="675"/>
      <c r="AC31" s="675"/>
      <c r="AD31" s="676" t="s">
        <v>178</v>
      </c>
      <c r="AE31" s="676"/>
      <c r="AF31" s="676"/>
      <c r="AG31" s="676"/>
      <c r="AH31" s="676"/>
      <c r="AI31" s="676"/>
      <c r="AJ31" s="676"/>
      <c r="AK31" s="676"/>
      <c r="AL31" s="645" t="s">
        <v>237</v>
      </c>
      <c r="AM31" s="646"/>
      <c r="AN31" s="646"/>
      <c r="AO31" s="677"/>
      <c r="AP31" s="717" t="s">
        <v>310</v>
      </c>
      <c r="AQ31" s="718"/>
      <c r="AR31" s="718"/>
      <c r="AS31" s="718"/>
      <c r="AT31" s="723" t="s">
        <v>311</v>
      </c>
      <c r="AU31" s="231"/>
      <c r="AV31" s="231"/>
      <c r="AW31" s="231"/>
      <c r="AX31" s="710" t="s">
        <v>186</v>
      </c>
      <c r="AY31" s="711"/>
      <c r="AZ31" s="711"/>
      <c r="BA31" s="711"/>
      <c r="BB31" s="711"/>
      <c r="BC31" s="711"/>
      <c r="BD31" s="711"/>
      <c r="BE31" s="711"/>
      <c r="BF31" s="712"/>
      <c r="BG31" s="713">
        <v>97.9</v>
      </c>
      <c r="BH31" s="714"/>
      <c r="BI31" s="714"/>
      <c r="BJ31" s="714"/>
      <c r="BK31" s="714"/>
      <c r="BL31" s="714"/>
      <c r="BM31" s="715">
        <v>95.6</v>
      </c>
      <c r="BN31" s="714"/>
      <c r="BO31" s="714"/>
      <c r="BP31" s="714"/>
      <c r="BQ31" s="716"/>
      <c r="BR31" s="713">
        <v>99</v>
      </c>
      <c r="BS31" s="714"/>
      <c r="BT31" s="714"/>
      <c r="BU31" s="714"/>
      <c r="BV31" s="714"/>
      <c r="BW31" s="714"/>
      <c r="BX31" s="715">
        <v>96.6</v>
      </c>
      <c r="BY31" s="714"/>
      <c r="BZ31" s="714"/>
      <c r="CA31" s="714"/>
      <c r="CB31" s="716"/>
      <c r="CD31" s="733"/>
      <c r="CE31" s="734"/>
      <c r="CF31" s="689" t="s">
        <v>312</v>
      </c>
      <c r="CG31" s="686"/>
      <c r="CH31" s="686"/>
      <c r="CI31" s="686"/>
      <c r="CJ31" s="686"/>
      <c r="CK31" s="686"/>
      <c r="CL31" s="686"/>
      <c r="CM31" s="686"/>
      <c r="CN31" s="686"/>
      <c r="CO31" s="686"/>
      <c r="CP31" s="686"/>
      <c r="CQ31" s="687"/>
      <c r="CR31" s="642">
        <v>246872</v>
      </c>
      <c r="CS31" s="661"/>
      <c r="CT31" s="661"/>
      <c r="CU31" s="661"/>
      <c r="CV31" s="661"/>
      <c r="CW31" s="661"/>
      <c r="CX31" s="661"/>
      <c r="CY31" s="662"/>
      <c r="CZ31" s="645">
        <v>0.6</v>
      </c>
      <c r="DA31" s="663"/>
      <c r="DB31" s="663"/>
      <c r="DC31" s="664"/>
      <c r="DD31" s="648">
        <v>246858</v>
      </c>
      <c r="DE31" s="661"/>
      <c r="DF31" s="661"/>
      <c r="DG31" s="661"/>
      <c r="DH31" s="661"/>
      <c r="DI31" s="661"/>
      <c r="DJ31" s="661"/>
      <c r="DK31" s="662"/>
      <c r="DL31" s="648">
        <v>246858</v>
      </c>
      <c r="DM31" s="661"/>
      <c r="DN31" s="661"/>
      <c r="DO31" s="661"/>
      <c r="DP31" s="661"/>
      <c r="DQ31" s="661"/>
      <c r="DR31" s="661"/>
      <c r="DS31" s="661"/>
      <c r="DT31" s="661"/>
      <c r="DU31" s="661"/>
      <c r="DV31" s="662"/>
      <c r="DW31" s="645">
        <v>1.3</v>
      </c>
      <c r="DX31" s="663"/>
      <c r="DY31" s="663"/>
      <c r="DZ31" s="663"/>
      <c r="EA31" s="663"/>
      <c r="EB31" s="663"/>
      <c r="EC31" s="681"/>
    </row>
    <row r="32" spans="2:133" ht="11.25" customHeight="1" x14ac:dyDescent="0.15">
      <c r="B32" s="706" t="s">
        <v>313</v>
      </c>
      <c r="C32" s="707"/>
      <c r="D32" s="707"/>
      <c r="E32" s="707"/>
      <c r="F32" s="707"/>
      <c r="G32" s="707"/>
      <c r="H32" s="707"/>
      <c r="I32" s="707"/>
      <c r="J32" s="707"/>
      <c r="K32" s="707"/>
      <c r="L32" s="707"/>
      <c r="M32" s="707"/>
      <c r="N32" s="707"/>
      <c r="O32" s="707"/>
      <c r="P32" s="707"/>
      <c r="Q32" s="708"/>
      <c r="R32" s="642" t="s">
        <v>178</v>
      </c>
      <c r="S32" s="643"/>
      <c r="T32" s="643"/>
      <c r="U32" s="643"/>
      <c r="V32" s="643"/>
      <c r="W32" s="643"/>
      <c r="X32" s="643"/>
      <c r="Y32" s="644"/>
      <c r="Z32" s="675" t="s">
        <v>237</v>
      </c>
      <c r="AA32" s="675"/>
      <c r="AB32" s="675"/>
      <c r="AC32" s="675"/>
      <c r="AD32" s="676" t="s">
        <v>178</v>
      </c>
      <c r="AE32" s="676"/>
      <c r="AF32" s="676"/>
      <c r="AG32" s="676"/>
      <c r="AH32" s="676"/>
      <c r="AI32" s="676"/>
      <c r="AJ32" s="676"/>
      <c r="AK32" s="676"/>
      <c r="AL32" s="645" t="s">
        <v>243</v>
      </c>
      <c r="AM32" s="646"/>
      <c r="AN32" s="646"/>
      <c r="AO32" s="677"/>
      <c r="AP32" s="719"/>
      <c r="AQ32" s="720"/>
      <c r="AR32" s="720"/>
      <c r="AS32" s="720"/>
      <c r="AT32" s="724"/>
      <c r="AU32" s="230" t="s">
        <v>314</v>
      </c>
      <c r="AV32" s="230"/>
      <c r="AW32" s="230"/>
      <c r="AX32" s="639" t="s">
        <v>315</v>
      </c>
      <c r="AY32" s="640"/>
      <c r="AZ32" s="640"/>
      <c r="BA32" s="640"/>
      <c r="BB32" s="640"/>
      <c r="BC32" s="640"/>
      <c r="BD32" s="640"/>
      <c r="BE32" s="640"/>
      <c r="BF32" s="641"/>
      <c r="BG32" s="726">
        <v>98.9</v>
      </c>
      <c r="BH32" s="661"/>
      <c r="BI32" s="661"/>
      <c r="BJ32" s="661"/>
      <c r="BK32" s="661"/>
      <c r="BL32" s="661"/>
      <c r="BM32" s="646">
        <v>96.5</v>
      </c>
      <c r="BN32" s="727"/>
      <c r="BO32" s="727"/>
      <c r="BP32" s="727"/>
      <c r="BQ32" s="685"/>
      <c r="BR32" s="726">
        <v>98.9</v>
      </c>
      <c r="BS32" s="661"/>
      <c r="BT32" s="661"/>
      <c r="BU32" s="661"/>
      <c r="BV32" s="661"/>
      <c r="BW32" s="661"/>
      <c r="BX32" s="646">
        <v>96.6</v>
      </c>
      <c r="BY32" s="727"/>
      <c r="BZ32" s="727"/>
      <c r="CA32" s="727"/>
      <c r="CB32" s="685"/>
      <c r="CD32" s="735"/>
      <c r="CE32" s="736"/>
      <c r="CF32" s="689" t="s">
        <v>316</v>
      </c>
      <c r="CG32" s="686"/>
      <c r="CH32" s="686"/>
      <c r="CI32" s="686"/>
      <c r="CJ32" s="686"/>
      <c r="CK32" s="686"/>
      <c r="CL32" s="686"/>
      <c r="CM32" s="686"/>
      <c r="CN32" s="686"/>
      <c r="CO32" s="686"/>
      <c r="CP32" s="686"/>
      <c r="CQ32" s="687"/>
      <c r="CR32" s="642">
        <v>176</v>
      </c>
      <c r="CS32" s="643"/>
      <c r="CT32" s="643"/>
      <c r="CU32" s="643"/>
      <c r="CV32" s="643"/>
      <c r="CW32" s="643"/>
      <c r="CX32" s="643"/>
      <c r="CY32" s="644"/>
      <c r="CZ32" s="645">
        <v>0</v>
      </c>
      <c r="DA32" s="663"/>
      <c r="DB32" s="663"/>
      <c r="DC32" s="664"/>
      <c r="DD32" s="648">
        <v>176</v>
      </c>
      <c r="DE32" s="643"/>
      <c r="DF32" s="643"/>
      <c r="DG32" s="643"/>
      <c r="DH32" s="643"/>
      <c r="DI32" s="643"/>
      <c r="DJ32" s="643"/>
      <c r="DK32" s="644"/>
      <c r="DL32" s="648">
        <v>176</v>
      </c>
      <c r="DM32" s="643"/>
      <c r="DN32" s="643"/>
      <c r="DO32" s="643"/>
      <c r="DP32" s="643"/>
      <c r="DQ32" s="643"/>
      <c r="DR32" s="643"/>
      <c r="DS32" s="643"/>
      <c r="DT32" s="643"/>
      <c r="DU32" s="643"/>
      <c r="DV32" s="644"/>
      <c r="DW32" s="645">
        <v>0</v>
      </c>
      <c r="DX32" s="663"/>
      <c r="DY32" s="663"/>
      <c r="DZ32" s="663"/>
      <c r="EA32" s="663"/>
      <c r="EB32" s="663"/>
      <c r="EC32" s="681"/>
    </row>
    <row r="33" spans="2:133" ht="11.25" customHeight="1" x14ac:dyDescent="0.15">
      <c r="B33" s="639" t="s">
        <v>317</v>
      </c>
      <c r="C33" s="640"/>
      <c r="D33" s="640"/>
      <c r="E33" s="640"/>
      <c r="F33" s="640"/>
      <c r="G33" s="640"/>
      <c r="H33" s="640"/>
      <c r="I33" s="640"/>
      <c r="J33" s="640"/>
      <c r="K33" s="640"/>
      <c r="L33" s="640"/>
      <c r="M33" s="640"/>
      <c r="N33" s="640"/>
      <c r="O33" s="640"/>
      <c r="P33" s="640"/>
      <c r="Q33" s="641"/>
      <c r="R33" s="642">
        <v>2337545</v>
      </c>
      <c r="S33" s="643"/>
      <c r="T33" s="643"/>
      <c r="U33" s="643"/>
      <c r="V33" s="643"/>
      <c r="W33" s="643"/>
      <c r="X33" s="643"/>
      <c r="Y33" s="644"/>
      <c r="Z33" s="675">
        <v>5.7</v>
      </c>
      <c r="AA33" s="675"/>
      <c r="AB33" s="675"/>
      <c r="AC33" s="675"/>
      <c r="AD33" s="676" t="s">
        <v>237</v>
      </c>
      <c r="AE33" s="676"/>
      <c r="AF33" s="676"/>
      <c r="AG33" s="676"/>
      <c r="AH33" s="676"/>
      <c r="AI33" s="676"/>
      <c r="AJ33" s="676"/>
      <c r="AK33" s="676"/>
      <c r="AL33" s="645" t="s">
        <v>178</v>
      </c>
      <c r="AM33" s="646"/>
      <c r="AN33" s="646"/>
      <c r="AO33" s="677"/>
      <c r="AP33" s="721"/>
      <c r="AQ33" s="722"/>
      <c r="AR33" s="722"/>
      <c r="AS33" s="722"/>
      <c r="AT33" s="725"/>
      <c r="AU33" s="232"/>
      <c r="AV33" s="232"/>
      <c r="AW33" s="232"/>
      <c r="AX33" s="623" t="s">
        <v>318</v>
      </c>
      <c r="AY33" s="624"/>
      <c r="AZ33" s="624"/>
      <c r="BA33" s="624"/>
      <c r="BB33" s="624"/>
      <c r="BC33" s="624"/>
      <c r="BD33" s="624"/>
      <c r="BE33" s="624"/>
      <c r="BF33" s="625"/>
      <c r="BG33" s="709">
        <v>96.9</v>
      </c>
      <c r="BH33" s="627"/>
      <c r="BI33" s="627"/>
      <c r="BJ33" s="627"/>
      <c r="BK33" s="627"/>
      <c r="BL33" s="627"/>
      <c r="BM33" s="669">
        <v>94.5</v>
      </c>
      <c r="BN33" s="627"/>
      <c r="BO33" s="627"/>
      <c r="BP33" s="627"/>
      <c r="BQ33" s="671"/>
      <c r="BR33" s="709">
        <v>99</v>
      </c>
      <c r="BS33" s="627"/>
      <c r="BT33" s="627"/>
      <c r="BU33" s="627"/>
      <c r="BV33" s="627"/>
      <c r="BW33" s="627"/>
      <c r="BX33" s="669">
        <v>96.3</v>
      </c>
      <c r="BY33" s="627"/>
      <c r="BZ33" s="627"/>
      <c r="CA33" s="627"/>
      <c r="CB33" s="671"/>
      <c r="CD33" s="689" t="s">
        <v>319</v>
      </c>
      <c r="CE33" s="686"/>
      <c r="CF33" s="686"/>
      <c r="CG33" s="686"/>
      <c r="CH33" s="686"/>
      <c r="CI33" s="686"/>
      <c r="CJ33" s="686"/>
      <c r="CK33" s="686"/>
      <c r="CL33" s="686"/>
      <c r="CM33" s="686"/>
      <c r="CN33" s="686"/>
      <c r="CO33" s="686"/>
      <c r="CP33" s="686"/>
      <c r="CQ33" s="687"/>
      <c r="CR33" s="642">
        <v>22080097</v>
      </c>
      <c r="CS33" s="661"/>
      <c r="CT33" s="661"/>
      <c r="CU33" s="661"/>
      <c r="CV33" s="661"/>
      <c r="CW33" s="661"/>
      <c r="CX33" s="661"/>
      <c r="CY33" s="662"/>
      <c r="CZ33" s="645">
        <v>53.8</v>
      </c>
      <c r="DA33" s="663"/>
      <c r="DB33" s="663"/>
      <c r="DC33" s="664"/>
      <c r="DD33" s="648">
        <v>10692910</v>
      </c>
      <c r="DE33" s="661"/>
      <c r="DF33" s="661"/>
      <c r="DG33" s="661"/>
      <c r="DH33" s="661"/>
      <c r="DI33" s="661"/>
      <c r="DJ33" s="661"/>
      <c r="DK33" s="662"/>
      <c r="DL33" s="648">
        <v>7461609</v>
      </c>
      <c r="DM33" s="661"/>
      <c r="DN33" s="661"/>
      <c r="DO33" s="661"/>
      <c r="DP33" s="661"/>
      <c r="DQ33" s="661"/>
      <c r="DR33" s="661"/>
      <c r="DS33" s="661"/>
      <c r="DT33" s="661"/>
      <c r="DU33" s="661"/>
      <c r="DV33" s="662"/>
      <c r="DW33" s="645">
        <v>39</v>
      </c>
      <c r="DX33" s="663"/>
      <c r="DY33" s="663"/>
      <c r="DZ33" s="663"/>
      <c r="EA33" s="663"/>
      <c r="EB33" s="663"/>
      <c r="EC33" s="681"/>
    </row>
    <row r="34" spans="2:133" ht="11.25" customHeight="1" x14ac:dyDescent="0.15">
      <c r="B34" s="639" t="s">
        <v>320</v>
      </c>
      <c r="C34" s="640"/>
      <c r="D34" s="640"/>
      <c r="E34" s="640"/>
      <c r="F34" s="640"/>
      <c r="G34" s="640"/>
      <c r="H34" s="640"/>
      <c r="I34" s="640"/>
      <c r="J34" s="640"/>
      <c r="K34" s="640"/>
      <c r="L34" s="640"/>
      <c r="M34" s="640"/>
      <c r="N34" s="640"/>
      <c r="O34" s="640"/>
      <c r="P34" s="640"/>
      <c r="Q34" s="641"/>
      <c r="R34" s="642">
        <v>19380</v>
      </c>
      <c r="S34" s="643"/>
      <c r="T34" s="643"/>
      <c r="U34" s="643"/>
      <c r="V34" s="643"/>
      <c r="W34" s="643"/>
      <c r="X34" s="643"/>
      <c r="Y34" s="644"/>
      <c r="Z34" s="675">
        <v>0</v>
      </c>
      <c r="AA34" s="675"/>
      <c r="AB34" s="675"/>
      <c r="AC34" s="675"/>
      <c r="AD34" s="676">
        <v>6669</v>
      </c>
      <c r="AE34" s="676"/>
      <c r="AF34" s="676"/>
      <c r="AG34" s="676"/>
      <c r="AH34" s="676"/>
      <c r="AI34" s="676"/>
      <c r="AJ34" s="676"/>
      <c r="AK34" s="676"/>
      <c r="AL34" s="645">
        <v>0</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9" t="s">
        <v>321</v>
      </c>
      <c r="CE34" s="686"/>
      <c r="CF34" s="686"/>
      <c r="CG34" s="686"/>
      <c r="CH34" s="686"/>
      <c r="CI34" s="686"/>
      <c r="CJ34" s="686"/>
      <c r="CK34" s="686"/>
      <c r="CL34" s="686"/>
      <c r="CM34" s="686"/>
      <c r="CN34" s="686"/>
      <c r="CO34" s="686"/>
      <c r="CP34" s="686"/>
      <c r="CQ34" s="687"/>
      <c r="CR34" s="642">
        <v>5364323</v>
      </c>
      <c r="CS34" s="643"/>
      <c r="CT34" s="643"/>
      <c r="CU34" s="643"/>
      <c r="CV34" s="643"/>
      <c r="CW34" s="643"/>
      <c r="CX34" s="643"/>
      <c r="CY34" s="644"/>
      <c r="CZ34" s="645">
        <v>13.1</v>
      </c>
      <c r="DA34" s="663"/>
      <c r="DB34" s="663"/>
      <c r="DC34" s="664"/>
      <c r="DD34" s="648">
        <v>3992802</v>
      </c>
      <c r="DE34" s="643"/>
      <c r="DF34" s="643"/>
      <c r="DG34" s="643"/>
      <c r="DH34" s="643"/>
      <c r="DI34" s="643"/>
      <c r="DJ34" s="643"/>
      <c r="DK34" s="644"/>
      <c r="DL34" s="648">
        <v>3346817</v>
      </c>
      <c r="DM34" s="643"/>
      <c r="DN34" s="643"/>
      <c r="DO34" s="643"/>
      <c r="DP34" s="643"/>
      <c r="DQ34" s="643"/>
      <c r="DR34" s="643"/>
      <c r="DS34" s="643"/>
      <c r="DT34" s="643"/>
      <c r="DU34" s="643"/>
      <c r="DV34" s="644"/>
      <c r="DW34" s="645">
        <v>17.5</v>
      </c>
      <c r="DX34" s="663"/>
      <c r="DY34" s="663"/>
      <c r="DZ34" s="663"/>
      <c r="EA34" s="663"/>
      <c r="EB34" s="663"/>
      <c r="EC34" s="681"/>
    </row>
    <row r="35" spans="2:133" ht="11.25" customHeight="1" x14ac:dyDescent="0.15">
      <c r="B35" s="639" t="s">
        <v>322</v>
      </c>
      <c r="C35" s="640"/>
      <c r="D35" s="640"/>
      <c r="E35" s="640"/>
      <c r="F35" s="640"/>
      <c r="G35" s="640"/>
      <c r="H35" s="640"/>
      <c r="I35" s="640"/>
      <c r="J35" s="640"/>
      <c r="K35" s="640"/>
      <c r="L35" s="640"/>
      <c r="M35" s="640"/>
      <c r="N35" s="640"/>
      <c r="O35" s="640"/>
      <c r="P35" s="640"/>
      <c r="Q35" s="641"/>
      <c r="R35" s="642">
        <v>570735</v>
      </c>
      <c r="S35" s="643"/>
      <c r="T35" s="643"/>
      <c r="U35" s="643"/>
      <c r="V35" s="643"/>
      <c r="W35" s="643"/>
      <c r="X35" s="643"/>
      <c r="Y35" s="644"/>
      <c r="Z35" s="675">
        <v>1.4</v>
      </c>
      <c r="AA35" s="675"/>
      <c r="AB35" s="675"/>
      <c r="AC35" s="675"/>
      <c r="AD35" s="676" t="s">
        <v>178</v>
      </c>
      <c r="AE35" s="676"/>
      <c r="AF35" s="676"/>
      <c r="AG35" s="676"/>
      <c r="AH35" s="676"/>
      <c r="AI35" s="676"/>
      <c r="AJ35" s="676"/>
      <c r="AK35" s="676"/>
      <c r="AL35" s="645" t="s">
        <v>178</v>
      </c>
      <c r="AM35" s="646"/>
      <c r="AN35" s="646"/>
      <c r="AO35" s="677"/>
      <c r="AP35" s="235"/>
      <c r="AQ35" s="703" t="s">
        <v>323</v>
      </c>
      <c r="AR35" s="704"/>
      <c r="AS35" s="704"/>
      <c r="AT35" s="704"/>
      <c r="AU35" s="704"/>
      <c r="AV35" s="704"/>
      <c r="AW35" s="704"/>
      <c r="AX35" s="704"/>
      <c r="AY35" s="704"/>
      <c r="AZ35" s="704"/>
      <c r="BA35" s="704"/>
      <c r="BB35" s="704"/>
      <c r="BC35" s="704"/>
      <c r="BD35" s="704"/>
      <c r="BE35" s="704"/>
      <c r="BF35" s="705"/>
      <c r="BG35" s="703" t="s">
        <v>324</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9" t="s">
        <v>325</v>
      </c>
      <c r="CE35" s="686"/>
      <c r="CF35" s="686"/>
      <c r="CG35" s="686"/>
      <c r="CH35" s="686"/>
      <c r="CI35" s="686"/>
      <c r="CJ35" s="686"/>
      <c r="CK35" s="686"/>
      <c r="CL35" s="686"/>
      <c r="CM35" s="686"/>
      <c r="CN35" s="686"/>
      <c r="CO35" s="686"/>
      <c r="CP35" s="686"/>
      <c r="CQ35" s="687"/>
      <c r="CR35" s="642">
        <v>144076</v>
      </c>
      <c r="CS35" s="661"/>
      <c r="CT35" s="661"/>
      <c r="CU35" s="661"/>
      <c r="CV35" s="661"/>
      <c r="CW35" s="661"/>
      <c r="CX35" s="661"/>
      <c r="CY35" s="662"/>
      <c r="CZ35" s="645">
        <v>0.4</v>
      </c>
      <c r="DA35" s="663"/>
      <c r="DB35" s="663"/>
      <c r="DC35" s="664"/>
      <c r="DD35" s="648">
        <v>78119</v>
      </c>
      <c r="DE35" s="661"/>
      <c r="DF35" s="661"/>
      <c r="DG35" s="661"/>
      <c r="DH35" s="661"/>
      <c r="DI35" s="661"/>
      <c r="DJ35" s="661"/>
      <c r="DK35" s="662"/>
      <c r="DL35" s="648">
        <v>76975</v>
      </c>
      <c r="DM35" s="661"/>
      <c r="DN35" s="661"/>
      <c r="DO35" s="661"/>
      <c r="DP35" s="661"/>
      <c r="DQ35" s="661"/>
      <c r="DR35" s="661"/>
      <c r="DS35" s="661"/>
      <c r="DT35" s="661"/>
      <c r="DU35" s="661"/>
      <c r="DV35" s="662"/>
      <c r="DW35" s="645">
        <v>0.4</v>
      </c>
      <c r="DX35" s="663"/>
      <c r="DY35" s="663"/>
      <c r="DZ35" s="663"/>
      <c r="EA35" s="663"/>
      <c r="EB35" s="663"/>
      <c r="EC35" s="681"/>
    </row>
    <row r="36" spans="2:133" ht="11.25" customHeight="1" x14ac:dyDescent="0.15">
      <c r="B36" s="639" t="s">
        <v>326</v>
      </c>
      <c r="C36" s="640"/>
      <c r="D36" s="640"/>
      <c r="E36" s="640"/>
      <c r="F36" s="640"/>
      <c r="G36" s="640"/>
      <c r="H36" s="640"/>
      <c r="I36" s="640"/>
      <c r="J36" s="640"/>
      <c r="K36" s="640"/>
      <c r="L36" s="640"/>
      <c r="M36" s="640"/>
      <c r="N36" s="640"/>
      <c r="O36" s="640"/>
      <c r="P36" s="640"/>
      <c r="Q36" s="641"/>
      <c r="R36" s="642">
        <v>906446</v>
      </c>
      <c r="S36" s="643"/>
      <c r="T36" s="643"/>
      <c r="U36" s="643"/>
      <c r="V36" s="643"/>
      <c r="W36" s="643"/>
      <c r="X36" s="643"/>
      <c r="Y36" s="644"/>
      <c r="Z36" s="675">
        <v>2.2000000000000002</v>
      </c>
      <c r="AA36" s="675"/>
      <c r="AB36" s="675"/>
      <c r="AC36" s="675"/>
      <c r="AD36" s="676" t="s">
        <v>178</v>
      </c>
      <c r="AE36" s="676"/>
      <c r="AF36" s="676"/>
      <c r="AG36" s="676"/>
      <c r="AH36" s="676"/>
      <c r="AI36" s="676"/>
      <c r="AJ36" s="676"/>
      <c r="AK36" s="676"/>
      <c r="AL36" s="645" t="s">
        <v>178</v>
      </c>
      <c r="AM36" s="646"/>
      <c r="AN36" s="646"/>
      <c r="AO36" s="677"/>
      <c r="AP36" s="235"/>
      <c r="AQ36" s="694" t="s">
        <v>327</v>
      </c>
      <c r="AR36" s="695"/>
      <c r="AS36" s="695"/>
      <c r="AT36" s="695"/>
      <c r="AU36" s="695"/>
      <c r="AV36" s="695"/>
      <c r="AW36" s="695"/>
      <c r="AX36" s="695"/>
      <c r="AY36" s="696"/>
      <c r="AZ36" s="697">
        <v>4162446</v>
      </c>
      <c r="BA36" s="698"/>
      <c r="BB36" s="698"/>
      <c r="BC36" s="698"/>
      <c r="BD36" s="698"/>
      <c r="BE36" s="698"/>
      <c r="BF36" s="699"/>
      <c r="BG36" s="700" t="s">
        <v>328</v>
      </c>
      <c r="BH36" s="701"/>
      <c r="BI36" s="701"/>
      <c r="BJ36" s="701"/>
      <c r="BK36" s="701"/>
      <c r="BL36" s="701"/>
      <c r="BM36" s="701"/>
      <c r="BN36" s="701"/>
      <c r="BO36" s="701"/>
      <c r="BP36" s="701"/>
      <c r="BQ36" s="701"/>
      <c r="BR36" s="701"/>
      <c r="BS36" s="701"/>
      <c r="BT36" s="701"/>
      <c r="BU36" s="702"/>
      <c r="BV36" s="697">
        <v>-285646</v>
      </c>
      <c r="BW36" s="698"/>
      <c r="BX36" s="698"/>
      <c r="BY36" s="698"/>
      <c r="BZ36" s="698"/>
      <c r="CA36" s="698"/>
      <c r="CB36" s="699"/>
      <c r="CD36" s="689" t="s">
        <v>329</v>
      </c>
      <c r="CE36" s="686"/>
      <c r="CF36" s="686"/>
      <c r="CG36" s="686"/>
      <c r="CH36" s="686"/>
      <c r="CI36" s="686"/>
      <c r="CJ36" s="686"/>
      <c r="CK36" s="686"/>
      <c r="CL36" s="686"/>
      <c r="CM36" s="686"/>
      <c r="CN36" s="686"/>
      <c r="CO36" s="686"/>
      <c r="CP36" s="686"/>
      <c r="CQ36" s="687"/>
      <c r="CR36" s="642">
        <v>12465002</v>
      </c>
      <c r="CS36" s="643"/>
      <c r="CT36" s="643"/>
      <c r="CU36" s="643"/>
      <c r="CV36" s="643"/>
      <c r="CW36" s="643"/>
      <c r="CX36" s="643"/>
      <c r="CY36" s="644"/>
      <c r="CZ36" s="645">
        <v>30.4</v>
      </c>
      <c r="DA36" s="663"/>
      <c r="DB36" s="663"/>
      <c r="DC36" s="664"/>
      <c r="DD36" s="648">
        <v>4031023</v>
      </c>
      <c r="DE36" s="643"/>
      <c r="DF36" s="643"/>
      <c r="DG36" s="643"/>
      <c r="DH36" s="643"/>
      <c r="DI36" s="643"/>
      <c r="DJ36" s="643"/>
      <c r="DK36" s="644"/>
      <c r="DL36" s="648">
        <v>1519893</v>
      </c>
      <c r="DM36" s="643"/>
      <c r="DN36" s="643"/>
      <c r="DO36" s="643"/>
      <c r="DP36" s="643"/>
      <c r="DQ36" s="643"/>
      <c r="DR36" s="643"/>
      <c r="DS36" s="643"/>
      <c r="DT36" s="643"/>
      <c r="DU36" s="643"/>
      <c r="DV36" s="644"/>
      <c r="DW36" s="645">
        <v>7.9</v>
      </c>
      <c r="DX36" s="663"/>
      <c r="DY36" s="663"/>
      <c r="DZ36" s="663"/>
      <c r="EA36" s="663"/>
      <c r="EB36" s="663"/>
      <c r="EC36" s="681"/>
    </row>
    <row r="37" spans="2:133" ht="11.25" customHeight="1" x14ac:dyDescent="0.15">
      <c r="B37" s="639" t="s">
        <v>330</v>
      </c>
      <c r="C37" s="640"/>
      <c r="D37" s="640"/>
      <c r="E37" s="640"/>
      <c r="F37" s="640"/>
      <c r="G37" s="640"/>
      <c r="H37" s="640"/>
      <c r="I37" s="640"/>
      <c r="J37" s="640"/>
      <c r="K37" s="640"/>
      <c r="L37" s="640"/>
      <c r="M37" s="640"/>
      <c r="N37" s="640"/>
      <c r="O37" s="640"/>
      <c r="P37" s="640"/>
      <c r="Q37" s="641"/>
      <c r="R37" s="642">
        <v>141707</v>
      </c>
      <c r="S37" s="643"/>
      <c r="T37" s="643"/>
      <c r="U37" s="643"/>
      <c r="V37" s="643"/>
      <c r="W37" s="643"/>
      <c r="X37" s="643"/>
      <c r="Y37" s="644"/>
      <c r="Z37" s="675">
        <v>0.3</v>
      </c>
      <c r="AA37" s="675"/>
      <c r="AB37" s="675"/>
      <c r="AC37" s="675"/>
      <c r="AD37" s="676" t="s">
        <v>178</v>
      </c>
      <c r="AE37" s="676"/>
      <c r="AF37" s="676"/>
      <c r="AG37" s="676"/>
      <c r="AH37" s="676"/>
      <c r="AI37" s="676"/>
      <c r="AJ37" s="676"/>
      <c r="AK37" s="676"/>
      <c r="AL37" s="645" t="s">
        <v>178</v>
      </c>
      <c r="AM37" s="646"/>
      <c r="AN37" s="646"/>
      <c r="AO37" s="677"/>
      <c r="AQ37" s="682" t="s">
        <v>331</v>
      </c>
      <c r="AR37" s="683"/>
      <c r="AS37" s="683"/>
      <c r="AT37" s="683"/>
      <c r="AU37" s="683"/>
      <c r="AV37" s="683"/>
      <c r="AW37" s="683"/>
      <c r="AX37" s="683"/>
      <c r="AY37" s="684"/>
      <c r="AZ37" s="642">
        <v>970000</v>
      </c>
      <c r="BA37" s="643"/>
      <c r="BB37" s="643"/>
      <c r="BC37" s="643"/>
      <c r="BD37" s="661"/>
      <c r="BE37" s="661"/>
      <c r="BF37" s="685"/>
      <c r="BG37" s="689" t="s">
        <v>332</v>
      </c>
      <c r="BH37" s="686"/>
      <c r="BI37" s="686"/>
      <c r="BJ37" s="686"/>
      <c r="BK37" s="686"/>
      <c r="BL37" s="686"/>
      <c r="BM37" s="686"/>
      <c r="BN37" s="686"/>
      <c r="BO37" s="686"/>
      <c r="BP37" s="686"/>
      <c r="BQ37" s="686"/>
      <c r="BR37" s="686"/>
      <c r="BS37" s="686"/>
      <c r="BT37" s="686"/>
      <c r="BU37" s="687"/>
      <c r="BV37" s="642">
        <v>-549804</v>
      </c>
      <c r="BW37" s="643"/>
      <c r="BX37" s="643"/>
      <c r="BY37" s="643"/>
      <c r="BZ37" s="643"/>
      <c r="CA37" s="643"/>
      <c r="CB37" s="688"/>
      <c r="CD37" s="689" t="s">
        <v>333</v>
      </c>
      <c r="CE37" s="686"/>
      <c r="CF37" s="686"/>
      <c r="CG37" s="686"/>
      <c r="CH37" s="686"/>
      <c r="CI37" s="686"/>
      <c r="CJ37" s="686"/>
      <c r="CK37" s="686"/>
      <c r="CL37" s="686"/>
      <c r="CM37" s="686"/>
      <c r="CN37" s="686"/>
      <c r="CO37" s="686"/>
      <c r="CP37" s="686"/>
      <c r="CQ37" s="687"/>
      <c r="CR37" s="642">
        <v>4108</v>
      </c>
      <c r="CS37" s="661"/>
      <c r="CT37" s="661"/>
      <c r="CU37" s="661"/>
      <c r="CV37" s="661"/>
      <c r="CW37" s="661"/>
      <c r="CX37" s="661"/>
      <c r="CY37" s="662"/>
      <c r="CZ37" s="645">
        <v>0</v>
      </c>
      <c r="DA37" s="663"/>
      <c r="DB37" s="663"/>
      <c r="DC37" s="664"/>
      <c r="DD37" s="648">
        <v>4108</v>
      </c>
      <c r="DE37" s="661"/>
      <c r="DF37" s="661"/>
      <c r="DG37" s="661"/>
      <c r="DH37" s="661"/>
      <c r="DI37" s="661"/>
      <c r="DJ37" s="661"/>
      <c r="DK37" s="662"/>
      <c r="DL37" s="648">
        <v>4108</v>
      </c>
      <c r="DM37" s="661"/>
      <c r="DN37" s="661"/>
      <c r="DO37" s="661"/>
      <c r="DP37" s="661"/>
      <c r="DQ37" s="661"/>
      <c r="DR37" s="661"/>
      <c r="DS37" s="661"/>
      <c r="DT37" s="661"/>
      <c r="DU37" s="661"/>
      <c r="DV37" s="662"/>
      <c r="DW37" s="645">
        <v>0</v>
      </c>
      <c r="DX37" s="663"/>
      <c r="DY37" s="663"/>
      <c r="DZ37" s="663"/>
      <c r="EA37" s="663"/>
      <c r="EB37" s="663"/>
      <c r="EC37" s="681"/>
    </row>
    <row r="38" spans="2:133" ht="11.25" customHeight="1" x14ac:dyDescent="0.15">
      <c r="B38" s="639" t="s">
        <v>334</v>
      </c>
      <c r="C38" s="640"/>
      <c r="D38" s="640"/>
      <c r="E38" s="640"/>
      <c r="F38" s="640"/>
      <c r="G38" s="640"/>
      <c r="H38" s="640"/>
      <c r="I38" s="640"/>
      <c r="J38" s="640"/>
      <c r="K38" s="640"/>
      <c r="L38" s="640"/>
      <c r="M38" s="640"/>
      <c r="N38" s="640"/>
      <c r="O38" s="640"/>
      <c r="P38" s="640"/>
      <c r="Q38" s="641"/>
      <c r="R38" s="642">
        <v>1080027</v>
      </c>
      <c r="S38" s="643"/>
      <c r="T38" s="643"/>
      <c r="U38" s="643"/>
      <c r="V38" s="643"/>
      <c r="W38" s="643"/>
      <c r="X38" s="643"/>
      <c r="Y38" s="644"/>
      <c r="Z38" s="675">
        <v>2.6</v>
      </c>
      <c r="AA38" s="675"/>
      <c r="AB38" s="675"/>
      <c r="AC38" s="675"/>
      <c r="AD38" s="676">
        <v>9833</v>
      </c>
      <c r="AE38" s="676"/>
      <c r="AF38" s="676"/>
      <c r="AG38" s="676"/>
      <c r="AH38" s="676"/>
      <c r="AI38" s="676"/>
      <c r="AJ38" s="676"/>
      <c r="AK38" s="676"/>
      <c r="AL38" s="645">
        <v>0.1</v>
      </c>
      <c r="AM38" s="646"/>
      <c r="AN38" s="646"/>
      <c r="AO38" s="677"/>
      <c r="AQ38" s="682" t="s">
        <v>335</v>
      </c>
      <c r="AR38" s="683"/>
      <c r="AS38" s="683"/>
      <c r="AT38" s="683"/>
      <c r="AU38" s="683"/>
      <c r="AV38" s="683"/>
      <c r="AW38" s="683"/>
      <c r="AX38" s="683"/>
      <c r="AY38" s="684"/>
      <c r="AZ38" s="642" t="s">
        <v>178</v>
      </c>
      <c r="BA38" s="643"/>
      <c r="BB38" s="643"/>
      <c r="BC38" s="643"/>
      <c r="BD38" s="661"/>
      <c r="BE38" s="661"/>
      <c r="BF38" s="685"/>
      <c r="BG38" s="689" t="s">
        <v>336</v>
      </c>
      <c r="BH38" s="686"/>
      <c r="BI38" s="686"/>
      <c r="BJ38" s="686"/>
      <c r="BK38" s="686"/>
      <c r="BL38" s="686"/>
      <c r="BM38" s="686"/>
      <c r="BN38" s="686"/>
      <c r="BO38" s="686"/>
      <c r="BP38" s="686"/>
      <c r="BQ38" s="686"/>
      <c r="BR38" s="686"/>
      <c r="BS38" s="686"/>
      <c r="BT38" s="686"/>
      <c r="BU38" s="687"/>
      <c r="BV38" s="642">
        <v>10974</v>
      </c>
      <c r="BW38" s="643"/>
      <c r="BX38" s="643"/>
      <c r="BY38" s="643"/>
      <c r="BZ38" s="643"/>
      <c r="CA38" s="643"/>
      <c r="CB38" s="688"/>
      <c r="CD38" s="689" t="s">
        <v>337</v>
      </c>
      <c r="CE38" s="686"/>
      <c r="CF38" s="686"/>
      <c r="CG38" s="686"/>
      <c r="CH38" s="686"/>
      <c r="CI38" s="686"/>
      <c r="CJ38" s="686"/>
      <c r="CK38" s="686"/>
      <c r="CL38" s="686"/>
      <c r="CM38" s="686"/>
      <c r="CN38" s="686"/>
      <c r="CO38" s="686"/>
      <c r="CP38" s="686"/>
      <c r="CQ38" s="687"/>
      <c r="CR38" s="642">
        <v>3192446</v>
      </c>
      <c r="CS38" s="643"/>
      <c r="CT38" s="643"/>
      <c r="CU38" s="643"/>
      <c r="CV38" s="643"/>
      <c r="CW38" s="643"/>
      <c r="CX38" s="643"/>
      <c r="CY38" s="644"/>
      <c r="CZ38" s="645">
        <v>7.8</v>
      </c>
      <c r="DA38" s="663"/>
      <c r="DB38" s="663"/>
      <c r="DC38" s="664"/>
      <c r="DD38" s="648">
        <v>2555718</v>
      </c>
      <c r="DE38" s="643"/>
      <c r="DF38" s="643"/>
      <c r="DG38" s="643"/>
      <c r="DH38" s="643"/>
      <c r="DI38" s="643"/>
      <c r="DJ38" s="643"/>
      <c r="DK38" s="644"/>
      <c r="DL38" s="648">
        <v>2516213</v>
      </c>
      <c r="DM38" s="643"/>
      <c r="DN38" s="643"/>
      <c r="DO38" s="643"/>
      <c r="DP38" s="643"/>
      <c r="DQ38" s="643"/>
      <c r="DR38" s="643"/>
      <c r="DS38" s="643"/>
      <c r="DT38" s="643"/>
      <c r="DU38" s="643"/>
      <c r="DV38" s="644"/>
      <c r="DW38" s="645">
        <v>13.2</v>
      </c>
      <c r="DX38" s="663"/>
      <c r="DY38" s="663"/>
      <c r="DZ38" s="663"/>
      <c r="EA38" s="663"/>
      <c r="EB38" s="663"/>
      <c r="EC38" s="681"/>
    </row>
    <row r="39" spans="2:133" ht="11.25" customHeight="1" x14ac:dyDescent="0.15">
      <c r="B39" s="639" t="s">
        <v>338</v>
      </c>
      <c r="C39" s="640"/>
      <c r="D39" s="640"/>
      <c r="E39" s="640"/>
      <c r="F39" s="640"/>
      <c r="G39" s="640"/>
      <c r="H39" s="640"/>
      <c r="I39" s="640"/>
      <c r="J39" s="640"/>
      <c r="K39" s="640"/>
      <c r="L39" s="640"/>
      <c r="M39" s="640"/>
      <c r="N39" s="640"/>
      <c r="O39" s="640"/>
      <c r="P39" s="640"/>
      <c r="Q39" s="641"/>
      <c r="R39" s="642">
        <v>2920300</v>
      </c>
      <c r="S39" s="643"/>
      <c r="T39" s="643"/>
      <c r="U39" s="643"/>
      <c r="V39" s="643"/>
      <c r="W39" s="643"/>
      <c r="X39" s="643"/>
      <c r="Y39" s="644"/>
      <c r="Z39" s="675">
        <v>7.1</v>
      </c>
      <c r="AA39" s="675"/>
      <c r="AB39" s="675"/>
      <c r="AC39" s="675"/>
      <c r="AD39" s="676" t="s">
        <v>237</v>
      </c>
      <c r="AE39" s="676"/>
      <c r="AF39" s="676"/>
      <c r="AG39" s="676"/>
      <c r="AH39" s="676"/>
      <c r="AI39" s="676"/>
      <c r="AJ39" s="676"/>
      <c r="AK39" s="676"/>
      <c r="AL39" s="645" t="s">
        <v>178</v>
      </c>
      <c r="AM39" s="646"/>
      <c r="AN39" s="646"/>
      <c r="AO39" s="677"/>
      <c r="AQ39" s="682" t="s">
        <v>339</v>
      </c>
      <c r="AR39" s="683"/>
      <c r="AS39" s="683"/>
      <c r="AT39" s="683"/>
      <c r="AU39" s="683"/>
      <c r="AV39" s="683"/>
      <c r="AW39" s="683"/>
      <c r="AX39" s="683"/>
      <c r="AY39" s="684"/>
      <c r="AZ39" s="642" t="s">
        <v>178</v>
      </c>
      <c r="BA39" s="643"/>
      <c r="BB39" s="643"/>
      <c r="BC39" s="643"/>
      <c r="BD39" s="661"/>
      <c r="BE39" s="661"/>
      <c r="BF39" s="685"/>
      <c r="BG39" s="689" t="s">
        <v>340</v>
      </c>
      <c r="BH39" s="686"/>
      <c r="BI39" s="686"/>
      <c r="BJ39" s="686"/>
      <c r="BK39" s="686"/>
      <c r="BL39" s="686"/>
      <c r="BM39" s="686"/>
      <c r="BN39" s="686"/>
      <c r="BO39" s="686"/>
      <c r="BP39" s="686"/>
      <c r="BQ39" s="686"/>
      <c r="BR39" s="686"/>
      <c r="BS39" s="686"/>
      <c r="BT39" s="686"/>
      <c r="BU39" s="687"/>
      <c r="BV39" s="642">
        <v>17276</v>
      </c>
      <c r="BW39" s="643"/>
      <c r="BX39" s="643"/>
      <c r="BY39" s="643"/>
      <c r="BZ39" s="643"/>
      <c r="CA39" s="643"/>
      <c r="CB39" s="688"/>
      <c r="CD39" s="689" t="s">
        <v>341</v>
      </c>
      <c r="CE39" s="686"/>
      <c r="CF39" s="686"/>
      <c r="CG39" s="686"/>
      <c r="CH39" s="686"/>
      <c r="CI39" s="686"/>
      <c r="CJ39" s="686"/>
      <c r="CK39" s="686"/>
      <c r="CL39" s="686"/>
      <c r="CM39" s="686"/>
      <c r="CN39" s="686"/>
      <c r="CO39" s="686"/>
      <c r="CP39" s="686"/>
      <c r="CQ39" s="687"/>
      <c r="CR39" s="642">
        <v>299589</v>
      </c>
      <c r="CS39" s="661"/>
      <c r="CT39" s="661"/>
      <c r="CU39" s="661"/>
      <c r="CV39" s="661"/>
      <c r="CW39" s="661"/>
      <c r="CX39" s="661"/>
      <c r="CY39" s="662"/>
      <c r="CZ39" s="645">
        <v>0.7</v>
      </c>
      <c r="DA39" s="663"/>
      <c r="DB39" s="663"/>
      <c r="DC39" s="664"/>
      <c r="DD39" s="648">
        <v>33537</v>
      </c>
      <c r="DE39" s="661"/>
      <c r="DF39" s="661"/>
      <c r="DG39" s="661"/>
      <c r="DH39" s="661"/>
      <c r="DI39" s="661"/>
      <c r="DJ39" s="661"/>
      <c r="DK39" s="662"/>
      <c r="DL39" s="648" t="s">
        <v>178</v>
      </c>
      <c r="DM39" s="661"/>
      <c r="DN39" s="661"/>
      <c r="DO39" s="661"/>
      <c r="DP39" s="661"/>
      <c r="DQ39" s="661"/>
      <c r="DR39" s="661"/>
      <c r="DS39" s="661"/>
      <c r="DT39" s="661"/>
      <c r="DU39" s="661"/>
      <c r="DV39" s="662"/>
      <c r="DW39" s="645" t="s">
        <v>243</v>
      </c>
      <c r="DX39" s="663"/>
      <c r="DY39" s="663"/>
      <c r="DZ39" s="663"/>
      <c r="EA39" s="663"/>
      <c r="EB39" s="663"/>
      <c r="EC39" s="681"/>
    </row>
    <row r="40" spans="2:133" ht="11.25" customHeight="1" x14ac:dyDescent="0.15">
      <c r="B40" s="639" t="s">
        <v>342</v>
      </c>
      <c r="C40" s="640"/>
      <c r="D40" s="640"/>
      <c r="E40" s="640"/>
      <c r="F40" s="640"/>
      <c r="G40" s="640"/>
      <c r="H40" s="640"/>
      <c r="I40" s="640"/>
      <c r="J40" s="640"/>
      <c r="K40" s="640"/>
      <c r="L40" s="640"/>
      <c r="M40" s="640"/>
      <c r="N40" s="640"/>
      <c r="O40" s="640"/>
      <c r="P40" s="640"/>
      <c r="Q40" s="641"/>
      <c r="R40" s="642" t="s">
        <v>237</v>
      </c>
      <c r="S40" s="643"/>
      <c r="T40" s="643"/>
      <c r="U40" s="643"/>
      <c r="V40" s="643"/>
      <c r="W40" s="643"/>
      <c r="X40" s="643"/>
      <c r="Y40" s="644"/>
      <c r="Z40" s="675" t="s">
        <v>178</v>
      </c>
      <c r="AA40" s="675"/>
      <c r="AB40" s="675"/>
      <c r="AC40" s="675"/>
      <c r="AD40" s="676" t="s">
        <v>178</v>
      </c>
      <c r="AE40" s="676"/>
      <c r="AF40" s="676"/>
      <c r="AG40" s="676"/>
      <c r="AH40" s="676"/>
      <c r="AI40" s="676"/>
      <c r="AJ40" s="676"/>
      <c r="AK40" s="676"/>
      <c r="AL40" s="645" t="s">
        <v>178</v>
      </c>
      <c r="AM40" s="646"/>
      <c r="AN40" s="646"/>
      <c r="AO40" s="677"/>
      <c r="AQ40" s="682" t="s">
        <v>343</v>
      </c>
      <c r="AR40" s="683"/>
      <c r="AS40" s="683"/>
      <c r="AT40" s="683"/>
      <c r="AU40" s="683"/>
      <c r="AV40" s="683"/>
      <c r="AW40" s="683"/>
      <c r="AX40" s="683"/>
      <c r="AY40" s="684"/>
      <c r="AZ40" s="642" t="s">
        <v>237</v>
      </c>
      <c r="BA40" s="643"/>
      <c r="BB40" s="643"/>
      <c r="BC40" s="643"/>
      <c r="BD40" s="661"/>
      <c r="BE40" s="661"/>
      <c r="BF40" s="685"/>
      <c r="BG40" s="690" t="s">
        <v>344</v>
      </c>
      <c r="BH40" s="691"/>
      <c r="BI40" s="691"/>
      <c r="BJ40" s="691"/>
      <c r="BK40" s="691"/>
      <c r="BL40" s="236"/>
      <c r="BM40" s="686" t="s">
        <v>345</v>
      </c>
      <c r="BN40" s="686"/>
      <c r="BO40" s="686"/>
      <c r="BP40" s="686"/>
      <c r="BQ40" s="686"/>
      <c r="BR40" s="686"/>
      <c r="BS40" s="686"/>
      <c r="BT40" s="686"/>
      <c r="BU40" s="687"/>
      <c r="BV40" s="642">
        <v>89</v>
      </c>
      <c r="BW40" s="643"/>
      <c r="BX40" s="643"/>
      <c r="BY40" s="643"/>
      <c r="BZ40" s="643"/>
      <c r="CA40" s="643"/>
      <c r="CB40" s="688"/>
      <c r="CD40" s="689" t="s">
        <v>346</v>
      </c>
      <c r="CE40" s="686"/>
      <c r="CF40" s="686"/>
      <c r="CG40" s="686"/>
      <c r="CH40" s="686"/>
      <c r="CI40" s="686"/>
      <c r="CJ40" s="686"/>
      <c r="CK40" s="686"/>
      <c r="CL40" s="686"/>
      <c r="CM40" s="686"/>
      <c r="CN40" s="686"/>
      <c r="CO40" s="686"/>
      <c r="CP40" s="686"/>
      <c r="CQ40" s="687"/>
      <c r="CR40" s="642">
        <v>614661</v>
      </c>
      <c r="CS40" s="643"/>
      <c r="CT40" s="643"/>
      <c r="CU40" s="643"/>
      <c r="CV40" s="643"/>
      <c r="CW40" s="643"/>
      <c r="CX40" s="643"/>
      <c r="CY40" s="644"/>
      <c r="CZ40" s="645">
        <v>1.5</v>
      </c>
      <c r="DA40" s="663"/>
      <c r="DB40" s="663"/>
      <c r="DC40" s="664"/>
      <c r="DD40" s="648">
        <v>1711</v>
      </c>
      <c r="DE40" s="643"/>
      <c r="DF40" s="643"/>
      <c r="DG40" s="643"/>
      <c r="DH40" s="643"/>
      <c r="DI40" s="643"/>
      <c r="DJ40" s="643"/>
      <c r="DK40" s="644"/>
      <c r="DL40" s="648">
        <v>1711</v>
      </c>
      <c r="DM40" s="643"/>
      <c r="DN40" s="643"/>
      <c r="DO40" s="643"/>
      <c r="DP40" s="643"/>
      <c r="DQ40" s="643"/>
      <c r="DR40" s="643"/>
      <c r="DS40" s="643"/>
      <c r="DT40" s="643"/>
      <c r="DU40" s="643"/>
      <c r="DV40" s="644"/>
      <c r="DW40" s="645">
        <v>0</v>
      </c>
      <c r="DX40" s="663"/>
      <c r="DY40" s="663"/>
      <c r="DZ40" s="663"/>
      <c r="EA40" s="663"/>
      <c r="EB40" s="663"/>
      <c r="EC40" s="681"/>
    </row>
    <row r="41" spans="2:133" ht="11.25" customHeight="1" x14ac:dyDescent="0.15">
      <c r="B41" s="639" t="s">
        <v>347</v>
      </c>
      <c r="C41" s="640"/>
      <c r="D41" s="640"/>
      <c r="E41" s="640"/>
      <c r="F41" s="640"/>
      <c r="G41" s="640"/>
      <c r="H41" s="640"/>
      <c r="I41" s="640"/>
      <c r="J41" s="640"/>
      <c r="K41" s="640"/>
      <c r="L41" s="640"/>
      <c r="M41" s="640"/>
      <c r="N41" s="640"/>
      <c r="O41" s="640"/>
      <c r="P41" s="640"/>
      <c r="Q41" s="641"/>
      <c r="R41" s="642">
        <v>160000</v>
      </c>
      <c r="S41" s="643"/>
      <c r="T41" s="643"/>
      <c r="U41" s="643"/>
      <c r="V41" s="643"/>
      <c r="W41" s="643"/>
      <c r="X41" s="643"/>
      <c r="Y41" s="644"/>
      <c r="Z41" s="675">
        <v>0.4</v>
      </c>
      <c r="AA41" s="675"/>
      <c r="AB41" s="675"/>
      <c r="AC41" s="675"/>
      <c r="AD41" s="676" t="s">
        <v>243</v>
      </c>
      <c r="AE41" s="676"/>
      <c r="AF41" s="676"/>
      <c r="AG41" s="676"/>
      <c r="AH41" s="676"/>
      <c r="AI41" s="676"/>
      <c r="AJ41" s="676"/>
      <c r="AK41" s="676"/>
      <c r="AL41" s="645" t="s">
        <v>243</v>
      </c>
      <c r="AM41" s="646"/>
      <c r="AN41" s="646"/>
      <c r="AO41" s="677"/>
      <c r="AQ41" s="682" t="s">
        <v>348</v>
      </c>
      <c r="AR41" s="683"/>
      <c r="AS41" s="683"/>
      <c r="AT41" s="683"/>
      <c r="AU41" s="683"/>
      <c r="AV41" s="683"/>
      <c r="AW41" s="683"/>
      <c r="AX41" s="683"/>
      <c r="AY41" s="684"/>
      <c r="AZ41" s="642">
        <v>777518</v>
      </c>
      <c r="BA41" s="643"/>
      <c r="BB41" s="643"/>
      <c r="BC41" s="643"/>
      <c r="BD41" s="661"/>
      <c r="BE41" s="661"/>
      <c r="BF41" s="685"/>
      <c r="BG41" s="690"/>
      <c r="BH41" s="691"/>
      <c r="BI41" s="691"/>
      <c r="BJ41" s="691"/>
      <c r="BK41" s="691"/>
      <c r="BL41" s="236"/>
      <c r="BM41" s="686" t="s">
        <v>349</v>
      </c>
      <c r="BN41" s="686"/>
      <c r="BO41" s="686"/>
      <c r="BP41" s="686"/>
      <c r="BQ41" s="686"/>
      <c r="BR41" s="686"/>
      <c r="BS41" s="686"/>
      <c r="BT41" s="686"/>
      <c r="BU41" s="687"/>
      <c r="BV41" s="642">
        <v>1</v>
      </c>
      <c r="BW41" s="643"/>
      <c r="BX41" s="643"/>
      <c r="BY41" s="643"/>
      <c r="BZ41" s="643"/>
      <c r="CA41" s="643"/>
      <c r="CB41" s="688"/>
      <c r="CD41" s="689" t="s">
        <v>350</v>
      </c>
      <c r="CE41" s="686"/>
      <c r="CF41" s="686"/>
      <c r="CG41" s="686"/>
      <c r="CH41" s="686"/>
      <c r="CI41" s="686"/>
      <c r="CJ41" s="686"/>
      <c r="CK41" s="686"/>
      <c r="CL41" s="686"/>
      <c r="CM41" s="686"/>
      <c r="CN41" s="686"/>
      <c r="CO41" s="686"/>
      <c r="CP41" s="686"/>
      <c r="CQ41" s="687"/>
      <c r="CR41" s="642" t="s">
        <v>237</v>
      </c>
      <c r="CS41" s="661"/>
      <c r="CT41" s="661"/>
      <c r="CU41" s="661"/>
      <c r="CV41" s="661"/>
      <c r="CW41" s="661"/>
      <c r="CX41" s="661"/>
      <c r="CY41" s="662"/>
      <c r="CZ41" s="645" t="s">
        <v>178</v>
      </c>
      <c r="DA41" s="663"/>
      <c r="DB41" s="663"/>
      <c r="DC41" s="664"/>
      <c r="DD41" s="648" t="s">
        <v>243</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351</v>
      </c>
      <c r="C42" s="640"/>
      <c r="D42" s="640"/>
      <c r="E42" s="640"/>
      <c r="F42" s="640"/>
      <c r="G42" s="640"/>
      <c r="H42" s="640"/>
      <c r="I42" s="640"/>
      <c r="J42" s="640"/>
      <c r="K42" s="640"/>
      <c r="L42" s="640"/>
      <c r="M42" s="640"/>
      <c r="N42" s="640"/>
      <c r="O42" s="640"/>
      <c r="P42" s="640"/>
      <c r="Q42" s="641"/>
      <c r="R42" s="642">
        <v>975100</v>
      </c>
      <c r="S42" s="643"/>
      <c r="T42" s="643"/>
      <c r="U42" s="643"/>
      <c r="V42" s="643"/>
      <c r="W42" s="643"/>
      <c r="X42" s="643"/>
      <c r="Y42" s="644"/>
      <c r="Z42" s="675">
        <v>2.4</v>
      </c>
      <c r="AA42" s="675"/>
      <c r="AB42" s="675"/>
      <c r="AC42" s="675"/>
      <c r="AD42" s="676" t="s">
        <v>178</v>
      </c>
      <c r="AE42" s="676"/>
      <c r="AF42" s="676"/>
      <c r="AG42" s="676"/>
      <c r="AH42" s="676"/>
      <c r="AI42" s="676"/>
      <c r="AJ42" s="676"/>
      <c r="AK42" s="676"/>
      <c r="AL42" s="645" t="s">
        <v>178</v>
      </c>
      <c r="AM42" s="646"/>
      <c r="AN42" s="646"/>
      <c r="AO42" s="677"/>
      <c r="AQ42" s="678" t="s">
        <v>352</v>
      </c>
      <c r="AR42" s="679"/>
      <c r="AS42" s="679"/>
      <c r="AT42" s="679"/>
      <c r="AU42" s="679"/>
      <c r="AV42" s="679"/>
      <c r="AW42" s="679"/>
      <c r="AX42" s="679"/>
      <c r="AY42" s="680"/>
      <c r="AZ42" s="626">
        <v>2414928</v>
      </c>
      <c r="BA42" s="665"/>
      <c r="BB42" s="665"/>
      <c r="BC42" s="665"/>
      <c r="BD42" s="627"/>
      <c r="BE42" s="627"/>
      <c r="BF42" s="671"/>
      <c r="BG42" s="692"/>
      <c r="BH42" s="693"/>
      <c r="BI42" s="693"/>
      <c r="BJ42" s="693"/>
      <c r="BK42" s="693"/>
      <c r="BL42" s="237"/>
      <c r="BM42" s="672" t="s">
        <v>353</v>
      </c>
      <c r="BN42" s="672"/>
      <c r="BO42" s="672"/>
      <c r="BP42" s="672"/>
      <c r="BQ42" s="672"/>
      <c r="BR42" s="672"/>
      <c r="BS42" s="672"/>
      <c r="BT42" s="672"/>
      <c r="BU42" s="673"/>
      <c r="BV42" s="626">
        <v>366</v>
      </c>
      <c r="BW42" s="665"/>
      <c r="BX42" s="665"/>
      <c r="BY42" s="665"/>
      <c r="BZ42" s="665"/>
      <c r="CA42" s="665"/>
      <c r="CB42" s="674"/>
      <c r="CD42" s="639" t="s">
        <v>354</v>
      </c>
      <c r="CE42" s="640"/>
      <c r="CF42" s="640"/>
      <c r="CG42" s="640"/>
      <c r="CH42" s="640"/>
      <c r="CI42" s="640"/>
      <c r="CJ42" s="640"/>
      <c r="CK42" s="640"/>
      <c r="CL42" s="640"/>
      <c r="CM42" s="640"/>
      <c r="CN42" s="640"/>
      <c r="CO42" s="640"/>
      <c r="CP42" s="640"/>
      <c r="CQ42" s="641"/>
      <c r="CR42" s="642">
        <v>2724929</v>
      </c>
      <c r="CS42" s="643"/>
      <c r="CT42" s="643"/>
      <c r="CU42" s="643"/>
      <c r="CV42" s="643"/>
      <c r="CW42" s="643"/>
      <c r="CX42" s="643"/>
      <c r="CY42" s="644"/>
      <c r="CZ42" s="645">
        <v>6.6</v>
      </c>
      <c r="DA42" s="646"/>
      <c r="DB42" s="646"/>
      <c r="DC42" s="647"/>
      <c r="DD42" s="648">
        <v>251559</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355</v>
      </c>
      <c r="C43" s="624"/>
      <c r="D43" s="624"/>
      <c r="E43" s="624"/>
      <c r="F43" s="624"/>
      <c r="G43" s="624"/>
      <c r="H43" s="624"/>
      <c r="I43" s="624"/>
      <c r="J43" s="624"/>
      <c r="K43" s="624"/>
      <c r="L43" s="624"/>
      <c r="M43" s="624"/>
      <c r="N43" s="624"/>
      <c r="O43" s="624"/>
      <c r="P43" s="624"/>
      <c r="Q43" s="625"/>
      <c r="R43" s="626">
        <v>41287480</v>
      </c>
      <c r="S43" s="665"/>
      <c r="T43" s="665"/>
      <c r="U43" s="665"/>
      <c r="V43" s="665"/>
      <c r="W43" s="665"/>
      <c r="X43" s="665"/>
      <c r="Y43" s="666"/>
      <c r="Z43" s="667">
        <v>100</v>
      </c>
      <c r="AA43" s="667"/>
      <c r="AB43" s="667"/>
      <c r="AC43" s="667"/>
      <c r="AD43" s="668">
        <v>17996103</v>
      </c>
      <c r="AE43" s="668"/>
      <c r="AF43" s="668"/>
      <c r="AG43" s="668"/>
      <c r="AH43" s="668"/>
      <c r="AI43" s="668"/>
      <c r="AJ43" s="668"/>
      <c r="AK43" s="668"/>
      <c r="AL43" s="629">
        <v>100</v>
      </c>
      <c r="AM43" s="669"/>
      <c r="AN43" s="669"/>
      <c r="AO43" s="670"/>
      <c r="BV43" s="238"/>
      <c r="BW43" s="238"/>
      <c r="BX43" s="238"/>
      <c r="BY43" s="238"/>
      <c r="BZ43" s="238"/>
      <c r="CA43" s="238"/>
      <c r="CB43" s="238"/>
      <c r="CD43" s="639" t="s">
        <v>356</v>
      </c>
      <c r="CE43" s="640"/>
      <c r="CF43" s="640"/>
      <c r="CG43" s="640"/>
      <c r="CH43" s="640"/>
      <c r="CI43" s="640"/>
      <c r="CJ43" s="640"/>
      <c r="CK43" s="640"/>
      <c r="CL43" s="640"/>
      <c r="CM43" s="640"/>
      <c r="CN43" s="640"/>
      <c r="CO43" s="640"/>
      <c r="CP43" s="640"/>
      <c r="CQ43" s="641"/>
      <c r="CR43" s="642">
        <v>121710</v>
      </c>
      <c r="CS43" s="661"/>
      <c r="CT43" s="661"/>
      <c r="CU43" s="661"/>
      <c r="CV43" s="661"/>
      <c r="CW43" s="661"/>
      <c r="CX43" s="661"/>
      <c r="CY43" s="662"/>
      <c r="CZ43" s="645">
        <v>0.3</v>
      </c>
      <c r="DA43" s="663"/>
      <c r="DB43" s="663"/>
      <c r="DC43" s="664"/>
      <c r="DD43" s="648">
        <v>121710</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303</v>
      </c>
      <c r="CE44" s="656"/>
      <c r="CF44" s="639" t="s">
        <v>357</v>
      </c>
      <c r="CG44" s="640"/>
      <c r="CH44" s="640"/>
      <c r="CI44" s="640"/>
      <c r="CJ44" s="640"/>
      <c r="CK44" s="640"/>
      <c r="CL44" s="640"/>
      <c r="CM44" s="640"/>
      <c r="CN44" s="640"/>
      <c r="CO44" s="640"/>
      <c r="CP44" s="640"/>
      <c r="CQ44" s="641"/>
      <c r="CR44" s="642">
        <v>2640161</v>
      </c>
      <c r="CS44" s="643"/>
      <c r="CT44" s="643"/>
      <c r="CU44" s="643"/>
      <c r="CV44" s="643"/>
      <c r="CW44" s="643"/>
      <c r="CX44" s="643"/>
      <c r="CY44" s="644"/>
      <c r="CZ44" s="645">
        <v>6.4</v>
      </c>
      <c r="DA44" s="646"/>
      <c r="DB44" s="646"/>
      <c r="DC44" s="647"/>
      <c r="DD44" s="648">
        <v>235060</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359</v>
      </c>
      <c r="CG45" s="640"/>
      <c r="CH45" s="640"/>
      <c r="CI45" s="640"/>
      <c r="CJ45" s="640"/>
      <c r="CK45" s="640"/>
      <c r="CL45" s="640"/>
      <c r="CM45" s="640"/>
      <c r="CN45" s="640"/>
      <c r="CO45" s="640"/>
      <c r="CP45" s="640"/>
      <c r="CQ45" s="641"/>
      <c r="CR45" s="642">
        <v>784832</v>
      </c>
      <c r="CS45" s="661"/>
      <c r="CT45" s="661"/>
      <c r="CU45" s="661"/>
      <c r="CV45" s="661"/>
      <c r="CW45" s="661"/>
      <c r="CX45" s="661"/>
      <c r="CY45" s="662"/>
      <c r="CZ45" s="645">
        <v>1.9</v>
      </c>
      <c r="DA45" s="663"/>
      <c r="DB45" s="663"/>
      <c r="DC45" s="664"/>
      <c r="DD45" s="648">
        <v>149</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361</v>
      </c>
      <c r="CG46" s="640"/>
      <c r="CH46" s="640"/>
      <c r="CI46" s="640"/>
      <c r="CJ46" s="640"/>
      <c r="CK46" s="640"/>
      <c r="CL46" s="640"/>
      <c r="CM46" s="640"/>
      <c r="CN46" s="640"/>
      <c r="CO46" s="640"/>
      <c r="CP46" s="640"/>
      <c r="CQ46" s="641"/>
      <c r="CR46" s="642">
        <v>1752155</v>
      </c>
      <c r="CS46" s="643"/>
      <c r="CT46" s="643"/>
      <c r="CU46" s="643"/>
      <c r="CV46" s="643"/>
      <c r="CW46" s="643"/>
      <c r="CX46" s="643"/>
      <c r="CY46" s="644"/>
      <c r="CZ46" s="645">
        <v>4.3</v>
      </c>
      <c r="DA46" s="646"/>
      <c r="DB46" s="646"/>
      <c r="DC46" s="647"/>
      <c r="DD46" s="648">
        <v>233921</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363</v>
      </c>
      <c r="CG47" s="640"/>
      <c r="CH47" s="640"/>
      <c r="CI47" s="640"/>
      <c r="CJ47" s="640"/>
      <c r="CK47" s="640"/>
      <c r="CL47" s="640"/>
      <c r="CM47" s="640"/>
      <c r="CN47" s="640"/>
      <c r="CO47" s="640"/>
      <c r="CP47" s="640"/>
      <c r="CQ47" s="641"/>
      <c r="CR47" s="642">
        <v>84768</v>
      </c>
      <c r="CS47" s="661"/>
      <c r="CT47" s="661"/>
      <c r="CU47" s="661"/>
      <c r="CV47" s="661"/>
      <c r="CW47" s="661"/>
      <c r="CX47" s="661"/>
      <c r="CY47" s="662"/>
      <c r="CZ47" s="645">
        <v>0.2</v>
      </c>
      <c r="DA47" s="663"/>
      <c r="DB47" s="663"/>
      <c r="DC47" s="664"/>
      <c r="DD47" s="648">
        <v>16499</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364</v>
      </c>
      <c r="CG48" s="640"/>
      <c r="CH48" s="640"/>
      <c r="CI48" s="640"/>
      <c r="CJ48" s="640"/>
      <c r="CK48" s="640"/>
      <c r="CL48" s="640"/>
      <c r="CM48" s="640"/>
      <c r="CN48" s="640"/>
      <c r="CO48" s="640"/>
      <c r="CP48" s="640"/>
      <c r="CQ48" s="641"/>
      <c r="CR48" s="642" t="s">
        <v>178</v>
      </c>
      <c r="CS48" s="643"/>
      <c r="CT48" s="643"/>
      <c r="CU48" s="643"/>
      <c r="CV48" s="643"/>
      <c r="CW48" s="643"/>
      <c r="CX48" s="643"/>
      <c r="CY48" s="644"/>
      <c r="CZ48" s="645" t="s">
        <v>237</v>
      </c>
      <c r="DA48" s="646"/>
      <c r="DB48" s="646"/>
      <c r="DC48" s="647"/>
      <c r="DD48" s="648" t="s">
        <v>178</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365</v>
      </c>
      <c r="CE49" s="624"/>
      <c r="CF49" s="624"/>
      <c r="CG49" s="624"/>
      <c r="CH49" s="624"/>
      <c r="CI49" s="624"/>
      <c r="CJ49" s="624"/>
      <c r="CK49" s="624"/>
      <c r="CL49" s="624"/>
      <c r="CM49" s="624"/>
      <c r="CN49" s="624"/>
      <c r="CO49" s="624"/>
      <c r="CP49" s="624"/>
      <c r="CQ49" s="625"/>
      <c r="CR49" s="626">
        <v>41009945</v>
      </c>
      <c r="CS49" s="627"/>
      <c r="CT49" s="627"/>
      <c r="CU49" s="627"/>
      <c r="CV49" s="627"/>
      <c r="CW49" s="627"/>
      <c r="CX49" s="627"/>
      <c r="CY49" s="628"/>
      <c r="CZ49" s="629">
        <v>100</v>
      </c>
      <c r="DA49" s="630"/>
      <c r="DB49" s="630"/>
      <c r="DC49" s="631"/>
      <c r="DD49" s="632">
        <v>21797216</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gxdmsNiq1PpTO8uQ1n3OyBAuJxD56vZ4pwOWTdIuVfhvcJn23AEIduwKx9jDE+IIHIffxVlbcLxG0NycJ3plDA==" saltValue="8+FMSQXe9rm5KOMqO2syN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9:Q39"/>
    <mergeCell ref="R39:Y39"/>
    <mergeCell ref="Z39:AC39"/>
    <mergeCell ref="AD39:AK39"/>
    <mergeCell ref="AL39:AO39"/>
    <mergeCell ref="AQ39:AY39"/>
    <mergeCell ref="AZ39:BF39"/>
    <mergeCell ref="BG39:BU39"/>
    <mergeCell ref="BG38:BU38"/>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367</v>
      </c>
      <c r="DK2" s="1168"/>
      <c r="DL2" s="1168"/>
      <c r="DM2" s="1168"/>
      <c r="DN2" s="1168"/>
      <c r="DO2" s="1169"/>
      <c r="DP2" s="251"/>
      <c r="DQ2" s="1167" t="s">
        <v>368</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369</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371</v>
      </c>
      <c r="B5" s="1053"/>
      <c r="C5" s="1053"/>
      <c r="D5" s="1053"/>
      <c r="E5" s="1053"/>
      <c r="F5" s="1053"/>
      <c r="G5" s="1053"/>
      <c r="H5" s="1053"/>
      <c r="I5" s="1053"/>
      <c r="J5" s="1053"/>
      <c r="K5" s="1053"/>
      <c r="L5" s="1053"/>
      <c r="M5" s="1053"/>
      <c r="N5" s="1053"/>
      <c r="O5" s="1053"/>
      <c r="P5" s="1054"/>
      <c r="Q5" s="1058" t="s">
        <v>372</v>
      </c>
      <c r="R5" s="1059"/>
      <c r="S5" s="1059"/>
      <c r="T5" s="1059"/>
      <c r="U5" s="1060"/>
      <c r="V5" s="1058" t="s">
        <v>373</v>
      </c>
      <c r="W5" s="1059"/>
      <c r="X5" s="1059"/>
      <c r="Y5" s="1059"/>
      <c r="Z5" s="1060"/>
      <c r="AA5" s="1058" t="s">
        <v>374</v>
      </c>
      <c r="AB5" s="1059"/>
      <c r="AC5" s="1059"/>
      <c r="AD5" s="1059"/>
      <c r="AE5" s="1059"/>
      <c r="AF5" s="1170" t="s">
        <v>375</v>
      </c>
      <c r="AG5" s="1059"/>
      <c r="AH5" s="1059"/>
      <c r="AI5" s="1059"/>
      <c r="AJ5" s="1074"/>
      <c r="AK5" s="1059" t="s">
        <v>376</v>
      </c>
      <c r="AL5" s="1059"/>
      <c r="AM5" s="1059"/>
      <c r="AN5" s="1059"/>
      <c r="AO5" s="1060"/>
      <c r="AP5" s="1058" t="s">
        <v>377</v>
      </c>
      <c r="AQ5" s="1059"/>
      <c r="AR5" s="1059"/>
      <c r="AS5" s="1059"/>
      <c r="AT5" s="1060"/>
      <c r="AU5" s="1058" t="s">
        <v>378</v>
      </c>
      <c r="AV5" s="1059"/>
      <c r="AW5" s="1059"/>
      <c r="AX5" s="1059"/>
      <c r="AY5" s="1074"/>
      <c r="AZ5" s="258"/>
      <c r="BA5" s="258"/>
      <c r="BB5" s="258"/>
      <c r="BC5" s="258"/>
      <c r="BD5" s="258"/>
      <c r="BE5" s="259"/>
      <c r="BF5" s="259"/>
      <c r="BG5" s="259"/>
      <c r="BH5" s="259"/>
      <c r="BI5" s="259"/>
      <c r="BJ5" s="259"/>
      <c r="BK5" s="259"/>
      <c r="BL5" s="259"/>
      <c r="BM5" s="259"/>
      <c r="BN5" s="259"/>
      <c r="BO5" s="259"/>
      <c r="BP5" s="259"/>
      <c r="BQ5" s="1052" t="s">
        <v>379</v>
      </c>
      <c r="BR5" s="1053"/>
      <c r="BS5" s="1053"/>
      <c r="BT5" s="1053"/>
      <c r="BU5" s="1053"/>
      <c r="BV5" s="1053"/>
      <c r="BW5" s="1053"/>
      <c r="BX5" s="1053"/>
      <c r="BY5" s="1053"/>
      <c r="BZ5" s="1053"/>
      <c r="CA5" s="1053"/>
      <c r="CB5" s="1053"/>
      <c r="CC5" s="1053"/>
      <c r="CD5" s="1053"/>
      <c r="CE5" s="1053"/>
      <c r="CF5" s="1053"/>
      <c r="CG5" s="1054"/>
      <c r="CH5" s="1058" t="s">
        <v>380</v>
      </c>
      <c r="CI5" s="1059"/>
      <c r="CJ5" s="1059"/>
      <c r="CK5" s="1059"/>
      <c r="CL5" s="1060"/>
      <c r="CM5" s="1058" t="s">
        <v>381</v>
      </c>
      <c r="CN5" s="1059"/>
      <c r="CO5" s="1059"/>
      <c r="CP5" s="1059"/>
      <c r="CQ5" s="1060"/>
      <c r="CR5" s="1058" t="s">
        <v>382</v>
      </c>
      <c r="CS5" s="1059"/>
      <c r="CT5" s="1059"/>
      <c r="CU5" s="1059"/>
      <c r="CV5" s="1060"/>
      <c r="CW5" s="1058" t="s">
        <v>383</v>
      </c>
      <c r="CX5" s="1059"/>
      <c r="CY5" s="1059"/>
      <c r="CZ5" s="1059"/>
      <c r="DA5" s="1060"/>
      <c r="DB5" s="1058" t="s">
        <v>384</v>
      </c>
      <c r="DC5" s="1059"/>
      <c r="DD5" s="1059"/>
      <c r="DE5" s="1059"/>
      <c r="DF5" s="1060"/>
      <c r="DG5" s="1155" t="s">
        <v>385</v>
      </c>
      <c r="DH5" s="1156"/>
      <c r="DI5" s="1156"/>
      <c r="DJ5" s="1156"/>
      <c r="DK5" s="1157"/>
      <c r="DL5" s="1155" t="s">
        <v>386</v>
      </c>
      <c r="DM5" s="1156"/>
      <c r="DN5" s="1156"/>
      <c r="DO5" s="1156"/>
      <c r="DP5" s="1157"/>
      <c r="DQ5" s="1058" t="s">
        <v>387</v>
      </c>
      <c r="DR5" s="1059"/>
      <c r="DS5" s="1059"/>
      <c r="DT5" s="1059"/>
      <c r="DU5" s="1060"/>
      <c r="DV5" s="1058" t="s">
        <v>378</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388</v>
      </c>
      <c r="C7" s="1108"/>
      <c r="D7" s="1108"/>
      <c r="E7" s="1108"/>
      <c r="F7" s="1108"/>
      <c r="G7" s="1108"/>
      <c r="H7" s="1108"/>
      <c r="I7" s="1108"/>
      <c r="J7" s="1108"/>
      <c r="K7" s="1108"/>
      <c r="L7" s="1108"/>
      <c r="M7" s="1108"/>
      <c r="N7" s="1108"/>
      <c r="O7" s="1108"/>
      <c r="P7" s="1109"/>
      <c r="Q7" s="1161">
        <v>41060</v>
      </c>
      <c r="R7" s="1162"/>
      <c r="S7" s="1162"/>
      <c r="T7" s="1162"/>
      <c r="U7" s="1162"/>
      <c r="V7" s="1162">
        <v>40784</v>
      </c>
      <c r="W7" s="1162"/>
      <c r="X7" s="1162"/>
      <c r="Y7" s="1162"/>
      <c r="Z7" s="1162"/>
      <c r="AA7" s="1162">
        <v>276</v>
      </c>
      <c r="AB7" s="1162"/>
      <c r="AC7" s="1162"/>
      <c r="AD7" s="1162"/>
      <c r="AE7" s="1163"/>
      <c r="AF7" s="1164">
        <v>91</v>
      </c>
      <c r="AG7" s="1165"/>
      <c r="AH7" s="1165"/>
      <c r="AI7" s="1165"/>
      <c r="AJ7" s="1166"/>
      <c r="AK7" s="1148" t="s">
        <v>584</v>
      </c>
      <c r="AL7" s="1149"/>
      <c r="AM7" s="1149"/>
      <c r="AN7" s="1149"/>
      <c r="AO7" s="1149"/>
      <c r="AP7" s="1149">
        <v>38145</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593</v>
      </c>
      <c r="BT7" s="1153"/>
      <c r="BU7" s="1153"/>
      <c r="BV7" s="1153"/>
      <c r="BW7" s="1153"/>
      <c r="BX7" s="1153"/>
      <c r="BY7" s="1153"/>
      <c r="BZ7" s="1153"/>
      <c r="CA7" s="1153"/>
      <c r="CB7" s="1153"/>
      <c r="CC7" s="1153"/>
      <c r="CD7" s="1153"/>
      <c r="CE7" s="1153"/>
      <c r="CF7" s="1153"/>
      <c r="CG7" s="1154"/>
      <c r="CH7" s="1145">
        <v>-2</v>
      </c>
      <c r="CI7" s="1146"/>
      <c r="CJ7" s="1146"/>
      <c r="CK7" s="1146"/>
      <c r="CL7" s="1147"/>
      <c r="CM7" s="1145">
        <v>141</v>
      </c>
      <c r="CN7" s="1146"/>
      <c r="CO7" s="1146"/>
      <c r="CP7" s="1146"/>
      <c r="CQ7" s="1147"/>
      <c r="CR7" s="1145">
        <v>100</v>
      </c>
      <c r="CS7" s="1146"/>
      <c r="CT7" s="1146"/>
      <c r="CU7" s="1146"/>
      <c r="CV7" s="1147"/>
      <c r="CW7" s="1145">
        <v>4</v>
      </c>
      <c r="CX7" s="1146"/>
      <c r="CY7" s="1146"/>
      <c r="CZ7" s="1146"/>
      <c r="DA7" s="1147"/>
      <c r="DB7" s="1145" t="s">
        <v>601</v>
      </c>
      <c r="DC7" s="1146"/>
      <c r="DD7" s="1146"/>
      <c r="DE7" s="1146"/>
      <c r="DF7" s="1147"/>
      <c r="DG7" s="1145" t="s">
        <v>601</v>
      </c>
      <c r="DH7" s="1146"/>
      <c r="DI7" s="1146"/>
      <c r="DJ7" s="1146"/>
      <c r="DK7" s="1147"/>
      <c r="DL7" s="1145" t="s">
        <v>601</v>
      </c>
      <c r="DM7" s="1146"/>
      <c r="DN7" s="1146"/>
      <c r="DO7" s="1146"/>
      <c r="DP7" s="1147"/>
      <c r="DQ7" s="1145" t="s">
        <v>601</v>
      </c>
      <c r="DR7" s="1146"/>
      <c r="DS7" s="1146"/>
      <c r="DT7" s="1146"/>
      <c r="DU7" s="1147"/>
      <c r="DV7" s="1172"/>
      <c r="DW7" s="1173"/>
      <c r="DX7" s="1173"/>
      <c r="DY7" s="1173"/>
      <c r="DZ7" s="1174"/>
      <c r="EA7" s="256"/>
    </row>
    <row r="8" spans="1:131" s="257" customFormat="1" ht="26.25" customHeight="1" x14ac:dyDescent="0.15">
      <c r="A8" s="263">
        <v>2</v>
      </c>
      <c r="B8" s="1088" t="s">
        <v>389</v>
      </c>
      <c r="C8" s="1089"/>
      <c r="D8" s="1089"/>
      <c r="E8" s="1089"/>
      <c r="F8" s="1089"/>
      <c r="G8" s="1089"/>
      <c r="H8" s="1089"/>
      <c r="I8" s="1089"/>
      <c r="J8" s="1089"/>
      <c r="K8" s="1089"/>
      <c r="L8" s="1089"/>
      <c r="M8" s="1089"/>
      <c r="N8" s="1089"/>
      <c r="O8" s="1089"/>
      <c r="P8" s="1090"/>
      <c r="Q8" s="1100">
        <v>228</v>
      </c>
      <c r="R8" s="1101"/>
      <c r="S8" s="1101"/>
      <c r="T8" s="1101"/>
      <c r="U8" s="1101"/>
      <c r="V8" s="1101">
        <v>226</v>
      </c>
      <c r="W8" s="1101"/>
      <c r="X8" s="1101"/>
      <c r="Y8" s="1101"/>
      <c r="Z8" s="1101"/>
      <c r="AA8" s="1101">
        <v>2</v>
      </c>
      <c r="AB8" s="1101"/>
      <c r="AC8" s="1101"/>
      <c r="AD8" s="1101"/>
      <c r="AE8" s="1102"/>
      <c r="AF8" s="1094">
        <v>2</v>
      </c>
      <c r="AG8" s="1095"/>
      <c r="AH8" s="1095"/>
      <c r="AI8" s="1095"/>
      <c r="AJ8" s="1096"/>
      <c r="AK8" s="1143" t="s">
        <v>584</v>
      </c>
      <c r="AL8" s="1144"/>
      <c r="AM8" s="1144"/>
      <c r="AN8" s="1144"/>
      <c r="AO8" s="1144"/>
      <c r="AP8" s="1144" t="s">
        <v>584</v>
      </c>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t="s">
        <v>594</v>
      </c>
      <c r="BT8" s="1072"/>
      <c r="BU8" s="1072"/>
      <c r="BV8" s="1072"/>
      <c r="BW8" s="1072"/>
      <c r="BX8" s="1072"/>
      <c r="BY8" s="1072"/>
      <c r="BZ8" s="1072"/>
      <c r="CA8" s="1072"/>
      <c r="CB8" s="1072"/>
      <c r="CC8" s="1072"/>
      <c r="CD8" s="1072"/>
      <c r="CE8" s="1072"/>
      <c r="CF8" s="1072"/>
      <c r="CG8" s="1073"/>
      <c r="CH8" s="1046">
        <v>2</v>
      </c>
      <c r="CI8" s="1047"/>
      <c r="CJ8" s="1047"/>
      <c r="CK8" s="1047"/>
      <c r="CL8" s="1048"/>
      <c r="CM8" s="1046">
        <v>217</v>
      </c>
      <c r="CN8" s="1047"/>
      <c r="CO8" s="1047"/>
      <c r="CP8" s="1047"/>
      <c r="CQ8" s="1048"/>
      <c r="CR8" s="1046">
        <v>200</v>
      </c>
      <c r="CS8" s="1047"/>
      <c r="CT8" s="1047"/>
      <c r="CU8" s="1047"/>
      <c r="CV8" s="1048"/>
      <c r="CW8" s="1046" t="s">
        <v>584</v>
      </c>
      <c r="CX8" s="1047"/>
      <c r="CY8" s="1047"/>
      <c r="CZ8" s="1047"/>
      <c r="DA8" s="1048"/>
      <c r="DB8" s="1046" t="s">
        <v>584</v>
      </c>
      <c r="DC8" s="1047"/>
      <c r="DD8" s="1047"/>
      <c r="DE8" s="1047"/>
      <c r="DF8" s="1048"/>
      <c r="DG8" s="1046" t="s">
        <v>584</v>
      </c>
      <c r="DH8" s="1047"/>
      <c r="DI8" s="1047"/>
      <c r="DJ8" s="1047"/>
      <c r="DK8" s="1048"/>
      <c r="DL8" s="1046" t="s">
        <v>584</v>
      </c>
      <c r="DM8" s="1047"/>
      <c r="DN8" s="1047"/>
      <c r="DO8" s="1047"/>
      <c r="DP8" s="1048"/>
      <c r="DQ8" s="1046" t="s">
        <v>584</v>
      </c>
      <c r="DR8" s="1047"/>
      <c r="DS8" s="1047"/>
      <c r="DT8" s="1047"/>
      <c r="DU8" s="1048"/>
      <c r="DV8" s="1049"/>
      <c r="DW8" s="1050"/>
      <c r="DX8" s="1050"/>
      <c r="DY8" s="1050"/>
      <c r="DZ8" s="1051"/>
      <c r="EA8" s="256"/>
    </row>
    <row r="9" spans="1:131" s="257" customFormat="1" ht="26.25" customHeight="1" x14ac:dyDescent="0.15">
      <c r="A9" s="263">
        <v>3</v>
      </c>
      <c r="B9" s="1088"/>
      <c r="C9" s="1089"/>
      <c r="D9" s="1089"/>
      <c r="E9" s="1089"/>
      <c r="F9" s="1089"/>
      <c r="G9" s="1089"/>
      <c r="H9" s="1089"/>
      <c r="I9" s="1089"/>
      <c r="J9" s="1089"/>
      <c r="K9" s="1089"/>
      <c r="L9" s="1089"/>
      <c r="M9" s="1089"/>
      <c r="N9" s="1089"/>
      <c r="O9" s="1089"/>
      <c r="P9" s="1090"/>
      <c r="Q9" s="1100"/>
      <c r="R9" s="1101"/>
      <c r="S9" s="1101"/>
      <c r="T9" s="1101"/>
      <c r="U9" s="1101"/>
      <c r="V9" s="1101"/>
      <c r="W9" s="1101"/>
      <c r="X9" s="1101"/>
      <c r="Y9" s="1101"/>
      <c r="Z9" s="1101"/>
      <c r="AA9" s="1101"/>
      <c r="AB9" s="1101"/>
      <c r="AC9" s="1101"/>
      <c r="AD9" s="1101"/>
      <c r="AE9" s="1102"/>
      <c r="AF9" s="1094"/>
      <c r="AG9" s="1095"/>
      <c r="AH9" s="1095"/>
      <c r="AI9" s="1095"/>
      <c r="AJ9" s="1096"/>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t="s">
        <v>595</v>
      </c>
      <c r="BT9" s="1072"/>
      <c r="BU9" s="1072"/>
      <c r="BV9" s="1072"/>
      <c r="BW9" s="1072"/>
      <c r="BX9" s="1072"/>
      <c r="BY9" s="1072"/>
      <c r="BZ9" s="1072"/>
      <c r="CA9" s="1072"/>
      <c r="CB9" s="1072"/>
      <c r="CC9" s="1072"/>
      <c r="CD9" s="1072"/>
      <c r="CE9" s="1072"/>
      <c r="CF9" s="1072"/>
      <c r="CG9" s="1073"/>
      <c r="CH9" s="1046">
        <v>-101</v>
      </c>
      <c r="CI9" s="1047"/>
      <c r="CJ9" s="1047"/>
      <c r="CK9" s="1047"/>
      <c r="CL9" s="1048"/>
      <c r="CM9" s="1046">
        <v>3392</v>
      </c>
      <c r="CN9" s="1047"/>
      <c r="CO9" s="1047"/>
      <c r="CP9" s="1047"/>
      <c r="CQ9" s="1048"/>
      <c r="CR9" s="1046">
        <v>100</v>
      </c>
      <c r="CS9" s="1047"/>
      <c r="CT9" s="1047"/>
      <c r="CU9" s="1047"/>
      <c r="CV9" s="1048"/>
      <c r="CW9" s="1046">
        <v>82</v>
      </c>
      <c r="CX9" s="1047"/>
      <c r="CY9" s="1047"/>
      <c r="CZ9" s="1047"/>
      <c r="DA9" s="1048"/>
      <c r="DB9" s="1046" t="s">
        <v>602</v>
      </c>
      <c r="DC9" s="1047"/>
      <c r="DD9" s="1047"/>
      <c r="DE9" s="1047"/>
      <c r="DF9" s="1048"/>
      <c r="DG9" s="1046" t="s">
        <v>602</v>
      </c>
      <c r="DH9" s="1047"/>
      <c r="DI9" s="1047"/>
      <c r="DJ9" s="1047"/>
      <c r="DK9" s="1048"/>
      <c r="DL9" s="1046" t="s">
        <v>602</v>
      </c>
      <c r="DM9" s="1047"/>
      <c r="DN9" s="1047"/>
      <c r="DO9" s="1047"/>
      <c r="DP9" s="1048"/>
      <c r="DQ9" s="1046" t="s">
        <v>602</v>
      </c>
      <c r="DR9" s="1047"/>
      <c r="DS9" s="1047"/>
      <c r="DT9" s="1047"/>
      <c r="DU9" s="1048"/>
      <c r="DV9" s="1049"/>
      <c r="DW9" s="1050"/>
      <c r="DX9" s="1050"/>
      <c r="DY9" s="1050"/>
      <c r="DZ9" s="1051"/>
      <c r="EA9" s="256"/>
    </row>
    <row r="10" spans="1:131" s="257" customFormat="1" ht="26.25" customHeight="1" x14ac:dyDescent="0.15">
      <c r="A10" s="263">
        <v>4</v>
      </c>
      <c r="B10" s="1088"/>
      <c r="C10" s="1089"/>
      <c r="D10" s="1089"/>
      <c r="E10" s="1089"/>
      <c r="F10" s="1089"/>
      <c r="G10" s="1089"/>
      <c r="H10" s="1089"/>
      <c r="I10" s="1089"/>
      <c r="J10" s="1089"/>
      <c r="K10" s="1089"/>
      <c r="L10" s="1089"/>
      <c r="M10" s="1089"/>
      <c r="N10" s="1089"/>
      <c r="O10" s="1089"/>
      <c r="P10" s="1090"/>
      <c r="Q10" s="1100"/>
      <c r="R10" s="1101"/>
      <c r="S10" s="1101"/>
      <c r="T10" s="1101"/>
      <c r="U10" s="1101"/>
      <c r="V10" s="1101"/>
      <c r="W10" s="1101"/>
      <c r="X10" s="1101"/>
      <c r="Y10" s="1101"/>
      <c r="Z10" s="1101"/>
      <c r="AA10" s="1101"/>
      <c r="AB10" s="1101"/>
      <c r="AC10" s="1101"/>
      <c r="AD10" s="1101"/>
      <c r="AE10" s="1102"/>
      <c r="AF10" s="1094"/>
      <c r="AG10" s="1095"/>
      <c r="AH10" s="1095"/>
      <c r="AI10" s="1095"/>
      <c r="AJ10" s="1096"/>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t="s">
        <v>596</v>
      </c>
      <c r="BT10" s="1072"/>
      <c r="BU10" s="1072"/>
      <c r="BV10" s="1072"/>
      <c r="BW10" s="1072"/>
      <c r="BX10" s="1072"/>
      <c r="BY10" s="1072"/>
      <c r="BZ10" s="1072"/>
      <c r="CA10" s="1072"/>
      <c r="CB10" s="1072"/>
      <c r="CC10" s="1072"/>
      <c r="CD10" s="1072"/>
      <c r="CE10" s="1072"/>
      <c r="CF10" s="1072"/>
      <c r="CG10" s="1073"/>
      <c r="CH10" s="1046">
        <v>8</v>
      </c>
      <c r="CI10" s="1047"/>
      <c r="CJ10" s="1047"/>
      <c r="CK10" s="1047"/>
      <c r="CL10" s="1048"/>
      <c r="CM10" s="1046">
        <v>206</v>
      </c>
      <c r="CN10" s="1047"/>
      <c r="CO10" s="1047"/>
      <c r="CP10" s="1047"/>
      <c r="CQ10" s="1048"/>
      <c r="CR10" s="1046">
        <v>45</v>
      </c>
      <c r="CS10" s="1047"/>
      <c r="CT10" s="1047"/>
      <c r="CU10" s="1047"/>
      <c r="CV10" s="1048"/>
      <c r="CW10" s="1046">
        <v>4</v>
      </c>
      <c r="CX10" s="1047"/>
      <c r="CY10" s="1047"/>
      <c r="CZ10" s="1047"/>
      <c r="DA10" s="1048"/>
      <c r="DB10" s="1046" t="s">
        <v>602</v>
      </c>
      <c r="DC10" s="1047"/>
      <c r="DD10" s="1047"/>
      <c r="DE10" s="1047"/>
      <c r="DF10" s="1048"/>
      <c r="DG10" s="1046" t="s">
        <v>602</v>
      </c>
      <c r="DH10" s="1047"/>
      <c r="DI10" s="1047"/>
      <c r="DJ10" s="1047"/>
      <c r="DK10" s="1048"/>
      <c r="DL10" s="1046" t="s">
        <v>602</v>
      </c>
      <c r="DM10" s="1047"/>
      <c r="DN10" s="1047"/>
      <c r="DO10" s="1047"/>
      <c r="DP10" s="1048"/>
      <c r="DQ10" s="1046" t="s">
        <v>602</v>
      </c>
      <c r="DR10" s="1047"/>
      <c r="DS10" s="1047"/>
      <c r="DT10" s="1047"/>
      <c r="DU10" s="1048"/>
      <c r="DV10" s="1049"/>
      <c r="DW10" s="1050"/>
      <c r="DX10" s="1050"/>
      <c r="DY10" s="1050"/>
      <c r="DZ10" s="1051"/>
      <c r="EA10" s="256"/>
    </row>
    <row r="11" spans="1:131" s="257" customFormat="1" ht="26.25" customHeight="1" x14ac:dyDescent="0.15">
      <c r="A11" s="263">
        <v>5</v>
      </c>
      <c r="B11" s="1088"/>
      <c r="C11" s="1089"/>
      <c r="D11" s="1089"/>
      <c r="E11" s="1089"/>
      <c r="F11" s="1089"/>
      <c r="G11" s="1089"/>
      <c r="H11" s="1089"/>
      <c r="I11" s="1089"/>
      <c r="J11" s="1089"/>
      <c r="K11" s="1089"/>
      <c r="L11" s="1089"/>
      <c r="M11" s="1089"/>
      <c r="N11" s="1089"/>
      <c r="O11" s="1089"/>
      <c r="P11" s="1090"/>
      <c r="Q11" s="1100"/>
      <c r="R11" s="1101"/>
      <c r="S11" s="1101"/>
      <c r="T11" s="1101"/>
      <c r="U11" s="1101"/>
      <c r="V11" s="1101"/>
      <c r="W11" s="1101"/>
      <c r="X11" s="1101"/>
      <c r="Y11" s="1101"/>
      <c r="Z11" s="1101"/>
      <c r="AA11" s="1101"/>
      <c r="AB11" s="1101"/>
      <c r="AC11" s="1101"/>
      <c r="AD11" s="1101"/>
      <c r="AE11" s="1102"/>
      <c r="AF11" s="1094"/>
      <c r="AG11" s="1095"/>
      <c r="AH11" s="1095"/>
      <c r="AI11" s="1095"/>
      <c r="AJ11" s="1096"/>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t="s">
        <v>597</v>
      </c>
      <c r="BT11" s="1072"/>
      <c r="BU11" s="1072"/>
      <c r="BV11" s="1072"/>
      <c r="BW11" s="1072"/>
      <c r="BX11" s="1072"/>
      <c r="BY11" s="1072"/>
      <c r="BZ11" s="1072"/>
      <c r="CA11" s="1072"/>
      <c r="CB11" s="1072"/>
      <c r="CC11" s="1072"/>
      <c r="CD11" s="1072"/>
      <c r="CE11" s="1072"/>
      <c r="CF11" s="1072"/>
      <c r="CG11" s="1073"/>
      <c r="CH11" s="1046">
        <v>3</v>
      </c>
      <c r="CI11" s="1047"/>
      <c r="CJ11" s="1047"/>
      <c r="CK11" s="1047"/>
      <c r="CL11" s="1048"/>
      <c r="CM11" s="1046">
        <v>85</v>
      </c>
      <c r="CN11" s="1047"/>
      <c r="CO11" s="1047"/>
      <c r="CP11" s="1047"/>
      <c r="CQ11" s="1048"/>
      <c r="CR11" s="1046">
        <v>20</v>
      </c>
      <c r="CS11" s="1047"/>
      <c r="CT11" s="1047"/>
      <c r="CU11" s="1047"/>
      <c r="CV11" s="1048"/>
      <c r="CW11" s="1046" t="s">
        <v>601</v>
      </c>
      <c r="CX11" s="1047"/>
      <c r="CY11" s="1047"/>
      <c r="CZ11" s="1047"/>
      <c r="DA11" s="1048"/>
      <c r="DB11" s="1046" t="s">
        <v>584</v>
      </c>
      <c r="DC11" s="1047"/>
      <c r="DD11" s="1047"/>
      <c r="DE11" s="1047"/>
      <c r="DF11" s="1048"/>
      <c r="DG11" s="1046" t="s">
        <v>601</v>
      </c>
      <c r="DH11" s="1047"/>
      <c r="DI11" s="1047"/>
      <c r="DJ11" s="1047"/>
      <c r="DK11" s="1048"/>
      <c r="DL11" s="1046" t="s">
        <v>601</v>
      </c>
      <c r="DM11" s="1047"/>
      <c r="DN11" s="1047"/>
      <c r="DO11" s="1047"/>
      <c r="DP11" s="1048"/>
      <c r="DQ11" s="1046" t="s">
        <v>601</v>
      </c>
      <c r="DR11" s="1047"/>
      <c r="DS11" s="1047"/>
      <c r="DT11" s="1047"/>
      <c r="DU11" s="1048"/>
      <c r="DV11" s="1049"/>
      <c r="DW11" s="1050"/>
      <c r="DX11" s="1050"/>
      <c r="DY11" s="1050"/>
      <c r="DZ11" s="1051"/>
      <c r="EA11" s="256"/>
    </row>
    <row r="12" spans="1:131" s="257" customFormat="1" ht="26.25" customHeight="1" x14ac:dyDescent="0.15">
      <c r="A12" s="263">
        <v>6</v>
      </c>
      <c r="B12" s="1088"/>
      <c r="C12" s="1089"/>
      <c r="D12" s="1089"/>
      <c r="E12" s="1089"/>
      <c r="F12" s="1089"/>
      <c r="G12" s="1089"/>
      <c r="H12" s="1089"/>
      <c r="I12" s="1089"/>
      <c r="J12" s="1089"/>
      <c r="K12" s="1089"/>
      <c r="L12" s="1089"/>
      <c r="M12" s="1089"/>
      <c r="N12" s="1089"/>
      <c r="O12" s="1089"/>
      <c r="P12" s="1090"/>
      <c r="Q12" s="1100"/>
      <c r="R12" s="1101"/>
      <c r="S12" s="1101"/>
      <c r="T12" s="1101"/>
      <c r="U12" s="1101"/>
      <c r="V12" s="1101"/>
      <c r="W12" s="1101"/>
      <c r="X12" s="1101"/>
      <c r="Y12" s="1101"/>
      <c r="Z12" s="1101"/>
      <c r="AA12" s="1101"/>
      <c r="AB12" s="1101"/>
      <c r="AC12" s="1101"/>
      <c r="AD12" s="1101"/>
      <c r="AE12" s="1102"/>
      <c r="AF12" s="1094"/>
      <c r="AG12" s="1095"/>
      <c r="AH12" s="1095"/>
      <c r="AI12" s="1095"/>
      <c r="AJ12" s="1096"/>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t="s">
        <v>598</v>
      </c>
      <c r="BS12" s="1071" t="s">
        <v>599</v>
      </c>
      <c r="BT12" s="1072"/>
      <c r="BU12" s="1072"/>
      <c r="BV12" s="1072"/>
      <c r="BW12" s="1072"/>
      <c r="BX12" s="1072"/>
      <c r="BY12" s="1072"/>
      <c r="BZ12" s="1072"/>
      <c r="CA12" s="1072"/>
      <c r="CB12" s="1072"/>
      <c r="CC12" s="1072"/>
      <c r="CD12" s="1072"/>
      <c r="CE12" s="1072"/>
      <c r="CF12" s="1072"/>
      <c r="CG12" s="1073"/>
      <c r="CH12" s="1046">
        <v>53</v>
      </c>
      <c r="CI12" s="1047"/>
      <c r="CJ12" s="1047"/>
      <c r="CK12" s="1047"/>
      <c r="CL12" s="1048"/>
      <c r="CM12" s="1046">
        <v>1744</v>
      </c>
      <c r="CN12" s="1047"/>
      <c r="CO12" s="1047"/>
      <c r="CP12" s="1047"/>
      <c r="CQ12" s="1048"/>
      <c r="CR12" s="1046">
        <v>5</v>
      </c>
      <c r="CS12" s="1047"/>
      <c r="CT12" s="1047"/>
      <c r="CU12" s="1047"/>
      <c r="CV12" s="1048"/>
      <c r="CW12" s="1046" t="s">
        <v>601</v>
      </c>
      <c r="CX12" s="1047"/>
      <c r="CY12" s="1047"/>
      <c r="CZ12" s="1047"/>
      <c r="DA12" s="1048"/>
      <c r="DB12" s="1046" t="s">
        <v>584</v>
      </c>
      <c r="DC12" s="1047"/>
      <c r="DD12" s="1047"/>
      <c r="DE12" s="1047"/>
      <c r="DF12" s="1048"/>
      <c r="DG12" s="1046">
        <v>1404</v>
      </c>
      <c r="DH12" s="1047"/>
      <c r="DI12" s="1047"/>
      <c r="DJ12" s="1047"/>
      <c r="DK12" s="1048"/>
      <c r="DL12" s="1046" t="s">
        <v>601</v>
      </c>
      <c r="DM12" s="1047"/>
      <c r="DN12" s="1047"/>
      <c r="DO12" s="1047"/>
      <c r="DP12" s="1048"/>
      <c r="DQ12" s="1046">
        <v>1284</v>
      </c>
      <c r="DR12" s="1047"/>
      <c r="DS12" s="1047"/>
      <c r="DT12" s="1047"/>
      <c r="DU12" s="1048"/>
      <c r="DV12" s="1049"/>
      <c r="DW12" s="1050"/>
      <c r="DX12" s="1050"/>
      <c r="DY12" s="1050"/>
      <c r="DZ12" s="1051"/>
      <c r="EA12" s="256"/>
    </row>
    <row r="13" spans="1:131" s="257" customFormat="1" ht="26.25" customHeight="1" x14ac:dyDescent="0.15">
      <c r="A13" s="263">
        <v>7</v>
      </c>
      <c r="B13" s="1088"/>
      <c r="C13" s="1089"/>
      <c r="D13" s="1089"/>
      <c r="E13" s="1089"/>
      <c r="F13" s="1089"/>
      <c r="G13" s="1089"/>
      <c r="H13" s="1089"/>
      <c r="I13" s="1089"/>
      <c r="J13" s="1089"/>
      <c r="K13" s="1089"/>
      <c r="L13" s="1089"/>
      <c r="M13" s="1089"/>
      <c r="N13" s="1089"/>
      <c r="O13" s="1089"/>
      <c r="P13" s="1090"/>
      <c r="Q13" s="1100"/>
      <c r="R13" s="1101"/>
      <c r="S13" s="1101"/>
      <c r="T13" s="1101"/>
      <c r="U13" s="1101"/>
      <c r="V13" s="1101"/>
      <c r="W13" s="1101"/>
      <c r="X13" s="1101"/>
      <c r="Y13" s="1101"/>
      <c r="Z13" s="1101"/>
      <c r="AA13" s="1101"/>
      <c r="AB13" s="1101"/>
      <c r="AC13" s="1101"/>
      <c r="AD13" s="1101"/>
      <c r="AE13" s="1102"/>
      <c r="AF13" s="1094"/>
      <c r="AG13" s="1095"/>
      <c r="AH13" s="1095"/>
      <c r="AI13" s="1095"/>
      <c r="AJ13" s="1096"/>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t="s">
        <v>600</v>
      </c>
      <c r="BT13" s="1072"/>
      <c r="BU13" s="1072"/>
      <c r="BV13" s="1072"/>
      <c r="BW13" s="1072"/>
      <c r="BX13" s="1072"/>
      <c r="BY13" s="1072"/>
      <c r="BZ13" s="1072"/>
      <c r="CA13" s="1072"/>
      <c r="CB13" s="1072"/>
      <c r="CC13" s="1072"/>
      <c r="CD13" s="1072"/>
      <c r="CE13" s="1072"/>
      <c r="CF13" s="1072"/>
      <c r="CG13" s="1073"/>
      <c r="CH13" s="1046">
        <v>2</v>
      </c>
      <c r="CI13" s="1047"/>
      <c r="CJ13" s="1047"/>
      <c r="CK13" s="1047"/>
      <c r="CL13" s="1048"/>
      <c r="CM13" s="1046">
        <v>150</v>
      </c>
      <c r="CN13" s="1047"/>
      <c r="CO13" s="1047"/>
      <c r="CP13" s="1047"/>
      <c r="CQ13" s="1048"/>
      <c r="CR13" s="1046">
        <v>80</v>
      </c>
      <c r="CS13" s="1047"/>
      <c r="CT13" s="1047"/>
      <c r="CU13" s="1047"/>
      <c r="CV13" s="1048"/>
      <c r="CW13" s="1046">
        <v>46</v>
      </c>
      <c r="CX13" s="1047"/>
      <c r="CY13" s="1047"/>
      <c r="CZ13" s="1047"/>
      <c r="DA13" s="1048"/>
      <c r="DB13" s="1046" t="s">
        <v>584</v>
      </c>
      <c r="DC13" s="1047"/>
      <c r="DD13" s="1047"/>
      <c r="DE13" s="1047"/>
      <c r="DF13" s="1048"/>
      <c r="DG13" s="1046" t="s">
        <v>601</v>
      </c>
      <c r="DH13" s="1047"/>
      <c r="DI13" s="1047"/>
      <c r="DJ13" s="1047"/>
      <c r="DK13" s="1048"/>
      <c r="DL13" s="1046" t="s">
        <v>601</v>
      </c>
      <c r="DM13" s="1047"/>
      <c r="DN13" s="1047"/>
      <c r="DO13" s="1047"/>
      <c r="DP13" s="1048"/>
      <c r="DQ13" s="1046" t="s">
        <v>601</v>
      </c>
      <c r="DR13" s="1047"/>
      <c r="DS13" s="1047"/>
      <c r="DT13" s="1047"/>
      <c r="DU13" s="1048"/>
      <c r="DV13" s="1049"/>
      <c r="DW13" s="1050"/>
      <c r="DX13" s="1050"/>
      <c r="DY13" s="1050"/>
      <c r="DZ13" s="1051"/>
      <c r="EA13" s="256"/>
    </row>
    <row r="14" spans="1:131" s="257" customFormat="1" ht="26.25" customHeight="1" x14ac:dyDescent="0.15">
      <c r="A14" s="263">
        <v>8</v>
      </c>
      <c r="B14" s="1088"/>
      <c r="C14" s="1089"/>
      <c r="D14" s="1089"/>
      <c r="E14" s="1089"/>
      <c r="F14" s="1089"/>
      <c r="G14" s="1089"/>
      <c r="H14" s="1089"/>
      <c r="I14" s="1089"/>
      <c r="J14" s="1089"/>
      <c r="K14" s="1089"/>
      <c r="L14" s="1089"/>
      <c r="M14" s="1089"/>
      <c r="N14" s="1089"/>
      <c r="O14" s="1089"/>
      <c r="P14" s="1090"/>
      <c r="Q14" s="1100"/>
      <c r="R14" s="1101"/>
      <c r="S14" s="1101"/>
      <c r="T14" s="1101"/>
      <c r="U14" s="1101"/>
      <c r="V14" s="1101"/>
      <c r="W14" s="1101"/>
      <c r="X14" s="1101"/>
      <c r="Y14" s="1101"/>
      <c r="Z14" s="1101"/>
      <c r="AA14" s="1101"/>
      <c r="AB14" s="1101"/>
      <c r="AC14" s="1101"/>
      <c r="AD14" s="1101"/>
      <c r="AE14" s="1102"/>
      <c r="AF14" s="1094"/>
      <c r="AG14" s="1095"/>
      <c r="AH14" s="1095"/>
      <c r="AI14" s="1095"/>
      <c r="AJ14" s="1096"/>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88"/>
      <c r="C15" s="1089"/>
      <c r="D15" s="1089"/>
      <c r="E15" s="1089"/>
      <c r="F15" s="1089"/>
      <c r="G15" s="1089"/>
      <c r="H15" s="1089"/>
      <c r="I15" s="1089"/>
      <c r="J15" s="1089"/>
      <c r="K15" s="1089"/>
      <c r="L15" s="1089"/>
      <c r="M15" s="1089"/>
      <c r="N15" s="1089"/>
      <c r="O15" s="1089"/>
      <c r="P15" s="1090"/>
      <c r="Q15" s="1100"/>
      <c r="R15" s="1101"/>
      <c r="S15" s="1101"/>
      <c r="T15" s="1101"/>
      <c r="U15" s="1101"/>
      <c r="V15" s="1101"/>
      <c r="W15" s="1101"/>
      <c r="X15" s="1101"/>
      <c r="Y15" s="1101"/>
      <c r="Z15" s="1101"/>
      <c r="AA15" s="1101"/>
      <c r="AB15" s="1101"/>
      <c r="AC15" s="1101"/>
      <c r="AD15" s="1101"/>
      <c r="AE15" s="1102"/>
      <c r="AF15" s="1094"/>
      <c r="AG15" s="1095"/>
      <c r="AH15" s="1095"/>
      <c r="AI15" s="1095"/>
      <c r="AJ15" s="1096"/>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88"/>
      <c r="C16" s="1089"/>
      <c r="D16" s="1089"/>
      <c r="E16" s="1089"/>
      <c r="F16" s="1089"/>
      <c r="G16" s="1089"/>
      <c r="H16" s="1089"/>
      <c r="I16" s="1089"/>
      <c r="J16" s="1089"/>
      <c r="K16" s="1089"/>
      <c r="L16" s="1089"/>
      <c r="M16" s="1089"/>
      <c r="N16" s="1089"/>
      <c r="O16" s="1089"/>
      <c r="P16" s="1090"/>
      <c r="Q16" s="1100"/>
      <c r="R16" s="1101"/>
      <c r="S16" s="1101"/>
      <c r="T16" s="1101"/>
      <c r="U16" s="1101"/>
      <c r="V16" s="1101"/>
      <c r="W16" s="1101"/>
      <c r="X16" s="1101"/>
      <c r="Y16" s="1101"/>
      <c r="Z16" s="1101"/>
      <c r="AA16" s="1101"/>
      <c r="AB16" s="1101"/>
      <c r="AC16" s="1101"/>
      <c r="AD16" s="1101"/>
      <c r="AE16" s="1102"/>
      <c r="AF16" s="1094"/>
      <c r="AG16" s="1095"/>
      <c r="AH16" s="1095"/>
      <c r="AI16" s="1095"/>
      <c r="AJ16" s="1096"/>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88"/>
      <c r="C17" s="1089"/>
      <c r="D17" s="1089"/>
      <c r="E17" s="1089"/>
      <c r="F17" s="1089"/>
      <c r="G17" s="1089"/>
      <c r="H17" s="1089"/>
      <c r="I17" s="1089"/>
      <c r="J17" s="1089"/>
      <c r="K17" s="1089"/>
      <c r="L17" s="1089"/>
      <c r="M17" s="1089"/>
      <c r="N17" s="1089"/>
      <c r="O17" s="1089"/>
      <c r="P17" s="1090"/>
      <c r="Q17" s="1100"/>
      <c r="R17" s="1101"/>
      <c r="S17" s="1101"/>
      <c r="T17" s="1101"/>
      <c r="U17" s="1101"/>
      <c r="V17" s="1101"/>
      <c r="W17" s="1101"/>
      <c r="X17" s="1101"/>
      <c r="Y17" s="1101"/>
      <c r="Z17" s="1101"/>
      <c r="AA17" s="1101"/>
      <c r="AB17" s="1101"/>
      <c r="AC17" s="1101"/>
      <c r="AD17" s="1101"/>
      <c r="AE17" s="1102"/>
      <c r="AF17" s="1094"/>
      <c r="AG17" s="1095"/>
      <c r="AH17" s="1095"/>
      <c r="AI17" s="1095"/>
      <c r="AJ17" s="1096"/>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88"/>
      <c r="C18" s="1089"/>
      <c r="D18" s="1089"/>
      <c r="E18" s="1089"/>
      <c r="F18" s="1089"/>
      <c r="G18" s="1089"/>
      <c r="H18" s="1089"/>
      <c r="I18" s="1089"/>
      <c r="J18" s="1089"/>
      <c r="K18" s="1089"/>
      <c r="L18" s="1089"/>
      <c r="M18" s="1089"/>
      <c r="N18" s="1089"/>
      <c r="O18" s="1089"/>
      <c r="P18" s="1090"/>
      <c r="Q18" s="1100"/>
      <c r="R18" s="1101"/>
      <c r="S18" s="1101"/>
      <c r="T18" s="1101"/>
      <c r="U18" s="1101"/>
      <c r="V18" s="1101"/>
      <c r="W18" s="1101"/>
      <c r="X18" s="1101"/>
      <c r="Y18" s="1101"/>
      <c r="Z18" s="1101"/>
      <c r="AA18" s="1101"/>
      <c r="AB18" s="1101"/>
      <c r="AC18" s="1101"/>
      <c r="AD18" s="1101"/>
      <c r="AE18" s="1102"/>
      <c r="AF18" s="1094"/>
      <c r="AG18" s="1095"/>
      <c r="AH18" s="1095"/>
      <c r="AI18" s="1095"/>
      <c r="AJ18" s="1096"/>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88"/>
      <c r="C19" s="1089"/>
      <c r="D19" s="1089"/>
      <c r="E19" s="1089"/>
      <c r="F19" s="1089"/>
      <c r="G19" s="1089"/>
      <c r="H19" s="1089"/>
      <c r="I19" s="1089"/>
      <c r="J19" s="1089"/>
      <c r="K19" s="1089"/>
      <c r="L19" s="1089"/>
      <c r="M19" s="1089"/>
      <c r="N19" s="1089"/>
      <c r="O19" s="1089"/>
      <c r="P19" s="1090"/>
      <c r="Q19" s="1100"/>
      <c r="R19" s="1101"/>
      <c r="S19" s="1101"/>
      <c r="T19" s="1101"/>
      <c r="U19" s="1101"/>
      <c r="V19" s="1101"/>
      <c r="W19" s="1101"/>
      <c r="X19" s="1101"/>
      <c r="Y19" s="1101"/>
      <c r="Z19" s="1101"/>
      <c r="AA19" s="1101"/>
      <c r="AB19" s="1101"/>
      <c r="AC19" s="1101"/>
      <c r="AD19" s="1101"/>
      <c r="AE19" s="1102"/>
      <c r="AF19" s="1094"/>
      <c r="AG19" s="1095"/>
      <c r="AH19" s="1095"/>
      <c r="AI19" s="1095"/>
      <c r="AJ19" s="1096"/>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88"/>
      <c r="C20" s="1089"/>
      <c r="D20" s="1089"/>
      <c r="E20" s="1089"/>
      <c r="F20" s="1089"/>
      <c r="G20" s="1089"/>
      <c r="H20" s="1089"/>
      <c r="I20" s="1089"/>
      <c r="J20" s="1089"/>
      <c r="K20" s="1089"/>
      <c r="L20" s="1089"/>
      <c r="M20" s="1089"/>
      <c r="N20" s="1089"/>
      <c r="O20" s="1089"/>
      <c r="P20" s="1090"/>
      <c r="Q20" s="1100"/>
      <c r="R20" s="1101"/>
      <c r="S20" s="1101"/>
      <c r="T20" s="1101"/>
      <c r="U20" s="1101"/>
      <c r="V20" s="1101"/>
      <c r="W20" s="1101"/>
      <c r="X20" s="1101"/>
      <c r="Y20" s="1101"/>
      <c r="Z20" s="1101"/>
      <c r="AA20" s="1101"/>
      <c r="AB20" s="1101"/>
      <c r="AC20" s="1101"/>
      <c r="AD20" s="1101"/>
      <c r="AE20" s="1102"/>
      <c r="AF20" s="1094"/>
      <c r="AG20" s="1095"/>
      <c r="AH20" s="1095"/>
      <c r="AI20" s="1095"/>
      <c r="AJ20" s="1096"/>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88"/>
      <c r="C21" s="1089"/>
      <c r="D21" s="1089"/>
      <c r="E21" s="1089"/>
      <c r="F21" s="1089"/>
      <c r="G21" s="1089"/>
      <c r="H21" s="1089"/>
      <c r="I21" s="1089"/>
      <c r="J21" s="1089"/>
      <c r="K21" s="1089"/>
      <c r="L21" s="1089"/>
      <c r="M21" s="1089"/>
      <c r="N21" s="1089"/>
      <c r="O21" s="1089"/>
      <c r="P21" s="1090"/>
      <c r="Q21" s="1100"/>
      <c r="R21" s="1101"/>
      <c r="S21" s="1101"/>
      <c r="T21" s="1101"/>
      <c r="U21" s="1101"/>
      <c r="V21" s="1101"/>
      <c r="W21" s="1101"/>
      <c r="X21" s="1101"/>
      <c r="Y21" s="1101"/>
      <c r="Z21" s="1101"/>
      <c r="AA21" s="1101"/>
      <c r="AB21" s="1101"/>
      <c r="AC21" s="1101"/>
      <c r="AD21" s="1101"/>
      <c r="AE21" s="1102"/>
      <c r="AF21" s="1094"/>
      <c r="AG21" s="1095"/>
      <c r="AH21" s="1095"/>
      <c r="AI21" s="1095"/>
      <c r="AJ21" s="1096"/>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88"/>
      <c r="C22" s="1089"/>
      <c r="D22" s="1089"/>
      <c r="E22" s="1089"/>
      <c r="F22" s="1089"/>
      <c r="G22" s="1089"/>
      <c r="H22" s="1089"/>
      <c r="I22" s="1089"/>
      <c r="J22" s="1089"/>
      <c r="K22" s="1089"/>
      <c r="L22" s="1089"/>
      <c r="M22" s="1089"/>
      <c r="N22" s="1089"/>
      <c r="O22" s="1089"/>
      <c r="P22" s="1090"/>
      <c r="Q22" s="1138"/>
      <c r="R22" s="1139"/>
      <c r="S22" s="1139"/>
      <c r="T22" s="1139"/>
      <c r="U22" s="1139"/>
      <c r="V22" s="1139"/>
      <c r="W22" s="1139"/>
      <c r="X22" s="1139"/>
      <c r="Y22" s="1139"/>
      <c r="Z22" s="1139"/>
      <c r="AA22" s="1139"/>
      <c r="AB22" s="1139"/>
      <c r="AC22" s="1139"/>
      <c r="AD22" s="1139"/>
      <c r="AE22" s="1140"/>
      <c r="AF22" s="1094"/>
      <c r="AG22" s="1095"/>
      <c r="AH22" s="1095"/>
      <c r="AI22" s="1095"/>
      <c r="AJ22" s="1096"/>
      <c r="AK22" s="1134"/>
      <c r="AL22" s="1135"/>
      <c r="AM22" s="1135"/>
      <c r="AN22" s="1135"/>
      <c r="AO22" s="1135"/>
      <c r="AP22" s="1135"/>
      <c r="AQ22" s="1135"/>
      <c r="AR22" s="1135"/>
      <c r="AS22" s="1135"/>
      <c r="AT22" s="1135"/>
      <c r="AU22" s="1136"/>
      <c r="AV22" s="1136"/>
      <c r="AW22" s="1136"/>
      <c r="AX22" s="1136"/>
      <c r="AY22" s="1137"/>
      <c r="AZ22" s="1086" t="s">
        <v>390</v>
      </c>
      <c r="BA22" s="1086"/>
      <c r="BB22" s="1086"/>
      <c r="BC22" s="1086"/>
      <c r="BD22" s="1087"/>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391</v>
      </c>
      <c r="B23" s="1001" t="s">
        <v>392</v>
      </c>
      <c r="C23" s="1002"/>
      <c r="D23" s="1002"/>
      <c r="E23" s="1002"/>
      <c r="F23" s="1002"/>
      <c r="G23" s="1002"/>
      <c r="H23" s="1002"/>
      <c r="I23" s="1002"/>
      <c r="J23" s="1002"/>
      <c r="K23" s="1002"/>
      <c r="L23" s="1002"/>
      <c r="M23" s="1002"/>
      <c r="N23" s="1002"/>
      <c r="O23" s="1002"/>
      <c r="P23" s="1003"/>
      <c r="Q23" s="1125">
        <v>41288</v>
      </c>
      <c r="R23" s="1126"/>
      <c r="S23" s="1126"/>
      <c r="T23" s="1126"/>
      <c r="U23" s="1126"/>
      <c r="V23" s="1126">
        <v>41010</v>
      </c>
      <c r="W23" s="1126"/>
      <c r="X23" s="1126"/>
      <c r="Y23" s="1126"/>
      <c r="Z23" s="1126"/>
      <c r="AA23" s="1126">
        <v>278</v>
      </c>
      <c r="AB23" s="1126"/>
      <c r="AC23" s="1126"/>
      <c r="AD23" s="1126"/>
      <c r="AE23" s="1127"/>
      <c r="AF23" s="1128">
        <v>92</v>
      </c>
      <c r="AG23" s="1126"/>
      <c r="AH23" s="1126"/>
      <c r="AI23" s="1126"/>
      <c r="AJ23" s="1129"/>
      <c r="AK23" s="1130"/>
      <c r="AL23" s="1131"/>
      <c r="AM23" s="1131"/>
      <c r="AN23" s="1131"/>
      <c r="AO23" s="1131"/>
      <c r="AP23" s="1126">
        <v>38145</v>
      </c>
      <c r="AQ23" s="1126"/>
      <c r="AR23" s="1126"/>
      <c r="AS23" s="1126"/>
      <c r="AT23" s="1126"/>
      <c r="AU23" s="1132"/>
      <c r="AV23" s="1132"/>
      <c r="AW23" s="1132"/>
      <c r="AX23" s="1132"/>
      <c r="AY23" s="1133"/>
      <c r="AZ23" s="1122" t="s">
        <v>393</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394</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395</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371</v>
      </c>
      <c r="B26" s="1053"/>
      <c r="C26" s="1053"/>
      <c r="D26" s="1053"/>
      <c r="E26" s="1053"/>
      <c r="F26" s="1053"/>
      <c r="G26" s="1053"/>
      <c r="H26" s="1053"/>
      <c r="I26" s="1053"/>
      <c r="J26" s="1053"/>
      <c r="K26" s="1053"/>
      <c r="L26" s="1053"/>
      <c r="M26" s="1053"/>
      <c r="N26" s="1053"/>
      <c r="O26" s="1053"/>
      <c r="P26" s="1054"/>
      <c r="Q26" s="1058" t="s">
        <v>396</v>
      </c>
      <c r="R26" s="1059"/>
      <c r="S26" s="1059"/>
      <c r="T26" s="1059"/>
      <c r="U26" s="1060"/>
      <c r="V26" s="1058" t="s">
        <v>397</v>
      </c>
      <c r="W26" s="1059"/>
      <c r="X26" s="1059"/>
      <c r="Y26" s="1059"/>
      <c r="Z26" s="1060"/>
      <c r="AA26" s="1058" t="s">
        <v>398</v>
      </c>
      <c r="AB26" s="1059"/>
      <c r="AC26" s="1059"/>
      <c r="AD26" s="1059"/>
      <c r="AE26" s="1059"/>
      <c r="AF26" s="1116" t="s">
        <v>399</v>
      </c>
      <c r="AG26" s="1065"/>
      <c r="AH26" s="1065"/>
      <c r="AI26" s="1065"/>
      <c r="AJ26" s="1117"/>
      <c r="AK26" s="1059" t="s">
        <v>400</v>
      </c>
      <c r="AL26" s="1059"/>
      <c r="AM26" s="1059"/>
      <c r="AN26" s="1059"/>
      <c r="AO26" s="1060"/>
      <c r="AP26" s="1058" t="s">
        <v>401</v>
      </c>
      <c r="AQ26" s="1059"/>
      <c r="AR26" s="1059"/>
      <c r="AS26" s="1059"/>
      <c r="AT26" s="1060"/>
      <c r="AU26" s="1058" t="s">
        <v>402</v>
      </c>
      <c r="AV26" s="1059"/>
      <c r="AW26" s="1059"/>
      <c r="AX26" s="1059"/>
      <c r="AY26" s="1060"/>
      <c r="AZ26" s="1058" t="s">
        <v>403</v>
      </c>
      <c r="BA26" s="1059"/>
      <c r="BB26" s="1059"/>
      <c r="BC26" s="1059"/>
      <c r="BD26" s="1060"/>
      <c r="BE26" s="1058" t="s">
        <v>378</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404</v>
      </c>
      <c r="C28" s="1108"/>
      <c r="D28" s="1108"/>
      <c r="E28" s="1108"/>
      <c r="F28" s="1108"/>
      <c r="G28" s="1108"/>
      <c r="H28" s="1108"/>
      <c r="I28" s="1108"/>
      <c r="J28" s="1108"/>
      <c r="K28" s="1108"/>
      <c r="L28" s="1108"/>
      <c r="M28" s="1108"/>
      <c r="N28" s="1108"/>
      <c r="O28" s="1108"/>
      <c r="P28" s="1109"/>
      <c r="Q28" s="1110">
        <v>8956</v>
      </c>
      <c r="R28" s="1111"/>
      <c r="S28" s="1111"/>
      <c r="T28" s="1111"/>
      <c r="U28" s="1111"/>
      <c r="V28" s="1111">
        <v>9242</v>
      </c>
      <c r="W28" s="1111"/>
      <c r="X28" s="1111"/>
      <c r="Y28" s="1111"/>
      <c r="Z28" s="1111"/>
      <c r="AA28" s="1111">
        <v>-286</v>
      </c>
      <c r="AB28" s="1111"/>
      <c r="AC28" s="1111"/>
      <c r="AD28" s="1111"/>
      <c r="AE28" s="1112"/>
      <c r="AF28" s="1113">
        <v>-286</v>
      </c>
      <c r="AG28" s="1111"/>
      <c r="AH28" s="1111"/>
      <c r="AI28" s="1111"/>
      <c r="AJ28" s="1114"/>
      <c r="AK28" s="1115">
        <v>778</v>
      </c>
      <c r="AL28" s="1103"/>
      <c r="AM28" s="1103"/>
      <c r="AN28" s="1103"/>
      <c r="AO28" s="1103"/>
      <c r="AP28" s="1103" t="s">
        <v>585</v>
      </c>
      <c r="AQ28" s="1103"/>
      <c r="AR28" s="1103"/>
      <c r="AS28" s="1103"/>
      <c r="AT28" s="1103"/>
      <c r="AU28" s="1103" t="s">
        <v>584</v>
      </c>
      <c r="AV28" s="1103"/>
      <c r="AW28" s="1103"/>
      <c r="AX28" s="1103"/>
      <c r="AY28" s="1103"/>
      <c r="AZ28" s="1104"/>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88" t="s">
        <v>405</v>
      </c>
      <c r="C29" s="1089"/>
      <c r="D29" s="1089"/>
      <c r="E29" s="1089"/>
      <c r="F29" s="1089"/>
      <c r="G29" s="1089"/>
      <c r="H29" s="1089"/>
      <c r="I29" s="1089"/>
      <c r="J29" s="1089"/>
      <c r="K29" s="1089"/>
      <c r="L29" s="1089"/>
      <c r="M29" s="1089"/>
      <c r="N29" s="1089"/>
      <c r="O29" s="1089"/>
      <c r="P29" s="1090"/>
      <c r="Q29" s="1100">
        <v>7112</v>
      </c>
      <c r="R29" s="1101"/>
      <c r="S29" s="1101"/>
      <c r="T29" s="1101"/>
      <c r="U29" s="1101"/>
      <c r="V29" s="1101">
        <v>6990</v>
      </c>
      <c r="W29" s="1101"/>
      <c r="X29" s="1101"/>
      <c r="Y29" s="1101"/>
      <c r="Z29" s="1101"/>
      <c r="AA29" s="1101">
        <v>122</v>
      </c>
      <c r="AB29" s="1101"/>
      <c r="AC29" s="1101"/>
      <c r="AD29" s="1101"/>
      <c r="AE29" s="1102"/>
      <c r="AF29" s="1094">
        <v>122</v>
      </c>
      <c r="AG29" s="1095"/>
      <c r="AH29" s="1095"/>
      <c r="AI29" s="1095"/>
      <c r="AJ29" s="1096"/>
      <c r="AK29" s="1037">
        <v>1089</v>
      </c>
      <c r="AL29" s="1028"/>
      <c r="AM29" s="1028"/>
      <c r="AN29" s="1028"/>
      <c r="AO29" s="1028"/>
      <c r="AP29" s="1028" t="s">
        <v>586</v>
      </c>
      <c r="AQ29" s="1028"/>
      <c r="AR29" s="1028"/>
      <c r="AS29" s="1028"/>
      <c r="AT29" s="1028"/>
      <c r="AU29" s="1028" t="s">
        <v>586</v>
      </c>
      <c r="AV29" s="1028"/>
      <c r="AW29" s="1028"/>
      <c r="AX29" s="1028"/>
      <c r="AY29" s="1028"/>
      <c r="AZ29" s="1099"/>
      <c r="BA29" s="1099"/>
      <c r="BB29" s="1099"/>
      <c r="BC29" s="1099"/>
      <c r="BD29" s="1099"/>
      <c r="BE29" s="1083"/>
      <c r="BF29" s="1083"/>
      <c r="BG29" s="1083"/>
      <c r="BH29" s="1083"/>
      <c r="BI29" s="1084"/>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88" t="s">
        <v>406</v>
      </c>
      <c r="C30" s="1089"/>
      <c r="D30" s="1089"/>
      <c r="E30" s="1089"/>
      <c r="F30" s="1089"/>
      <c r="G30" s="1089"/>
      <c r="H30" s="1089"/>
      <c r="I30" s="1089"/>
      <c r="J30" s="1089"/>
      <c r="K30" s="1089"/>
      <c r="L30" s="1089"/>
      <c r="M30" s="1089"/>
      <c r="N30" s="1089"/>
      <c r="O30" s="1089"/>
      <c r="P30" s="1090"/>
      <c r="Q30" s="1100">
        <v>1419</v>
      </c>
      <c r="R30" s="1101"/>
      <c r="S30" s="1101"/>
      <c r="T30" s="1101"/>
      <c r="U30" s="1101"/>
      <c r="V30" s="1101">
        <v>1387</v>
      </c>
      <c r="W30" s="1101"/>
      <c r="X30" s="1101"/>
      <c r="Y30" s="1101"/>
      <c r="Z30" s="1101"/>
      <c r="AA30" s="1101">
        <v>32</v>
      </c>
      <c r="AB30" s="1101"/>
      <c r="AC30" s="1101"/>
      <c r="AD30" s="1101"/>
      <c r="AE30" s="1102"/>
      <c r="AF30" s="1094">
        <v>32</v>
      </c>
      <c r="AG30" s="1095"/>
      <c r="AH30" s="1095"/>
      <c r="AI30" s="1095"/>
      <c r="AJ30" s="1096"/>
      <c r="AK30" s="1037">
        <v>268</v>
      </c>
      <c r="AL30" s="1028"/>
      <c r="AM30" s="1028"/>
      <c r="AN30" s="1028"/>
      <c r="AO30" s="1028"/>
      <c r="AP30" s="1028" t="s">
        <v>587</v>
      </c>
      <c r="AQ30" s="1028"/>
      <c r="AR30" s="1028"/>
      <c r="AS30" s="1028"/>
      <c r="AT30" s="1028"/>
      <c r="AU30" s="1028" t="s">
        <v>587</v>
      </c>
      <c r="AV30" s="1028"/>
      <c r="AW30" s="1028"/>
      <c r="AX30" s="1028"/>
      <c r="AY30" s="1028"/>
      <c r="AZ30" s="1099"/>
      <c r="BA30" s="1099"/>
      <c r="BB30" s="1099"/>
      <c r="BC30" s="1099"/>
      <c r="BD30" s="1099"/>
      <c r="BE30" s="1083"/>
      <c r="BF30" s="1083"/>
      <c r="BG30" s="1083"/>
      <c r="BH30" s="1083"/>
      <c r="BI30" s="1084"/>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88" t="s">
        <v>407</v>
      </c>
      <c r="C31" s="1089"/>
      <c r="D31" s="1089"/>
      <c r="E31" s="1089"/>
      <c r="F31" s="1089"/>
      <c r="G31" s="1089"/>
      <c r="H31" s="1089"/>
      <c r="I31" s="1089"/>
      <c r="J31" s="1089"/>
      <c r="K31" s="1089"/>
      <c r="L31" s="1089"/>
      <c r="M31" s="1089"/>
      <c r="N31" s="1089"/>
      <c r="O31" s="1089"/>
      <c r="P31" s="1090"/>
      <c r="Q31" s="1100">
        <v>1312</v>
      </c>
      <c r="R31" s="1101"/>
      <c r="S31" s="1101"/>
      <c r="T31" s="1101"/>
      <c r="U31" s="1101"/>
      <c r="V31" s="1101">
        <v>1390</v>
      </c>
      <c r="W31" s="1101"/>
      <c r="X31" s="1101"/>
      <c r="Y31" s="1101"/>
      <c r="Z31" s="1101"/>
      <c r="AA31" s="1101">
        <v>-78</v>
      </c>
      <c r="AB31" s="1101"/>
      <c r="AC31" s="1101"/>
      <c r="AD31" s="1101"/>
      <c r="AE31" s="1102"/>
      <c r="AF31" s="1094">
        <v>2424</v>
      </c>
      <c r="AG31" s="1095"/>
      <c r="AH31" s="1095"/>
      <c r="AI31" s="1095"/>
      <c r="AJ31" s="1096"/>
      <c r="AK31" s="1037" t="s">
        <v>584</v>
      </c>
      <c r="AL31" s="1028"/>
      <c r="AM31" s="1028"/>
      <c r="AN31" s="1028"/>
      <c r="AO31" s="1028"/>
      <c r="AP31" s="1028" t="s">
        <v>584</v>
      </c>
      <c r="AQ31" s="1028"/>
      <c r="AR31" s="1028"/>
      <c r="AS31" s="1028"/>
      <c r="AT31" s="1028"/>
      <c r="AU31" s="1028" t="s">
        <v>584</v>
      </c>
      <c r="AV31" s="1028"/>
      <c r="AW31" s="1028"/>
      <c r="AX31" s="1028"/>
      <c r="AY31" s="1028"/>
      <c r="AZ31" s="1099" t="s">
        <v>588</v>
      </c>
      <c r="BA31" s="1099"/>
      <c r="BB31" s="1099"/>
      <c r="BC31" s="1099"/>
      <c r="BD31" s="1099"/>
      <c r="BE31" s="1083" t="s">
        <v>408</v>
      </c>
      <c r="BF31" s="1083"/>
      <c r="BG31" s="1083"/>
      <c r="BH31" s="1083"/>
      <c r="BI31" s="1084"/>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88" t="s">
        <v>409</v>
      </c>
      <c r="C32" s="1089"/>
      <c r="D32" s="1089"/>
      <c r="E32" s="1089"/>
      <c r="F32" s="1089"/>
      <c r="G32" s="1089"/>
      <c r="H32" s="1089"/>
      <c r="I32" s="1089"/>
      <c r="J32" s="1089"/>
      <c r="K32" s="1089"/>
      <c r="L32" s="1089"/>
      <c r="M32" s="1089"/>
      <c r="N32" s="1089"/>
      <c r="O32" s="1089"/>
      <c r="P32" s="1090"/>
      <c r="Q32" s="1100">
        <v>2474</v>
      </c>
      <c r="R32" s="1101"/>
      <c r="S32" s="1101"/>
      <c r="T32" s="1101"/>
      <c r="U32" s="1101"/>
      <c r="V32" s="1101">
        <v>2270</v>
      </c>
      <c r="W32" s="1101"/>
      <c r="X32" s="1101"/>
      <c r="Y32" s="1101"/>
      <c r="Z32" s="1101"/>
      <c r="AA32" s="1101">
        <v>204</v>
      </c>
      <c r="AB32" s="1101"/>
      <c r="AC32" s="1101"/>
      <c r="AD32" s="1101"/>
      <c r="AE32" s="1102"/>
      <c r="AF32" s="1094">
        <v>1265</v>
      </c>
      <c r="AG32" s="1095"/>
      <c r="AH32" s="1095"/>
      <c r="AI32" s="1095"/>
      <c r="AJ32" s="1096"/>
      <c r="AK32" s="1037">
        <v>970</v>
      </c>
      <c r="AL32" s="1028"/>
      <c r="AM32" s="1028"/>
      <c r="AN32" s="1028"/>
      <c r="AO32" s="1028"/>
      <c r="AP32" s="1028">
        <v>19802</v>
      </c>
      <c r="AQ32" s="1028"/>
      <c r="AR32" s="1028"/>
      <c r="AS32" s="1028"/>
      <c r="AT32" s="1028"/>
      <c r="AU32" s="1028">
        <v>11703</v>
      </c>
      <c r="AV32" s="1028"/>
      <c r="AW32" s="1028"/>
      <c r="AX32" s="1028"/>
      <c r="AY32" s="1028"/>
      <c r="AZ32" s="1099" t="s">
        <v>584</v>
      </c>
      <c r="BA32" s="1099"/>
      <c r="BB32" s="1099"/>
      <c r="BC32" s="1099"/>
      <c r="BD32" s="1099"/>
      <c r="BE32" s="1083" t="s">
        <v>408</v>
      </c>
      <c r="BF32" s="1083"/>
      <c r="BG32" s="1083"/>
      <c r="BH32" s="1083"/>
      <c r="BI32" s="1084"/>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88"/>
      <c r="C33" s="1089"/>
      <c r="D33" s="1089"/>
      <c r="E33" s="1089"/>
      <c r="F33" s="1089"/>
      <c r="G33" s="1089"/>
      <c r="H33" s="1089"/>
      <c r="I33" s="1089"/>
      <c r="J33" s="1089"/>
      <c r="K33" s="1089"/>
      <c r="L33" s="1089"/>
      <c r="M33" s="1089"/>
      <c r="N33" s="1089"/>
      <c r="O33" s="1089"/>
      <c r="P33" s="1090"/>
      <c r="Q33" s="1100"/>
      <c r="R33" s="1101"/>
      <c r="S33" s="1101"/>
      <c r="T33" s="1101"/>
      <c r="U33" s="1101"/>
      <c r="V33" s="1101"/>
      <c r="W33" s="1101"/>
      <c r="X33" s="1101"/>
      <c r="Y33" s="1101"/>
      <c r="Z33" s="1101"/>
      <c r="AA33" s="1101"/>
      <c r="AB33" s="1101"/>
      <c r="AC33" s="1101"/>
      <c r="AD33" s="1101"/>
      <c r="AE33" s="1102"/>
      <c r="AF33" s="1094"/>
      <c r="AG33" s="1095"/>
      <c r="AH33" s="1095"/>
      <c r="AI33" s="1095"/>
      <c r="AJ33" s="1096"/>
      <c r="AK33" s="1037"/>
      <c r="AL33" s="1028"/>
      <c r="AM33" s="1028"/>
      <c r="AN33" s="1028"/>
      <c r="AO33" s="1028"/>
      <c r="AP33" s="1028"/>
      <c r="AQ33" s="1028"/>
      <c r="AR33" s="1028"/>
      <c r="AS33" s="1028"/>
      <c r="AT33" s="1028"/>
      <c r="AU33" s="1028"/>
      <c r="AV33" s="1028"/>
      <c r="AW33" s="1028"/>
      <c r="AX33" s="1028"/>
      <c r="AY33" s="1028"/>
      <c r="AZ33" s="1099"/>
      <c r="BA33" s="1099"/>
      <c r="BB33" s="1099"/>
      <c r="BC33" s="1099"/>
      <c r="BD33" s="1099"/>
      <c r="BE33" s="1083"/>
      <c r="BF33" s="1083"/>
      <c r="BG33" s="1083"/>
      <c r="BH33" s="1083"/>
      <c r="BI33" s="1084"/>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88"/>
      <c r="C34" s="1089"/>
      <c r="D34" s="1089"/>
      <c r="E34" s="1089"/>
      <c r="F34" s="1089"/>
      <c r="G34" s="1089"/>
      <c r="H34" s="1089"/>
      <c r="I34" s="1089"/>
      <c r="J34" s="1089"/>
      <c r="K34" s="1089"/>
      <c r="L34" s="1089"/>
      <c r="M34" s="1089"/>
      <c r="N34" s="1089"/>
      <c r="O34" s="1089"/>
      <c r="P34" s="1090"/>
      <c r="Q34" s="1100"/>
      <c r="R34" s="1101"/>
      <c r="S34" s="1101"/>
      <c r="T34" s="1101"/>
      <c r="U34" s="1101"/>
      <c r="V34" s="1101"/>
      <c r="W34" s="1101"/>
      <c r="X34" s="1101"/>
      <c r="Y34" s="1101"/>
      <c r="Z34" s="1101"/>
      <c r="AA34" s="1101"/>
      <c r="AB34" s="1101"/>
      <c r="AC34" s="1101"/>
      <c r="AD34" s="1101"/>
      <c r="AE34" s="1102"/>
      <c r="AF34" s="1094"/>
      <c r="AG34" s="1095"/>
      <c r="AH34" s="1095"/>
      <c r="AI34" s="1095"/>
      <c r="AJ34" s="1096"/>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3"/>
      <c r="BF34" s="1083"/>
      <c r="BG34" s="1083"/>
      <c r="BH34" s="1083"/>
      <c r="BI34" s="1084"/>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88"/>
      <c r="C35" s="1089"/>
      <c r="D35" s="1089"/>
      <c r="E35" s="1089"/>
      <c r="F35" s="1089"/>
      <c r="G35" s="1089"/>
      <c r="H35" s="1089"/>
      <c r="I35" s="1089"/>
      <c r="J35" s="1089"/>
      <c r="K35" s="1089"/>
      <c r="L35" s="1089"/>
      <c r="M35" s="1089"/>
      <c r="N35" s="1089"/>
      <c r="O35" s="1089"/>
      <c r="P35" s="1090"/>
      <c r="Q35" s="1100"/>
      <c r="R35" s="1101"/>
      <c r="S35" s="1101"/>
      <c r="T35" s="1101"/>
      <c r="U35" s="1101"/>
      <c r="V35" s="1101"/>
      <c r="W35" s="1101"/>
      <c r="X35" s="1101"/>
      <c r="Y35" s="1101"/>
      <c r="Z35" s="1101"/>
      <c r="AA35" s="1101"/>
      <c r="AB35" s="1101"/>
      <c r="AC35" s="1101"/>
      <c r="AD35" s="1101"/>
      <c r="AE35" s="1102"/>
      <c r="AF35" s="1094"/>
      <c r="AG35" s="1095"/>
      <c r="AH35" s="1095"/>
      <c r="AI35" s="1095"/>
      <c r="AJ35" s="1096"/>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3"/>
      <c r="BF35" s="1083"/>
      <c r="BG35" s="1083"/>
      <c r="BH35" s="1083"/>
      <c r="BI35" s="1084"/>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88"/>
      <c r="C36" s="1089"/>
      <c r="D36" s="1089"/>
      <c r="E36" s="1089"/>
      <c r="F36" s="1089"/>
      <c r="G36" s="1089"/>
      <c r="H36" s="1089"/>
      <c r="I36" s="1089"/>
      <c r="J36" s="1089"/>
      <c r="K36" s="1089"/>
      <c r="L36" s="1089"/>
      <c r="M36" s="1089"/>
      <c r="N36" s="1089"/>
      <c r="O36" s="1089"/>
      <c r="P36" s="1090"/>
      <c r="Q36" s="1100"/>
      <c r="R36" s="1101"/>
      <c r="S36" s="1101"/>
      <c r="T36" s="1101"/>
      <c r="U36" s="1101"/>
      <c r="V36" s="1101"/>
      <c r="W36" s="1101"/>
      <c r="X36" s="1101"/>
      <c r="Y36" s="1101"/>
      <c r="Z36" s="1101"/>
      <c r="AA36" s="1101"/>
      <c r="AB36" s="1101"/>
      <c r="AC36" s="1101"/>
      <c r="AD36" s="1101"/>
      <c r="AE36" s="1102"/>
      <c r="AF36" s="1094"/>
      <c r="AG36" s="1095"/>
      <c r="AH36" s="1095"/>
      <c r="AI36" s="1095"/>
      <c r="AJ36" s="1096"/>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3"/>
      <c r="BF36" s="1083"/>
      <c r="BG36" s="1083"/>
      <c r="BH36" s="1083"/>
      <c r="BI36" s="1084"/>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88"/>
      <c r="C37" s="1089"/>
      <c r="D37" s="1089"/>
      <c r="E37" s="1089"/>
      <c r="F37" s="1089"/>
      <c r="G37" s="1089"/>
      <c r="H37" s="1089"/>
      <c r="I37" s="1089"/>
      <c r="J37" s="1089"/>
      <c r="K37" s="1089"/>
      <c r="L37" s="1089"/>
      <c r="M37" s="1089"/>
      <c r="N37" s="1089"/>
      <c r="O37" s="1089"/>
      <c r="P37" s="1090"/>
      <c r="Q37" s="1100"/>
      <c r="R37" s="1101"/>
      <c r="S37" s="1101"/>
      <c r="T37" s="1101"/>
      <c r="U37" s="1101"/>
      <c r="V37" s="1101"/>
      <c r="W37" s="1101"/>
      <c r="X37" s="1101"/>
      <c r="Y37" s="1101"/>
      <c r="Z37" s="1101"/>
      <c r="AA37" s="1101"/>
      <c r="AB37" s="1101"/>
      <c r="AC37" s="1101"/>
      <c r="AD37" s="1101"/>
      <c r="AE37" s="1102"/>
      <c r="AF37" s="1094"/>
      <c r="AG37" s="1095"/>
      <c r="AH37" s="1095"/>
      <c r="AI37" s="1095"/>
      <c r="AJ37" s="1096"/>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3"/>
      <c r="BF37" s="1083"/>
      <c r="BG37" s="1083"/>
      <c r="BH37" s="1083"/>
      <c r="BI37" s="1084"/>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88"/>
      <c r="C38" s="1089"/>
      <c r="D38" s="1089"/>
      <c r="E38" s="1089"/>
      <c r="F38" s="1089"/>
      <c r="G38" s="1089"/>
      <c r="H38" s="1089"/>
      <c r="I38" s="1089"/>
      <c r="J38" s="1089"/>
      <c r="K38" s="1089"/>
      <c r="L38" s="1089"/>
      <c r="M38" s="1089"/>
      <c r="N38" s="1089"/>
      <c r="O38" s="1089"/>
      <c r="P38" s="1090"/>
      <c r="Q38" s="1100"/>
      <c r="R38" s="1101"/>
      <c r="S38" s="1101"/>
      <c r="T38" s="1101"/>
      <c r="U38" s="1101"/>
      <c r="V38" s="1101"/>
      <c r="W38" s="1101"/>
      <c r="X38" s="1101"/>
      <c r="Y38" s="1101"/>
      <c r="Z38" s="1101"/>
      <c r="AA38" s="1101"/>
      <c r="AB38" s="1101"/>
      <c r="AC38" s="1101"/>
      <c r="AD38" s="1101"/>
      <c r="AE38" s="1102"/>
      <c r="AF38" s="1094"/>
      <c r="AG38" s="1095"/>
      <c r="AH38" s="1095"/>
      <c r="AI38" s="1095"/>
      <c r="AJ38" s="1096"/>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3"/>
      <c r="BF38" s="1083"/>
      <c r="BG38" s="1083"/>
      <c r="BH38" s="1083"/>
      <c r="BI38" s="1084"/>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88"/>
      <c r="C39" s="1089"/>
      <c r="D39" s="1089"/>
      <c r="E39" s="1089"/>
      <c r="F39" s="1089"/>
      <c r="G39" s="1089"/>
      <c r="H39" s="1089"/>
      <c r="I39" s="1089"/>
      <c r="J39" s="1089"/>
      <c r="K39" s="1089"/>
      <c r="L39" s="1089"/>
      <c r="M39" s="1089"/>
      <c r="N39" s="1089"/>
      <c r="O39" s="1089"/>
      <c r="P39" s="1090"/>
      <c r="Q39" s="1100"/>
      <c r="R39" s="1101"/>
      <c r="S39" s="1101"/>
      <c r="T39" s="1101"/>
      <c r="U39" s="1101"/>
      <c r="V39" s="1101"/>
      <c r="W39" s="1101"/>
      <c r="X39" s="1101"/>
      <c r="Y39" s="1101"/>
      <c r="Z39" s="1101"/>
      <c r="AA39" s="1101"/>
      <c r="AB39" s="1101"/>
      <c r="AC39" s="1101"/>
      <c r="AD39" s="1101"/>
      <c r="AE39" s="1102"/>
      <c r="AF39" s="1094"/>
      <c r="AG39" s="1095"/>
      <c r="AH39" s="1095"/>
      <c r="AI39" s="1095"/>
      <c r="AJ39" s="1096"/>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3"/>
      <c r="BF39" s="1083"/>
      <c r="BG39" s="1083"/>
      <c r="BH39" s="1083"/>
      <c r="BI39" s="1084"/>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88"/>
      <c r="C40" s="1089"/>
      <c r="D40" s="1089"/>
      <c r="E40" s="1089"/>
      <c r="F40" s="1089"/>
      <c r="G40" s="1089"/>
      <c r="H40" s="1089"/>
      <c r="I40" s="1089"/>
      <c r="J40" s="1089"/>
      <c r="K40" s="1089"/>
      <c r="L40" s="1089"/>
      <c r="M40" s="1089"/>
      <c r="N40" s="1089"/>
      <c r="O40" s="1089"/>
      <c r="P40" s="1090"/>
      <c r="Q40" s="1100"/>
      <c r="R40" s="1101"/>
      <c r="S40" s="1101"/>
      <c r="T40" s="1101"/>
      <c r="U40" s="1101"/>
      <c r="V40" s="1101"/>
      <c r="W40" s="1101"/>
      <c r="X40" s="1101"/>
      <c r="Y40" s="1101"/>
      <c r="Z40" s="1101"/>
      <c r="AA40" s="1101"/>
      <c r="AB40" s="1101"/>
      <c r="AC40" s="1101"/>
      <c r="AD40" s="1101"/>
      <c r="AE40" s="1102"/>
      <c r="AF40" s="1094"/>
      <c r="AG40" s="1095"/>
      <c r="AH40" s="1095"/>
      <c r="AI40" s="1095"/>
      <c r="AJ40" s="1096"/>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3"/>
      <c r="BF40" s="1083"/>
      <c r="BG40" s="1083"/>
      <c r="BH40" s="1083"/>
      <c r="BI40" s="1084"/>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88"/>
      <c r="C41" s="1089"/>
      <c r="D41" s="1089"/>
      <c r="E41" s="1089"/>
      <c r="F41" s="1089"/>
      <c r="G41" s="1089"/>
      <c r="H41" s="1089"/>
      <c r="I41" s="1089"/>
      <c r="J41" s="1089"/>
      <c r="K41" s="1089"/>
      <c r="L41" s="1089"/>
      <c r="M41" s="1089"/>
      <c r="N41" s="1089"/>
      <c r="O41" s="1089"/>
      <c r="P41" s="1090"/>
      <c r="Q41" s="1100"/>
      <c r="R41" s="1101"/>
      <c r="S41" s="1101"/>
      <c r="T41" s="1101"/>
      <c r="U41" s="1101"/>
      <c r="V41" s="1101"/>
      <c r="W41" s="1101"/>
      <c r="X41" s="1101"/>
      <c r="Y41" s="1101"/>
      <c r="Z41" s="1101"/>
      <c r="AA41" s="1101"/>
      <c r="AB41" s="1101"/>
      <c r="AC41" s="1101"/>
      <c r="AD41" s="1101"/>
      <c r="AE41" s="1102"/>
      <c r="AF41" s="1094"/>
      <c r="AG41" s="1095"/>
      <c r="AH41" s="1095"/>
      <c r="AI41" s="1095"/>
      <c r="AJ41" s="1096"/>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3"/>
      <c r="BF41" s="1083"/>
      <c r="BG41" s="1083"/>
      <c r="BH41" s="1083"/>
      <c r="BI41" s="1084"/>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88"/>
      <c r="C42" s="1089"/>
      <c r="D42" s="1089"/>
      <c r="E42" s="1089"/>
      <c r="F42" s="1089"/>
      <c r="G42" s="1089"/>
      <c r="H42" s="1089"/>
      <c r="I42" s="1089"/>
      <c r="J42" s="1089"/>
      <c r="K42" s="1089"/>
      <c r="L42" s="1089"/>
      <c r="M42" s="1089"/>
      <c r="N42" s="1089"/>
      <c r="O42" s="1089"/>
      <c r="P42" s="1090"/>
      <c r="Q42" s="1100"/>
      <c r="R42" s="1101"/>
      <c r="S42" s="1101"/>
      <c r="T42" s="1101"/>
      <c r="U42" s="1101"/>
      <c r="V42" s="1101"/>
      <c r="W42" s="1101"/>
      <c r="X42" s="1101"/>
      <c r="Y42" s="1101"/>
      <c r="Z42" s="1101"/>
      <c r="AA42" s="1101"/>
      <c r="AB42" s="1101"/>
      <c r="AC42" s="1101"/>
      <c r="AD42" s="1101"/>
      <c r="AE42" s="1102"/>
      <c r="AF42" s="1094"/>
      <c r="AG42" s="1095"/>
      <c r="AH42" s="1095"/>
      <c r="AI42" s="1095"/>
      <c r="AJ42" s="1096"/>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3"/>
      <c r="BF42" s="1083"/>
      <c r="BG42" s="1083"/>
      <c r="BH42" s="1083"/>
      <c r="BI42" s="1084"/>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88"/>
      <c r="C43" s="1089"/>
      <c r="D43" s="1089"/>
      <c r="E43" s="1089"/>
      <c r="F43" s="1089"/>
      <c r="G43" s="1089"/>
      <c r="H43" s="1089"/>
      <c r="I43" s="1089"/>
      <c r="J43" s="1089"/>
      <c r="K43" s="1089"/>
      <c r="L43" s="1089"/>
      <c r="M43" s="1089"/>
      <c r="N43" s="1089"/>
      <c r="O43" s="1089"/>
      <c r="P43" s="1090"/>
      <c r="Q43" s="1100"/>
      <c r="R43" s="1101"/>
      <c r="S43" s="1101"/>
      <c r="T43" s="1101"/>
      <c r="U43" s="1101"/>
      <c r="V43" s="1101"/>
      <c r="W43" s="1101"/>
      <c r="X43" s="1101"/>
      <c r="Y43" s="1101"/>
      <c r="Z43" s="1101"/>
      <c r="AA43" s="1101"/>
      <c r="AB43" s="1101"/>
      <c r="AC43" s="1101"/>
      <c r="AD43" s="1101"/>
      <c r="AE43" s="1102"/>
      <c r="AF43" s="1094"/>
      <c r="AG43" s="1095"/>
      <c r="AH43" s="1095"/>
      <c r="AI43" s="1095"/>
      <c r="AJ43" s="1096"/>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3"/>
      <c r="BF43" s="1083"/>
      <c r="BG43" s="1083"/>
      <c r="BH43" s="1083"/>
      <c r="BI43" s="1084"/>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88"/>
      <c r="C44" s="1089"/>
      <c r="D44" s="1089"/>
      <c r="E44" s="1089"/>
      <c r="F44" s="1089"/>
      <c r="G44" s="1089"/>
      <c r="H44" s="1089"/>
      <c r="I44" s="1089"/>
      <c r="J44" s="1089"/>
      <c r="K44" s="1089"/>
      <c r="L44" s="1089"/>
      <c r="M44" s="1089"/>
      <c r="N44" s="1089"/>
      <c r="O44" s="1089"/>
      <c r="P44" s="1090"/>
      <c r="Q44" s="1100"/>
      <c r="R44" s="1101"/>
      <c r="S44" s="1101"/>
      <c r="T44" s="1101"/>
      <c r="U44" s="1101"/>
      <c r="V44" s="1101"/>
      <c r="W44" s="1101"/>
      <c r="X44" s="1101"/>
      <c r="Y44" s="1101"/>
      <c r="Z44" s="1101"/>
      <c r="AA44" s="1101"/>
      <c r="AB44" s="1101"/>
      <c r="AC44" s="1101"/>
      <c r="AD44" s="1101"/>
      <c r="AE44" s="1102"/>
      <c r="AF44" s="1094"/>
      <c r="AG44" s="1095"/>
      <c r="AH44" s="1095"/>
      <c r="AI44" s="1095"/>
      <c r="AJ44" s="1096"/>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3"/>
      <c r="BF44" s="1083"/>
      <c r="BG44" s="1083"/>
      <c r="BH44" s="1083"/>
      <c r="BI44" s="1084"/>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88"/>
      <c r="C45" s="1089"/>
      <c r="D45" s="1089"/>
      <c r="E45" s="1089"/>
      <c r="F45" s="1089"/>
      <c r="G45" s="1089"/>
      <c r="H45" s="1089"/>
      <c r="I45" s="1089"/>
      <c r="J45" s="1089"/>
      <c r="K45" s="1089"/>
      <c r="L45" s="1089"/>
      <c r="M45" s="1089"/>
      <c r="N45" s="1089"/>
      <c r="O45" s="1089"/>
      <c r="P45" s="1090"/>
      <c r="Q45" s="1100"/>
      <c r="R45" s="1101"/>
      <c r="S45" s="1101"/>
      <c r="T45" s="1101"/>
      <c r="U45" s="1101"/>
      <c r="V45" s="1101"/>
      <c r="W45" s="1101"/>
      <c r="X45" s="1101"/>
      <c r="Y45" s="1101"/>
      <c r="Z45" s="1101"/>
      <c r="AA45" s="1101"/>
      <c r="AB45" s="1101"/>
      <c r="AC45" s="1101"/>
      <c r="AD45" s="1101"/>
      <c r="AE45" s="1102"/>
      <c r="AF45" s="1094"/>
      <c r="AG45" s="1095"/>
      <c r="AH45" s="1095"/>
      <c r="AI45" s="1095"/>
      <c r="AJ45" s="1096"/>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3"/>
      <c r="BF45" s="1083"/>
      <c r="BG45" s="1083"/>
      <c r="BH45" s="1083"/>
      <c r="BI45" s="1084"/>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88"/>
      <c r="C46" s="1089"/>
      <c r="D46" s="1089"/>
      <c r="E46" s="1089"/>
      <c r="F46" s="1089"/>
      <c r="G46" s="1089"/>
      <c r="H46" s="1089"/>
      <c r="I46" s="1089"/>
      <c r="J46" s="1089"/>
      <c r="K46" s="1089"/>
      <c r="L46" s="1089"/>
      <c r="M46" s="1089"/>
      <c r="N46" s="1089"/>
      <c r="O46" s="1089"/>
      <c r="P46" s="1090"/>
      <c r="Q46" s="1100"/>
      <c r="R46" s="1101"/>
      <c r="S46" s="1101"/>
      <c r="T46" s="1101"/>
      <c r="U46" s="1101"/>
      <c r="V46" s="1101"/>
      <c r="W46" s="1101"/>
      <c r="X46" s="1101"/>
      <c r="Y46" s="1101"/>
      <c r="Z46" s="1101"/>
      <c r="AA46" s="1101"/>
      <c r="AB46" s="1101"/>
      <c r="AC46" s="1101"/>
      <c r="AD46" s="1101"/>
      <c r="AE46" s="1102"/>
      <c r="AF46" s="1094"/>
      <c r="AG46" s="1095"/>
      <c r="AH46" s="1095"/>
      <c r="AI46" s="1095"/>
      <c r="AJ46" s="1096"/>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3"/>
      <c r="BF46" s="1083"/>
      <c r="BG46" s="1083"/>
      <c r="BH46" s="1083"/>
      <c r="BI46" s="1084"/>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88"/>
      <c r="C47" s="1089"/>
      <c r="D47" s="1089"/>
      <c r="E47" s="1089"/>
      <c r="F47" s="1089"/>
      <c r="G47" s="1089"/>
      <c r="H47" s="1089"/>
      <c r="I47" s="1089"/>
      <c r="J47" s="1089"/>
      <c r="K47" s="1089"/>
      <c r="L47" s="1089"/>
      <c r="M47" s="1089"/>
      <c r="N47" s="1089"/>
      <c r="O47" s="1089"/>
      <c r="P47" s="1090"/>
      <c r="Q47" s="1100"/>
      <c r="R47" s="1101"/>
      <c r="S47" s="1101"/>
      <c r="T47" s="1101"/>
      <c r="U47" s="1101"/>
      <c r="V47" s="1101"/>
      <c r="W47" s="1101"/>
      <c r="X47" s="1101"/>
      <c r="Y47" s="1101"/>
      <c r="Z47" s="1101"/>
      <c r="AA47" s="1101"/>
      <c r="AB47" s="1101"/>
      <c r="AC47" s="1101"/>
      <c r="AD47" s="1101"/>
      <c r="AE47" s="1102"/>
      <c r="AF47" s="1094"/>
      <c r="AG47" s="1095"/>
      <c r="AH47" s="1095"/>
      <c r="AI47" s="1095"/>
      <c r="AJ47" s="1096"/>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3"/>
      <c r="BF47" s="1083"/>
      <c r="BG47" s="1083"/>
      <c r="BH47" s="1083"/>
      <c r="BI47" s="1084"/>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88"/>
      <c r="C48" s="1089"/>
      <c r="D48" s="1089"/>
      <c r="E48" s="1089"/>
      <c r="F48" s="1089"/>
      <c r="G48" s="1089"/>
      <c r="H48" s="1089"/>
      <c r="I48" s="1089"/>
      <c r="J48" s="1089"/>
      <c r="K48" s="1089"/>
      <c r="L48" s="1089"/>
      <c r="M48" s="1089"/>
      <c r="N48" s="1089"/>
      <c r="O48" s="1089"/>
      <c r="P48" s="1090"/>
      <c r="Q48" s="1100"/>
      <c r="R48" s="1101"/>
      <c r="S48" s="1101"/>
      <c r="T48" s="1101"/>
      <c r="U48" s="1101"/>
      <c r="V48" s="1101"/>
      <c r="W48" s="1101"/>
      <c r="X48" s="1101"/>
      <c r="Y48" s="1101"/>
      <c r="Z48" s="1101"/>
      <c r="AA48" s="1101"/>
      <c r="AB48" s="1101"/>
      <c r="AC48" s="1101"/>
      <c r="AD48" s="1101"/>
      <c r="AE48" s="1102"/>
      <c r="AF48" s="1094"/>
      <c r="AG48" s="1095"/>
      <c r="AH48" s="1095"/>
      <c r="AI48" s="1095"/>
      <c r="AJ48" s="1096"/>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3"/>
      <c r="BF48" s="1083"/>
      <c r="BG48" s="1083"/>
      <c r="BH48" s="1083"/>
      <c r="BI48" s="1084"/>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88"/>
      <c r="C49" s="1089"/>
      <c r="D49" s="1089"/>
      <c r="E49" s="1089"/>
      <c r="F49" s="1089"/>
      <c r="G49" s="1089"/>
      <c r="H49" s="1089"/>
      <c r="I49" s="1089"/>
      <c r="J49" s="1089"/>
      <c r="K49" s="1089"/>
      <c r="L49" s="1089"/>
      <c r="M49" s="1089"/>
      <c r="N49" s="1089"/>
      <c r="O49" s="1089"/>
      <c r="P49" s="1090"/>
      <c r="Q49" s="1100"/>
      <c r="R49" s="1101"/>
      <c r="S49" s="1101"/>
      <c r="T49" s="1101"/>
      <c r="U49" s="1101"/>
      <c r="V49" s="1101"/>
      <c r="W49" s="1101"/>
      <c r="X49" s="1101"/>
      <c r="Y49" s="1101"/>
      <c r="Z49" s="1101"/>
      <c r="AA49" s="1101"/>
      <c r="AB49" s="1101"/>
      <c r="AC49" s="1101"/>
      <c r="AD49" s="1101"/>
      <c r="AE49" s="1102"/>
      <c r="AF49" s="1094"/>
      <c r="AG49" s="1095"/>
      <c r="AH49" s="1095"/>
      <c r="AI49" s="1095"/>
      <c r="AJ49" s="1096"/>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3"/>
      <c r="BF49" s="1083"/>
      <c r="BG49" s="1083"/>
      <c r="BH49" s="1083"/>
      <c r="BI49" s="1084"/>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88"/>
      <c r="C50" s="1089"/>
      <c r="D50" s="1089"/>
      <c r="E50" s="1089"/>
      <c r="F50" s="1089"/>
      <c r="G50" s="1089"/>
      <c r="H50" s="1089"/>
      <c r="I50" s="1089"/>
      <c r="J50" s="1089"/>
      <c r="K50" s="1089"/>
      <c r="L50" s="1089"/>
      <c r="M50" s="1089"/>
      <c r="N50" s="1089"/>
      <c r="O50" s="1089"/>
      <c r="P50" s="1090"/>
      <c r="Q50" s="1091"/>
      <c r="R50" s="1092"/>
      <c r="S50" s="1092"/>
      <c r="T50" s="1092"/>
      <c r="U50" s="1092"/>
      <c r="V50" s="1092"/>
      <c r="W50" s="1092"/>
      <c r="X50" s="1092"/>
      <c r="Y50" s="1092"/>
      <c r="Z50" s="1092"/>
      <c r="AA50" s="1092"/>
      <c r="AB50" s="1092"/>
      <c r="AC50" s="1092"/>
      <c r="AD50" s="1092"/>
      <c r="AE50" s="1093"/>
      <c r="AF50" s="1094"/>
      <c r="AG50" s="1095"/>
      <c r="AH50" s="1095"/>
      <c r="AI50" s="1095"/>
      <c r="AJ50" s="1096"/>
      <c r="AK50" s="1097"/>
      <c r="AL50" s="1092"/>
      <c r="AM50" s="1092"/>
      <c r="AN50" s="1092"/>
      <c r="AO50" s="1092"/>
      <c r="AP50" s="1092"/>
      <c r="AQ50" s="1092"/>
      <c r="AR50" s="1092"/>
      <c r="AS50" s="1092"/>
      <c r="AT50" s="1092"/>
      <c r="AU50" s="1092"/>
      <c r="AV50" s="1092"/>
      <c r="AW50" s="1092"/>
      <c r="AX50" s="1092"/>
      <c r="AY50" s="1092"/>
      <c r="AZ50" s="1098"/>
      <c r="BA50" s="1098"/>
      <c r="BB50" s="1098"/>
      <c r="BC50" s="1098"/>
      <c r="BD50" s="1098"/>
      <c r="BE50" s="1083"/>
      <c r="BF50" s="1083"/>
      <c r="BG50" s="1083"/>
      <c r="BH50" s="1083"/>
      <c r="BI50" s="1084"/>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88"/>
      <c r="C51" s="1089"/>
      <c r="D51" s="1089"/>
      <c r="E51" s="1089"/>
      <c r="F51" s="1089"/>
      <c r="G51" s="1089"/>
      <c r="H51" s="1089"/>
      <c r="I51" s="1089"/>
      <c r="J51" s="1089"/>
      <c r="K51" s="1089"/>
      <c r="L51" s="1089"/>
      <c r="M51" s="1089"/>
      <c r="N51" s="1089"/>
      <c r="O51" s="1089"/>
      <c r="P51" s="1090"/>
      <c r="Q51" s="1091"/>
      <c r="R51" s="1092"/>
      <c r="S51" s="1092"/>
      <c r="T51" s="1092"/>
      <c r="U51" s="1092"/>
      <c r="V51" s="1092"/>
      <c r="W51" s="1092"/>
      <c r="X51" s="1092"/>
      <c r="Y51" s="1092"/>
      <c r="Z51" s="1092"/>
      <c r="AA51" s="1092"/>
      <c r="AB51" s="1092"/>
      <c r="AC51" s="1092"/>
      <c r="AD51" s="1092"/>
      <c r="AE51" s="1093"/>
      <c r="AF51" s="1094"/>
      <c r="AG51" s="1095"/>
      <c r="AH51" s="1095"/>
      <c r="AI51" s="1095"/>
      <c r="AJ51" s="1096"/>
      <c r="AK51" s="1097"/>
      <c r="AL51" s="1092"/>
      <c r="AM51" s="1092"/>
      <c r="AN51" s="1092"/>
      <c r="AO51" s="1092"/>
      <c r="AP51" s="1092"/>
      <c r="AQ51" s="1092"/>
      <c r="AR51" s="1092"/>
      <c r="AS51" s="1092"/>
      <c r="AT51" s="1092"/>
      <c r="AU51" s="1092"/>
      <c r="AV51" s="1092"/>
      <c r="AW51" s="1092"/>
      <c r="AX51" s="1092"/>
      <c r="AY51" s="1092"/>
      <c r="AZ51" s="1098"/>
      <c r="BA51" s="1098"/>
      <c r="BB51" s="1098"/>
      <c r="BC51" s="1098"/>
      <c r="BD51" s="1098"/>
      <c r="BE51" s="1083"/>
      <c r="BF51" s="1083"/>
      <c r="BG51" s="1083"/>
      <c r="BH51" s="1083"/>
      <c r="BI51" s="1084"/>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88"/>
      <c r="C52" s="1089"/>
      <c r="D52" s="1089"/>
      <c r="E52" s="1089"/>
      <c r="F52" s="1089"/>
      <c r="G52" s="1089"/>
      <c r="H52" s="1089"/>
      <c r="I52" s="1089"/>
      <c r="J52" s="1089"/>
      <c r="K52" s="1089"/>
      <c r="L52" s="1089"/>
      <c r="M52" s="1089"/>
      <c r="N52" s="1089"/>
      <c r="O52" s="1089"/>
      <c r="P52" s="1090"/>
      <c r="Q52" s="1091"/>
      <c r="R52" s="1092"/>
      <c r="S52" s="1092"/>
      <c r="T52" s="1092"/>
      <c r="U52" s="1092"/>
      <c r="V52" s="1092"/>
      <c r="W52" s="1092"/>
      <c r="X52" s="1092"/>
      <c r="Y52" s="1092"/>
      <c r="Z52" s="1092"/>
      <c r="AA52" s="1092"/>
      <c r="AB52" s="1092"/>
      <c r="AC52" s="1092"/>
      <c r="AD52" s="1092"/>
      <c r="AE52" s="1093"/>
      <c r="AF52" s="1094"/>
      <c r="AG52" s="1095"/>
      <c r="AH52" s="1095"/>
      <c r="AI52" s="1095"/>
      <c r="AJ52" s="1096"/>
      <c r="AK52" s="1097"/>
      <c r="AL52" s="1092"/>
      <c r="AM52" s="1092"/>
      <c r="AN52" s="1092"/>
      <c r="AO52" s="1092"/>
      <c r="AP52" s="1092"/>
      <c r="AQ52" s="1092"/>
      <c r="AR52" s="1092"/>
      <c r="AS52" s="1092"/>
      <c r="AT52" s="1092"/>
      <c r="AU52" s="1092"/>
      <c r="AV52" s="1092"/>
      <c r="AW52" s="1092"/>
      <c r="AX52" s="1092"/>
      <c r="AY52" s="1092"/>
      <c r="AZ52" s="1098"/>
      <c r="BA52" s="1098"/>
      <c r="BB52" s="1098"/>
      <c r="BC52" s="1098"/>
      <c r="BD52" s="1098"/>
      <c r="BE52" s="1083"/>
      <c r="BF52" s="1083"/>
      <c r="BG52" s="1083"/>
      <c r="BH52" s="1083"/>
      <c r="BI52" s="1084"/>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88"/>
      <c r="C53" s="1089"/>
      <c r="D53" s="1089"/>
      <c r="E53" s="1089"/>
      <c r="F53" s="1089"/>
      <c r="G53" s="1089"/>
      <c r="H53" s="1089"/>
      <c r="I53" s="1089"/>
      <c r="J53" s="1089"/>
      <c r="K53" s="1089"/>
      <c r="L53" s="1089"/>
      <c r="M53" s="1089"/>
      <c r="N53" s="1089"/>
      <c r="O53" s="1089"/>
      <c r="P53" s="1090"/>
      <c r="Q53" s="1091"/>
      <c r="R53" s="1092"/>
      <c r="S53" s="1092"/>
      <c r="T53" s="1092"/>
      <c r="U53" s="1092"/>
      <c r="V53" s="1092"/>
      <c r="W53" s="1092"/>
      <c r="X53" s="1092"/>
      <c r="Y53" s="1092"/>
      <c r="Z53" s="1092"/>
      <c r="AA53" s="1092"/>
      <c r="AB53" s="1092"/>
      <c r="AC53" s="1092"/>
      <c r="AD53" s="1092"/>
      <c r="AE53" s="1093"/>
      <c r="AF53" s="1094"/>
      <c r="AG53" s="1095"/>
      <c r="AH53" s="1095"/>
      <c r="AI53" s="1095"/>
      <c r="AJ53" s="1096"/>
      <c r="AK53" s="1097"/>
      <c r="AL53" s="1092"/>
      <c r="AM53" s="1092"/>
      <c r="AN53" s="1092"/>
      <c r="AO53" s="1092"/>
      <c r="AP53" s="1092"/>
      <c r="AQ53" s="1092"/>
      <c r="AR53" s="1092"/>
      <c r="AS53" s="1092"/>
      <c r="AT53" s="1092"/>
      <c r="AU53" s="1092"/>
      <c r="AV53" s="1092"/>
      <c r="AW53" s="1092"/>
      <c r="AX53" s="1092"/>
      <c r="AY53" s="1092"/>
      <c r="AZ53" s="1098"/>
      <c r="BA53" s="1098"/>
      <c r="BB53" s="1098"/>
      <c r="BC53" s="1098"/>
      <c r="BD53" s="1098"/>
      <c r="BE53" s="1083"/>
      <c r="BF53" s="1083"/>
      <c r="BG53" s="1083"/>
      <c r="BH53" s="1083"/>
      <c r="BI53" s="1084"/>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88"/>
      <c r="C54" s="1089"/>
      <c r="D54" s="1089"/>
      <c r="E54" s="1089"/>
      <c r="F54" s="1089"/>
      <c r="G54" s="1089"/>
      <c r="H54" s="1089"/>
      <c r="I54" s="1089"/>
      <c r="J54" s="1089"/>
      <c r="K54" s="1089"/>
      <c r="L54" s="1089"/>
      <c r="M54" s="1089"/>
      <c r="N54" s="1089"/>
      <c r="O54" s="1089"/>
      <c r="P54" s="1090"/>
      <c r="Q54" s="1091"/>
      <c r="R54" s="1092"/>
      <c r="S54" s="1092"/>
      <c r="T54" s="1092"/>
      <c r="U54" s="1092"/>
      <c r="V54" s="1092"/>
      <c r="W54" s="1092"/>
      <c r="X54" s="1092"/>
      <c r="Y54" s="1092"/>
      <c r="Z54" s="1092"/>
      <c r="AA54" s="1092"/>
      <c r="AB54" s="1092"/>
      <c r="AC54" s="1092"/>
      <c r="AD54" s="1092"/>
      <c r="AE54" s="1093"/>
      <c r="AF54" s="1094"/>
      <c r="AG54" s="1095"/>
      <c r="AH54" s="1095"/>
      <c r="AI54" s="1095"/>
      <c r="AJ54" s="1096"/>
      <c r="AK54" s="1097"/>
      <c r="AL54" s="1092"/>
      <c r="AM54" s="1092"/>
      <c r="AN54" s="1092"/>
      <c r="AO54" s="1092"/>
      <c r="AP54" s="1092"/>
      <c r="AQ54" s="1092"/>
      <c r="AR54" s="1092"/>
      <c r="AS54" s="1092"/>
      <c r="AT54" s="1092"/>
      <c r="AU54" s="1092"/>
      <c r="AV54" s="1092"/>
      <c r="AW54" s="1092"/>
      <c r="AX54" s="1092"/>
      <c r="AY54" s="1092"/>
      <c r="AZ54" s="1098"/>
      <c r="BA54" s="1098"/>
      <c r="BB54" s="1098"/>
      <c r="BC54" s="1098"/>
      <c r="BD54" s="1098"/>
      <c r="BE54" s="1083"/>
      <c r="BF54" s="1083"/>
      <c r="BG54" s="1083"/>
      <c r="BH54" s="1083"/>
      <c r="BI54" s="1084"/>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88"/>
      <c r="C55" s="1089"/>
      <c r="D55" s="1089"/>
      <c r="E55" s="1089"/>
      <c r="F55" s="1089"/>
      <c r="G55" s="1089"/>
      <c r="H55" s="1089"/>
      <c r="I55" s="1089"/>
      <c r="J55" s="1089"/>
      <c r="K55" s="1089"/>
      <c r="L55" s="1089"/>
      <c r="M55" s="1089"/>
      <c r="N55" s="1089"/>
      <c r="O55" s="1089"/>
      <c r="P55" s="1090"/>
      <c r="Q55" s="1091"/>
      <c r="R55" s="1092"/>
      <c r="S55" s="1092"/>
      <c r="T55" s="1092"/>
      <c r="U55" s="1092"/>
      <c r="V55" s="1092"/>
      <c r="W55" s="1092"/>
      <c r="X55" s="1092"/>
      <c r="Y55" s="1092"/>
      <c r="Z55" s="1092"/>
      <c r="AA55" s="1092"/>
      <c r="AB55" s="1092"/>
      <c r="AC55" s="1092"/>
      <c r="AD55" s="1092"/>
      <c r="AE55" s="1093"/>
      <c r="AF55" s="1094"/>
      <c r="AG55" s="1095"/>
      <c r="AH55" s="1095"/>
      <c r="AI55" s="1095"/>
      <c r="AJ55" s="1096"/>
      <c r="AK55" s="1097"/>
      <c r="AL55" s="1092"/>
      <c r="AM55" s="1092"/>
      <c r="AN55" s="1092"/>
      <c r="AO55" s="1092"/>
      <c r="AP55" s="1092"/>
      <c r="AQ55" s="1092"/>
      <c r="AR55" s="1092"/>
      <c r="AS55" s="1092"/>
      <c r="AT55" s="1092"/>
      <c r="AU55" s="1092"/>
      <c r="AV55" s="1092"/>
      <c r="AW55" s="1092"/>
      <c r="AX55" s="1092"/>
      <c r="AY55" s="1092"/>
      <c r="AZ55" s="1098"/>
      <c r="BA55" s="1098"/>
      <c r="BB55" s="1098"/>
      <c r="BC55" s="1098"/>
      <c r="BD55" s="1098"/>
      <c r="BE55" s="1083"/>
      <c r="BF55" s="1083"/>
      <c r="BG55" s="1083"/>
      <c r="BH55" s="1083"/>
      <c r="BI55" s="1084"/>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88"/>
      <c r="C56" s="1089"/>
      <c r="D56" s="1089"/>
      <c r="E56" s="1089"/>
      <c r="F56" s="1089"/>
      <c r="G56" s="1089"/>
      <c r="H56" s="1089"/>
      <c r="I56" s="1089"/>
      <c r="J56" s="1089"/>
      <c r="K56" s="1089"/>
      <c r="L56" s="1089"/>
      <c r="M56" s="1089"/>
      <c r="N56" s="1089"/>
      <c r="O56" s="1089"/>
      <c r="P56" s="1090"/>
      <c r="Q56" s="1091"/>
      <c r="R56" s="1092"/>
      <c r="S56" s="1092"/>
      <c r="T56" s="1092"/>
      <c r="U56" s="1092"/>
      <c r="V56" s="1092"/>
      <c r="W56" s="1092"/>
      <c r="X56" s="1092"/>
      <c r="Y56" s="1092"/>
      <c r="Z56" s="1092"/>
      <c r="AA56" s="1092"/>
      <c r="AB56" s="1092"/>
      <c r="AC56" s="1092"/>
      <c r="AD56" s="1092"/>
      <c r="AE56" s="1093"/>
      <c r="AF56" s="1094"/>
      <c r="AG56" s="1095"/>
      <c r="AH56" s="1095"/>
      <c r="AI56" s="1095"/>
      <c r="AJ56" s="1096"/>
      <c r="AK56" s="1097"/>
      <c r="AL56" s="1092"/>
      <c r="AM56" s="1092"/>
      <c r="AN56" s="1092"/>
      <c r="AO56" s="1092"/>
      <c r="AP56" s="1092"/>
      <c r="AQ56" s="1092"/>
      <c r="AR56" s="1092"/>
      <c r="AS56" s="1092"/>
      <c r="AT56" s="1092"/>
      <c r="AU56" s="1092"/>
      <c r="AV56" s="1092"/>
      <c r="AW56" s="1092"/>
      <c r="AX56" s="1092"/>
      <c r="AY56" s="1092"/>
      <c r="AZ56" s="1098"/>
      <c r="BA56" s="1098"/>
      <c r="BB56" s="1098"/>
      <c r="BC56" s="1098"/>
      <c r="BD56" s="1098"/>
      <c r="BE56" s="1083"/>
      <c r="BF56" s="1083"/>
      <c r="BG56" s="1083"/>
      <c r="BH56" s="1083"/>
      <c r="BI56" s="1084"/>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88"/>
      <c r="C57" s="1089"/>
      <c r="D57" s="1089"/>
      <c r="E57" s="1089"/>
      <c r="F57" s="1089"/>
      <c r="G57" s="1089"/>
      <c r="H57" s="1089"/>
      <c r="I57" s="1089"/>
      <c r="J57" s="1089"/>
      <c r="K57" s="1089"/>
      <c r="L57" s="1089"/>
      <c r="M57" s="1089"/>
      <c r="N57" s="1089"/>
      <c r="O57" s="1089"/>
      <c r="P57" s="1090"/>
      <c r="Q57" s="1091"/>
      <c r="R57" s="1092"/>
      <c r="S57" s="1092"/>
      <c r="T57" s="1092"/>
      <c r="U57" s="1092"/>
      <c r="V57" s="1092"/>
      <c r="W57" s="1092"/>
      <c r="X57" s="1092"/>
      <c r="Y57" s="1092"/>
      <c r="Z57" s="1092"/>
      <c r="AA57" s="1092"/>
      <c r="AB57" s="1092"/>
      <c r="AC57" s="1092"/>
      <c r="AD57" s="1092"/>
      <c r="AE57" s="1093"/>
      <c r="AF57" s="1094"/>
      <c r="AG57" s="1095"/>
      <c r="AH57" s="1095"/>
      <c r="AI57" s="1095"/>
      <c r="AJ57" s="1096"/>
      <c r="AK57" s="1097"/>
      <c r="AL57" s="1092"/>
      <c r="AM57" s="1092"/>
      <c r="AN57" s="1092"/>
      <c r="AO57" s="1092"/>
      <c r="AP57" s="1092"/>
      <c r="AQ57" s="1092"/>
      <c r="AR57" s="1092"/>
      <c r="AS57" s="1092"/>
      <c r="AT57" s="1092"/>
      <c r="AU57" s="1092"/>
      <c r="AV57" s="1092"/>
      <c r="AW57" s="1092"/>
      <c r="AX57" s="1092"/>
      <c r="AY57" s="1092"/>
      <c r="AZ57" s="1098"/>
      <c r="BA57" s="1098"/>
      <c r="BB57" s="1098"/>
      <c r="BC57" s="1098"/>
      <c r="BD57" s="1098"/>
      <c r="BE57" s="1083"/>
      <c r="BF57" s="1083"/>
      <c r="BG57" s="1083"/>
      <c r="BH57" s="1083"/>
      <c r="BI57" s="1084"/>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88"/>
      <c r="C58" s="1089"/>
      <c r="D58" s="1089"/>
      <c r="E58" s="1089"/>
      <c r="F58" s="1089"/>
      <c r="G58" s="1089"/>
      <c r="H58" s="1089"/>
      <c r="I58" s="1089"/>
      <c r="J58" s="1089"/>
      <c r="K58" s="1089"/>
      <c r="L58" s="1089"/>
      <c r="M58" s="1089"/>
      <c r="N58" s="1089"/>
      <c r="O58" s="1089"/>
      <c r="P58" s="1090"/>
      <c r="Q58" s="1091"/>
      <c r="R58" s="1092"/>
      <c r="S58" s="1092"/>
      <c r="T58" s="1092"/>
      <c r="U58" s="1092"/>
      <c r="V58" s="1092"/>
      <c r="W58" s="1092"/>
      <c r="X58" s="1092"/>
      <c r="Y58" s="1092"/>
      <c r="Z58" s="1092"/>
      <c r="AA58" s="1092"/>
      <c r="AB58" s="1092"/>
      <c r="AC58" s="1092"/>
      <c r="AD58" s="1092"/>
      <c r="AE58" s="1093"/>
      <c r="AF58" s="1094"/>
      <c r="AG58" s="1095"/>
      <c r="AH58" s="1095"/>
      <c r="AI58" s="1095"/>
      <c r="AJ58" s="1096"/>
      <c r="AK58" s="1097"/>
      <c r="AL58" s="1092"/>
      <c r="AM58" s="1092"/>
      <c r="AN58" s="1092"/>
      <c r="AO58" s="1092"/>
      <c r="AP58" s="1092"/>
      <c r="AQ58" s="1092"/>
      <c r="AR58" s="1092"/>
      <c r="AS58" s="1092"/>
      <c r="AT58" s="1092"/>
      <c r="AU58" s="1092"/>
      <c r="AV58" s="1092"/>
      <c r="AW58" s="1092"/>
      <c r="AX58" s="1092"/>
      <c r="AY58" s="1092"/>
      <c r="AZ58" s="1098"/>
      <c r="BA58" s="1098"/>
      <c r="BB58" s="1098"/>
      <c r="BC58" s="1098"/>
      <c r="BD58" s="1098"/>
      <c r="BE58" s="1083"/>
      <c r="BF58" s="1083"/>
      <c r="BG58" s="1083"/>
      <c r="BH58" s="1083"/>
      <c r="BI58" s="1084"/>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88"/>
      <c r="C59" s="1089"/>
      <c r="D59" s="1089"/>
      <c r="E59" s="1089"/>
      <c r="F59" s="1089"/>
      <c r="G59" s="1089"/>
      <c r="H59" s="1089"/>
      <c r="I59" s="1089"/>
      <c r="J59" s="1089"/>
      <c r="K59" s="1089"/>
      <c r="L59" s="1089"/>
      <c r="M59" s="1089"/>
      <c r="N59" s="1089"/>
      <c r="O59" s="1089"/>
      <c r="P59" s="1090"/>
      <c r="Q59" s="1091"/>
      <c r="R59" s="1092"/>
      <c r="S59" s="1092"/>
      <c r="T59" s="1092"/>
      <c r="U59" s="1092"/>
      <c r="V59" s="1092"/>
      <c r="W59" s="1092"/>
      <c r="X59" s="1092"/>
      <c r="Y59" s="1092"/>
      <c r="Z59" s="1092"/>
      <c r="AA59" s="1092"/>
      <c r="AB59" s="1092"/>
      <c r="AC59" s="1092"/>
      <c r="AD59" s="1092"/>
      <c r="AE59" s="1093"/>
      <c r="AF59" s="1094"/>
      <c r="AG59" s="1095"/>
      <c r="AH59" s="1095"/>
      <c r="AI59" s="1095"/>
      <c r="AJ59" s="1096"/>
      <c r="AK59" s="1097"/>
      <c r="AL59" s="1092"/>
      <c r="AM59" s="1092"/>
      <c r="AN59" s="1092"/>
      <c r="AO59" s="1092"/>
      <c r="AP59" s="1092"/>
      <c r="AQ59" s="1092"/>
      <c r="AR59" s="1092"/>
      <c r="AS59" s="1092"/>
      <c r="AT59" s="1092"/>
      <c r="AU59" s="1092"/>
      <c r="AV59" s="1092"/>
      <c r="AW59" s="1092"/>
      <c r="AX59" s="1092"/>
      <c r="AY59" s="1092"/>
      <c r="AZ59" s="1098"/>
      <c r="BA59" s="1098"/>
      <c r="BB59" s="1098"/>
      <c r="BC59" s="1098"/>
      <c r="BD59" s="1098"/>
      <c r="BE59" s="1083"/>
      <c r="BF59" s="1083"/>
      <c r="BG59" s="1083"/>
      <c r="BH59" s="1083"/>
      <c r="BI59" s="1084"/>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88"/>
      <c r="C60" s="1089"/>
      <c r="D60" s="1089"/>
      <c r="E60" s="1089"/>
      <c r="F60" s="1089"/>
      <c r="G60" s="1089"/>
      <c r="H60" s="1089"/>
      <c r="I60" s="1089"/>
      <c r="J60" s="1089"/>
      <c r="K60" s="1089"/>
      <c r="L60" s="1089"/>
      <c r="M60" s="1089"/>
      <c r="N60" s="1089"/>
      <c r="O60" s="1089"/>
      <c r="P60" s="1090"/>
      <c r="Q60" s="1091"/>
      <c r="R60" s="1092"/>
      <c r="S60" s="1092"/>
      <c r="T60" s="1092"/>
      <c r="U60" s="1092"/>
      <c r="V60" s="1092"/>
      <c r="W60" s="1092"/>
      <c r="X60" s="1092"/>
      <c r="Y60" s="1092"/>
      <c r="Z60" s="1092"/>
      <c r="AA60" s="1092"/>
      <c r="AB60" s="1092"/>
      <c r="AC60" s="1092"/>
      <c r="AD60" s="1092"/>
      <c r="AE60" s="1093"/>
      <c r="AF60" s="1094"/>
      <c r="AG60" s="1095"/>
      <c r="AH60" s="1095"/>
      <c r="AI60" s="1095"/>
      <c r="AJ60" s="1096"/>
      <c r="AK60" s="1097"/>
      <c r="AL60" s="1092"/>
      <c r="AM60" s="1092"/>
      <c r="AN60" s="1092"/>
      <c r="AO60" s="1092"/>
      <c r="AP60" s="1092"/>
      <c r="AQ60" s="1092"/>
      <c r="AR60" s="1092"/>
      <c r="AS60" s="1092"/>
      <c r="AT60" s="1092"/>
      <c r="AU60" s="1092"/>
      <c r="AV60" s="1092"/>
      <c r="AW60" s="1092"/>
      <c r="AX60" s="1092"/>
      <c r="AY60" s="1092"/>
      <c r="AZ60" s="1098"/>
      <c r="BA60" s="1098"/>
      <c r="BB60" s="1098"/>
      <c r="BC60" s="1098"/>
      <c r="BD60" s="1098"/>
      <c r="BE60" s="1083"/>
      <c r="BF60" s="1083"/>
      <c r="BG60" s="1083"/>
      <c r="BH60" s="1083"/>
      <c r="BI60" s="1084"/>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88"/>
      <c r="C61" s="1089"/>
      <c r="D61" s="1089"/>
      <c r="E61" s="1089"/>
      <c r="F61" s="1089"/>
      <c r="G61" s="1089"/>
      <c r="H61" s="1089"/>
      <c r="I61" s="1089"/>
      <c r="J61" s="1089"/>
      <c r="K61" s="1089"/>
      <c r="L61" s="1089"/>
      <c r="M61" s="1089"/>
      <c r="N61" s="1089"/>
      <c r="O61" s="1089"/>
      <c r="P61" s="1090"/>
      <c r="Q61" s="1091"/>
      <c r="R61" s="1092"/>
      <c r="S61" s="1092"/>
      <c r="T61" s="1092"/>
      <c r="U61" s="1092"/>
      <c r="V61" s="1092"/>
      <c r="W61" s="1092"/>
      <c r="X61" s="1092"/>
      <c r="Y61" s="1092"/>
      <c r="Z61" s="1092"/>
      <c r="AA61" s="1092"/>
      <c r="AB61" s="1092"/>
      <c r="AC61" s="1092"/>
      <c r="AD61" s="1092"/>
      <c r="AE61" s="1093"/>
      <c r="AF61" s="1094"/>
      <c r="AG61" s="1095"/>
      <c r="AH61" s="1095"/>
      <c r="AI61" s="1095"/>
      <c r="AJ61" s="1096"/>
      <c r="AK61" s="1097"/>
      <c r="AL61" s="1092"/>
      <c r="AM61" s="1092"/>
      <c r="AN61" s="1092"/>
      <c r="AO61" s="1092"/>
      <c r="AP61" s="1092"/>
      <c r="AQ61" s="1092"/>
      <c r="AR61" s="1092"/>
      <c r="AS61" s="1092"/>
      <c r="AT61" s="1092"/>
      <c r="AU61" s="1092"/>
      <c r="AV61" s="1092"/>
      <c r="AW61" s="1092"/>
      <c r="AX61" s="1092"/>
      <c r="AY61" s="1092"/>
      <c r="AZ61" s="1098"/>
      <c r="BA61" s="1098"/>
      <c r="BB61" s="1098"/>
      <c r="BC61" s="1098"/>
      <c r="BD61" s="1098"/>
      <c r="BE61" s="1083"/>
      <c r="BF61" s="1083"/>
      <c r="BG61" s="1083"/>
      <c r="BH61" s="1083"/>
      <c r="BI61" s="1084"/>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88"/>
      <c r="C62" s="1089"/>
      <c r="D62" s="1089"/>
      <c r="E62" s="1089"/>
      <c r="F62" s="1089"/>
      <c r="G62" s="1089"/>
      <c r="H62" s="1089"/>
      <c r="I62" s="1089"/>
      <c r="J62" s="1089"/>
      <c r="K62" s="1089"/>
      <c r="L62" s="1089"/>
      <c r="M62" s="1089"/>
      <c r="N62" s="1089"/>
      <c r="O62" s="1089"/>
      <c r="P62" s="1090"/>
      <c r="Q62" s="1091"/>
      <c r="R62" s="1092"/>
      <c r="S62" s="1092"/>
      <c r="T62" s="1092"/>
      <c r="U62" s="1092"/>
      <c r="V62" s="1092"/>
      <c r="W62" s="1092"/>
      <c r="X62" s="1092"/>
      <c r="Y62" s="1092"/>
      <c r="Z62" s="1092"/>
      <c r="AA62" s="1092"/>
      <c r="AB62" s="1092"/>
      <c r="AC62" s="1092"/>
      <c r="AD62" s="1092"/>
      <c r="AE62" s="1093"/>
      <c r="AF62" s="1094"/>
      <c r="AG62" s="1095"/>
      <c r="AH62" s="1095"/>
      <c r="AI62" s="1095"/>
      <c r="AJ62" s="1096"/>
      <c r="AK62" s="1097"/>
      <c r="AL62" s="1092"/>
      <c r="AM62" s="1092"/>
      <c r="AN62" s="1092"/>
      <c r="AO62" s="1092"/>
      <c r="AP62" s="1092"/>
      <c r="AQ62" s="1092"/>
      <c r="AR62" s="1092"/>
      <c r="AS62" s="1092"/>
      <c r="AT62" s="1092"/>
      <c r="AU62" s="1092"/>
      <c r="AV62" s="1092"/>
      <c r="AW62" s="1092"/>
      <c r="AX62" s="1092"/>
      <c r="AY62" s="1092"/>
      <c r="AZ62" s="1098"/>
      <c r="BA62" s="1098"/>
      <c r="BB62" s="1098"/>
      <c r="BC62" s="1098"/>
      <c r="BD62" s="1098"/>
      <c r="BE62" s="1083"/>
      <c r="BF62" s="1083"/>
      <c r="BG62" s="1083"/>
      <c r="BH62" s="1083"/>
      <c r="BI62" s="1084"/>
      <c r="BJ62" s="1085" t="s">
        <v>410</v>
      </c>
      <c r="BK62" s="1086"/>
      <c r="BL62" s="1086"/>
      <c r="BM62" s="1086"/>
      <c r="BN62" s="1087"/>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391</v>
      </c>
      <c r="B63" s="1001" t="s">
        <v>411</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79"/>
      <c r="AF63" s="1080">
        <v>3557</v>
      </c>
      <c r="AG63" s="1016"/>
      <c r="AH63" s="1016"/>
      <c r="AI63" s="1016"/>
      <c r="AJ63" s="1081"/>
      <c r="AK63" s="1082"/>
      <c r="AL63" s="1020"/>
      <c r="AM63" s="1020"/>
      <c r="AN63" s="1020"/>
      <c r="AO63" s="1020"/>
      <c r="AP63" s="1016">
        <v>19802</v>
      </c>
      <c r="AQ63" s="1016"/>
      <c r="AR63" s="1016"/>
      <c r="AS63" s="1016"/>
      <c r="AT63" s="1016"/>
      <c r="AU63" s="1016">
        <v>11703</v>
      </c>
      <c r="AV63" s="1016"/>
      <c r="AW63" s="1016"/>
      <c r="AX63" s="1016"/>
      <c r="AY63" s="1016"/>
      <c r="AZ63" s="1076"/>
      <c r="BA63" s="1076"/>
      <c r="BB63" s="1076"/>
      <c r="BC63" s="1076"/>
      <c r="BD63" s="1076"/>
      <c r="BE63" s="1017"/>
      <c r="BF63" s="1017"/>
      <c r="BG63" s="1017"/>
      <c r="BH63" s="1017"/>
      <c r="BI63" s="1018"/>
      <c r="BJ63" s="1077" t="s">
        <v>412</v>
      </c>
      <c r="BK63" s="1008"/>
      <c r="BL63" s="1008"/>
      <c r="BM63" s="1008"/>
      <c r="BN63" s="1078"/>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414</v>
      </c>
      <c r="B66" s="1053"/>
      <c r="C66" s="1053"/>
      <c r="D66" s="1053"/>
      <c r="E66" s="1053"/>
      <c r="F66" s="1053"/>
      <c r="G66" s="1053"/>
      <c r="H66" s="1053"/>
      <c r="I66" s="1053"/>
      <c r="J66" s="1053"/>
      <c r="K66" s="1053"/>
      <c r="L66" s="1053"/>
      <c r="M66" s="1053"/>
      <c r="N66" s="1053"/>
      <c r="O66" s="1053"/>
      <c r="P66" s="1054"/>
      <c r="Q66" s="1058" t="s">
        <v>396</v>
      </c>
      <c r="R66" s="1059"/>
      <c r="S66" s="1059"/>
      <c r="T66" s="1059"/>
      <c r="U66" s="1060"/>
      <c r="V66" s="1058" t="s">
        <v>415</v>
      </c>
      <c r="W66" s="1059"/>
      <c r="X66" s="1059"/>
      <c r="Y66" s="1059"/>
      <c r="Z66" s="1060"/>
      <c r="AA66" s="1058" t="s">
        <v>416</v>
      </c>
      <c r="AB66" s="1059"/>
      <c r="AC66" s="1059"/>
      <c r="AD66" s="1059"/>
      <c r="AE66" s="1060"/>
      <c r="AF66" s="1064" t="s">
        <v>417</v>
      </c>
      <c r="AG66" s="1065"/>
      <c r="AH66" s="1065"/>
      <c r="AI66" s="1065"/>
      <c r="AJ66" s="1066"/>
      <c r="AK66" s="1058" t="s">
        <v>418</v>
      </c>
      <c r="AL66" s="1053"/>
      <c r="AM66" s="1053"/>
      <c r="AN66" s="1053"/>
      <c r="AO66" s="1054"/>
      <c r="AP66" s="1058" t="s">
        <v>419</v>
      </c>
      <c r="AQ66" s="1059"/>
      <c r="AR66" s="1059"/>
      <c r="AS66" s="1059"/>
      <c r="AT66" s="1060"/>
      <c r="AU66" s="1058" t="s">
        <v>420</v>
      </c>
      <c r="AV66" s="1059"/>
      <c r="AW66" s="1059"/>
      <c r="AX66" s="1059"/>
      <c r="AY66" s="1060"/>
      <c r="AZ66" s="1058" t="s">
        <v>378</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589</v>
      </c>
      <c r="C68" s="1043"/>
      <c r="D68" s="1043"/>
      <c r="E68" s="1043"/>
      <c r="F68" s="1043"/>
      <c r="G68" s="1043"/>
      <c r="H68" s="1043"/>
      <c r="I68" s="1043"/>
      <c r="J68" s="1043"/>
      <c r="K68" s="1043"/>
      <c r="L68" s="1043"/>
      <c r="M68" s="1043"/>
      <c r="N68" s="1043"/>
      <c r="O68" s="1043"/>
      <c r="P68" s="1044"/>
      <c r="Q68" s="1045">
        <v>11859</v>
      </c>
      <c r="R68" s="1039"/>
      <c r="S68" s="1039"/>
      <c r="T68" s="1039"/>
      <c r="U68" s="1039"/>
      <c r="V68" s="1039">
        <v>9384</v>
      </c>
      <c r="W68" s="1039"/>
      <c r="X68" s="1039"/>
      <c r="Y68" s="1039"/>
      <c r="Z68" s="1039"/>
      <c r="AA68" s="1039">
        <v>2475</v>
      </c>
      <c r="AB68" s="1039"/>
      <c r="AC68" s="1039"/>
      <c r="AD68" s="1039"/>
      <c r="AE68" s="1039"/>
      <c r="AF68" s="1039">
        <v>2475</v>
      </c>
      <c r="AG68" s="1039"/>
      <c r="AH68" s="1039"/>
      <c r="AI68" s="1039"/>
      <c r="AJ68" s="1039"/>
      <c r="AK68" s="1039" t="s">
        <v>585</v>
      </c>
      <c r="AL68" s="1039"/>
      <c r="AM68" s="1039"/>
      <c r="AN68" s="1039"/>
      <c r="AO68" s="1039"/>
      <c r="AP68" s="1039" t="s">
        <v>585</v>
      </c>
      <c r="AQ68" s="1039"/>
      <c r="AR68" s="1039"/>
      <c r="AS68" s="1039"/>
      <c r="AT68" s="1039"/>
      <c r="AU68" s="1039"/>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590</v>
      </c>
      <c r="C69" s="1032"/>
      <c r="D69" s="1032"/>
      <c r="E69" s="1032"/>
      <c r="F69" s="1032"/>
      <c r="G69" s="1032"/>
      <c r="H69" s="1032"/>
      <c r="I69" s="1032"/>
      <c r="J69" s="1032"/>
      <c r="K69" s="1032"/>
      <c r="L69" s="1032"/>
      <c r="M69" s="1032"/>
      <c r="N69" s="1032"/>
      <c r="O69" s="1032"/>
      <c r="P69" s="1033"/>
      <c r="Q69" s="1034">
        <v>801173</v>
      </c>
      <c r="R69" s="1028"/>
      <c r="S69" s="1028"/>
      <c r="T69" s="1028"/>
      <c r="U69" s="1028"/>
      <c r="V69" s="1028">
        <v>752007</v>
      </c>
      <c r="W69" s="1028"/>
      <c r="X69" s="1028"/>
      <c r="Y69" s="1028"/>
      <c r="Z69" s="1028"/>
      <c r="AA69" s="1028">
        <v>49166</v>
      </c>
      <c r="AB69" s="1028"/>
      <c r="AC69" s="1028"/>
      <c r="AD69" s="1028"/>
      <c r="AE69" s="1028"/>
      <c r="AF69" s="1028">
        <v>49166</v>
      </c>
      <c r="AG69" s="1028"/>
      <c r="AH69" s="1028"/>
      <c r="AI69" s="1028"/>
      <c r="AJ69" s="1028"/>
      <c r="AK69" s="1028">
        <v>5806</v>
      </c>
      <c r="AL69" s="1028"/>
      <c r="AM69" s="1028"/>
      <c r="AN69" s="1028"/>
      <c r="AO69" s="1028"/>
      <c r="AP69" s="1028" t="s">
        <v>585</v>
      </c>
      <c r="AQ69" s="1028"/>
      <c r="AR69" s="1028"/>
      <c r="AS69" s="1028"/>
      <c r="AT69" s="1028"/>
      <c r="AU69" s="1028"/>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591</v>
      </c>
      <c r="C70" s="1032"/>
      <c r="D70" s="1032"/>
      <c r="E70" s="1032"/>
      <c r="F70" s="1032"/>
      <c r="G70" s="1032"/>
      <c r="H70" s="1032"/>
      <c r="I70" s="1032"/>
      <c r="J70" s="1032"/>
      <c r="K70" s="1032"/>
      <c r="L70" s="1032"/>
      <c r="M70" s="1032"/>
      <c r="N70" s="1032"/>
      <c r="O70" s="1032"/>
      <c r="P70" s="1033"/>
      <c r="Q70" s="1034">
        <v>17208</v>
      </c>
      <c r="R70" s="1028"/>
      <c r="S70" s="1028"/>
      <c r="T70" s="1028"/>
      <c r="U70" s="1028"/>
      <c r="V70" s="1028">
        <v>17660</v>
      </c>
      <c r="W70" s="1028"/>
      <c r="X70" s="1028"/>
      <c r="Y70" s="1028"/>
      <c r="Z70" s="1028"/>
      <c r="AA70" s="1028">
        <v>-452</v>
      </c>
      <c r="AB70" s="1028"/>
      <c r="AC70" s="1028"/>
      <c r="AD70" s="1028"/>
      <c r="AE70" s="1028"/>
      <c r="AF70" s="1028">
        <v>-452</v>
      </c>
      <c r="AG70" s="1028"/>
      <c r="AH70" s="1028"/>
      <c r="AI70" s="1028"/>
      <c r="AJ70" s="1028"/>
      <c r="AK70" s="1028">
        <v>1600</v>
      </c>
      <c r="AL70" s="1028"/>
      <c r="AM70" s="1028"/>
      <c r="AN70" s="1028"/>
      <c r="AO70" s="1028"/>
      <c r="AP70" s="1028">
        <v>11327</v>
      </c>
      <c r="AQ70" s="1028"/>
      <c r="AR70" s="1028"/>
      <c r="AS70" s="1028"/>
      <c r="AT70" s="1028"/>
      <c r="AU70" s="1028">
        <v>3222</v>
      </c>
      <c r="AV70" s="1028"/>
      <c r="AW70" s="1028"/>
      <c r="AX70" s="1028"/>
      <c r="AY70" s="1028"/>
      <c r="AZ70" s="1029" t="s">
        <v>592</v>
      </c>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c r="C71" s="1032"/>
      <c r="D71" s="1032"/>
      <c r="E71" s="1032"/>
      <c r="F71" s="1032"/>
      <c r="G71" s="1032"/>
      <c r="H71" s="1032"/>
      <c r="I71" s="1032"/>
      <c r="J71" s="1032"/>
      <c r="K71" s="1032"/>
      <c r="L71" s="1032"/>
      <c r="M71" s="1032"/>
      <c r="N71" s="1032"/>
      <c r="O71" s="1032"/>
      <c r="P71" s="1033"/>
      <c r="Q71" s="1034"/>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c r="C72" s="1032"/>
      <c r="D72" s="1032"/>
      <c r="E72" s="1032"/>
      <c r="F72" s="1032"/>
      <c r="G72" s="1032"/>
      <c r="H72" s="1032"/>
      <c r="I72" s="1032"/>
      <c r="J72" s="1032"/>
      <c r="K72" s="1032"/>
      <c r="L72" s="1032"/>
      <c r="M72" s="1032"/>
      <c r="N72" s="1032"/>
      <c r="O72" s="1032"/>
      <c r="P72" s="1033"/>
      <c r="Q72" s="1034"/>
      <c r="R72" s="1028"/>
      <c r="S72" s="1028"/>
      <c r="T72" s="1028"/>
      <c r="U72" s="1028"/>
      <c r="V72" s="1028"/>
      <c r="W72" s="1028"/>
      <c r="X72" s="1028"/>
      <c r="Y72" s="1028"/>
      <c r="Z72" s="1028"/>
      <c r="AA72" s="1028"/>
      <c r="AB72" s="1028"/>
      <c r="AC72" s="1028"/>
      <c r="AD72" s="1028"/>
      <c r="AE72" s="1028"/>
      <c r="AF72" s="1028"/>
      <c r="AG72" s="1028"/>
      <c r="AH72" s="1028"/>
      <c r="AI72" s="1028"/>
      <c r="AJ72" s="1028"/>
      <c r="AK72" s="1028"/>
      <c r="AL72" s="1028"/>
      <c r="AM72" s="1028"/>
      <c r="AN72" s="1028"/>
      <c r="AO72" s="1028"/>
      <c r="AP72" s="1028"/>
      <c r="AQ72" s="1028"/>
      <c r="AR72" s="1028"/>
      <c r="AS72" s="1028"/>
      <c r="AT72" s="1028"/>
      <c r="AU72" s="1028"/>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c r="C73" s="1032"/>
      <c r="D73" s="1032"/>
      <c r="E73" s="1032"/>
      <c r="F73" s="1032"/>
      <c r="G73" s="1032"/>
      <c r="H73" s="1032"/>
      <c r="I73" s="1032"/>
      <c r="J73" s="1032"/>
      <c r="K73" s="1032"/>
      <c r="L73" s="1032"/>
      <c r="M73" s="1032"/>
      <c r="N73" s="1032"/>
      <c r="O73" s="1032"/>
      <c r="P73" s="1033"/>
      <c r="Q73" s="1034"/>
      <c r="R73" s="1028"/>
      <c r="S73" s="1028"/>
      <c r="T73" s="1028"/>
      <c r="U73" s="1028"/>
      <c r="V73" s="1028"/>
      <c r="W73" s="1028"/>
      <c r="X73" s="1028"/>
      <c r="Y73" s="1028"/>
      <c r="Z73" s="1028"/>
      <c r="AA73" s="1028"/>
      <c r="AB73" s="1028"/>
      <c r="AC73" s="1028"/>
      <c r="AD73" s="1028"/>
      <c r="AE73" s="1028"/>
      <c r="AF73" s="1028"/>
      <c r="AG73" s="1028"/>
      <c r="AH73" s="1028"/>
      <c r="AI73" s="1028"/>
      <c r="AJ73" s="1028"/>
      <c r="AK73" s="1028"/>
      <c r="AL73" s="1028"/>
      <c r="AM73" s="1028"/>
      <c r="AN73" s="1028"/>
      <c r="AO73" s="1028"/>
      <c r="AP73" s="1028"/>
      <c r="AQ73" s="1028"/>
      <c r="AR73" s="1028"/>
      <c r="AS73" s="1028"/>
      <c r="AT73" s="1028"/>
      <c r="AU73" s="1028"/>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c r="C74" s="1032"/>
      <c r="D74" s="1032"/>
      <c r="E74" s="1032"/>
      <c r="F74" s="1032"/>
      <c r="G74" s="1032"/>
      <c r="H74" s="1032"/>
      <c r="I74" s="1032"/>
      <c r="J74" s="1032"/>
      <c r="K74" s="1032"/>
      <c r="L74" s="1032"/>
      <c r="M74" s="1032"/>
      <c r="N74" s="1032"/>
      <c r="O74" s="1032"/>
      <c r="P74" s="1033"/>
      <c r="Q74" s="1034"/>
      <c r="R74" s="1028"/>
      <c r="S74" s="1028"/>
      <c r="T74" s="1028"/>
      <c r="U74" s="1028"/>
      <c r="V74" s="1028"/>
      <c r="W74" s="1028"/>
      <c r="X74" s="1028"/>
      <c r="Y74" s="1028"/>
      <c r="Z74" s="1028"/>
      <c r="AA74" s="1028"/>
      <c r="AB74" s="1028"/>
      <c r="AC74" s="1028"/>
      <c r="AD74" s="1028"/>
      <c r="AE74" s="1028"/>
      <c r="AF74" s="1028"/>
      <c r="AG74" s="1028"/>
      <c r="AH74" s="1028"/>
      <c r="AI74" s="1028"/>
      <c r="AJ74" s="1028"/>
      <c r="AK74" s="1028"/>
      <c r="AL74" s="1028"/>
      <c r="AM74" s="1028"/>
      <c r="AN74" s="1028"/>
      <c r="AO74" s="1028"/>
      <c r="AP74" s="1028"/>
      <c r="AQ74" s="1028"/>
      <c r="AR74" s="1028"/>
      <c r="AS74" s="1028"/>
      <c r="AT74" s="1028"/>
      <c r="AU74" s="1028"/>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c r="C75" s="1032"/>
      <c r="D75" s="1032"/>
      <c r="E75" s="1032"/>
      <c r="F75" s="1032"/>
      <c r="G75" s="1032"/>
      <c r="H75" s="1032"/>
      <c r="I75" s="1032"/>
      <c r="J75" s="1032"/>
      <c r="K75" s="1032"/>
      <c r="L75" s="1032"/>
      <c r="M75" s="1032"/>
      <c r="N75" s="1032"/>
      <c r="O75" s="1032"/>
      <c r="P75" s="1033"/>
      <c r="Q75" s="1035"/>
      <c r="R75" s="1036"/>
      <c r="S75" s="1036"/>
      <c r="T75" s="1036"/>
      <c r="U75" s="1037"/>
      <c r="V75" s="1038"/>
      <c r="W75" s="1036"/>
      <c r="X75" s="1036"/>
      <c r="Y75" s="1036"/>
      <c r="Z75" s="1037"/>
      <c r="AA75" s="1038"/>
      <c r="AB75" s="1036"/>
      <c r="AC75" s="1036"/>
      <c r="AD75" s="1036"/>
      <c r="AE75" s="1037"/>
      <c r="AF75" s="1038"/>
      <c r="AG75" s="1036"/>
      <c r="AH75" s="1036"/>
      <c r="AI75" s="1036"/>
      <c r="AJ75" s="1037"/>
      <c r="AK75" s="1038"/>
      <c r="AL75" s="1036"/>
      <c r="AM75" s="1036"/>
      <c r="AN75" s="1036"/>
      <c r="AO75" s="1037"/>
      <c r="AP75" s="1038"/>
      <c r="AQ75" s="1036"/>
      <c r="AR75" s="1036"/>
      <c r="AS75" s="1036"/>
      <c r="AT75" s="1037"/>
      <c r="AU75" s="1038"/>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391</v>
      </c>
      <c r="B88" s="1001" t="s">
        <v>421</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51189</v>
      </c>
      <c r="AG88" s="1016"/>
      <c r="AH88" s="1016"/>
      <c r="AI88" s="1016"/>
      <c r="AJ88" s="1016"/>
      <c r="AK88" s="1020"/>
      <c r="AL88" s="1020"/>
      <c r="AM88" s="1020"/>
      <c r="AN88" s="1020"/>
      <c r="AO88" s="1020"/>
      <c r="AP88" s="1016">
        <v>11327</v>
      </c>
      <c r="AQ88" s="1016"/>
      <c r="AR88" s="1016"/>
      <c r="AS88" s="1016"/>
      <c r="AT88" s="1016"/>
      <c r="AU88" s="1016">
        <v>3222</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1001" t="s">
        <v>422</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550</v>
      </c>
      <c r="CS102" s="1008"/>
      <c r="CT102" s="1008"/>
      <c r="CU102" s="1008"/>
      <c r="CV102" s="1009"/>
      <c r="CW102" s="1007">
        <v>136</v>
      </c>
      <c r="CX102" s="1008"/>
      <c r="CY102" s="1008"/>
      <c r="CZ102" s="1008"/>
      <c r="DA102" s="1009"/>
      <c r="DB102" s="1007" t="s">
        <v>603</v>
      </c>
      <c r="DC102" s="1008"/>
      <c r="DD102" s="1008"/>
      <c r="DE102" s="1008"/>
      <c r="DF102" s="1009"/>
      <c r="DG102" s="1007">
        <v>1404</v>
      </c>
      <c r="DH102" s="1008"/>
      <c r="DI102" s="1008"/>
      <c r="DJ102" s="1008"/>
      <c r="DK102" s="1009"/>
      <c r="DL102" s="1007" t="s">
        <v>603</v>
      </c>
      <c r="DM102" s="1008"/>
      <c r="DN102" s="1008"/>
      <c r="DO102" s="1008"/>
      <c r="DP102" s="1009"/>
      <c r="DQ102" s="1007">
        <v>1284</v>
      </c>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423</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424</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427</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428</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429</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430</v>
      </c>
      <c r="AB109" s="951"/>
      <c r="AC109" s="951"/>
      <c r="AD109" s="951"/>
      <c r="AE109" s="952"/>
      <c r="AF109" s="953" t="s">
        <v>431</v>
      </c>
      <c r="AG109" s="951"/>
      <c r="AH109" s="951"/>
      <c r="AI109" s="951"/>
      <c r="AJ109" s="952"/>
      <c r="AK109" s="953" t="s">
        <v>306</v>
      </c>
      <c r="AL109" s="951"/>
      <c r="AM109" s="951"/>
      <c r="AN109" s="951"/>
      <c r="AO109" s="952"/>
      <c r="AP109" s="953" t="s">
        <v>432</v>
      </c>
      <c r="AQ109" s="951"/>
      <c r="AR109" s="951"/>
      <c r="AS109" s="951"/>
      <c r="AT109" s="982"/>
      <c r="AU109" s="950" t="s">
        <v>429</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430</v>
      </c>
      <c r="BR109" s="951"/>
      <c r="BS109" s="951"/>
      <c r="BT109" s="951"/>
      <c r="BU109" s="952"/>
      <c r="BV109" s="953" t="s">
        <v>431</v>
      </c>
      <c r="BW109" s="951"/>
      <c r="BX109" s="951"/>
      <c r="BY109" s="951"/>
      <c r="BZ109" s="952"/>
      <c r="CA109" s="953" t="s">
        <v>306</v>
      </c>
      <c r="CB109" s="951"/>
      <c r="CC109" s="951"/>
      <c r="CD109" s="951"/>
      <c r="CE109" s="952"/>
      <c r="CF109" s="989" t="s">
        <v>432</v>
      </c>
      <c r="CG109" s="989"/>
      <c r="CH109" s="989"/>
      <c r="CI109" s="989"/>
      <c r="CJ109" s="989"/>
      <c r="CK109" s="953" t="s">
        <v>433</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430</v>
      </c>
      <c r="DH109" s="951"/>
      <c r="DI109" s="951"/>
      <c r="DJ109" s="951"/>
      <c r="DK109" s="952"/>
      <c r="DL109" s="953" t="s">
        <v>431</v>
      </c>
      <c r="DM109" s="951"/>
      <c r="DN109" s="951"/>
      <c r="DO109" s="951"/>
      <c r="DP109" s="952"/>
      <c r="DQ109" s="953" t="s">
        <v>306</v>
      </c>
      <c r="DR109" s="951"/>
      <c r="DS109" s="951"/>
      <c r="DT109" s="951"/>
      <c r="DU109" s="952"/>
      <c r="DV109" s="953" t="s">
        <v>432</v>
      </c>
      <c r="DW109" s="951"/>
      <c r="DX109" s="951"/>
      <c r="DY109" s="951"/>
      <c r="DZ109" s="982"/>
    </row>
    <row r="110" spans="1:131" s="248" customFormat="1" ht="26.25" customHeight="1" x14ac:dyDescent="0.15">
      <c r="A110" s="853" t="s">
        <v>434</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3055777</v>
      </c>
      <c r="AB110" s="944"/>
      <c r="AC110" s="944"/>
      <c r="AD110" s="944"/>
      <c r="AE110" s="945"/>
      <c r="AF110" s="946">
        <v>2996473</v>
      </c>
      <c r="AG110" s="944"/>
      <c r="AH110" s="944"/>
      <c r="AI110" s="944"/>
      <c r="AJ110" s="945"/>
      <c r="AK110" s="946">
        <v>3287225</v>
      </c>
      <c r="AL110" s="944"/>
      <c r="AM110" s="944"/>
      <c r="AN110" s="944"/>
      <c r="AO110" s="945"/>
      <c r="AP110" s="947">
        <v>20.7</v>
      </c>
      <c r="AQ110" s="948"/>
      <c r="AR110" s="948"/>
      <c r="AS110" s="948"/>
      <c r="AT110" s="949"/>
      <c r="AU110" s="983" t="s">
        <v>73</v>
      </c>
      <c r="AV110" s="984"/>
      <c r="AW110" s="984"/>
      <c r="AX110" s="984"/>
      <c r="AY110" s="984"/>
      <c r="AZ110" s="909" t="s">
        <v>435</v>
      </c>
      <c r="BA110" s="854"/>
      <c r="BB110" s="854"/>
      <c r="BC110" s="854"/>
      <c r="BD110" s="854"/>
      <c r="BE110" s="854"/>
      <c r="BF110" s="854"/>
      <c r="BG110" s="854"/>
      <c r="BH110" s="854"/>
      <c r="BI110" s="854"/>
      <c r="BJ110" s="854"/>
      <c r="BK110" s="854"/>
      <c r="BL110" s="854"/>
      <c r="BM110" s="854"/>
      <c r="BN110" s="854"/>
      <c r="BO110" s="854"/>
      <c r="BP110" s="855"/>
      <c r="BQ110" s="910">
        <v>38760126</v>
      </c>
      <c r="BR110" s="891"/>
      <c r="BS110" s="891"/>
      <c r="BT110" s="891"/>
      <c r="BU110" s="891"/>
      <c r="BV110" s="891">
        <v>38264566</v>
      </c>
      <c r="BW110" s="891"/>
      <c r="BX110" s="891"/>
      <c r="BY110" s="891"/>
      <c r="BZ110" s="891"/>
      <c r="CA110" s="891">
        <v>38144513</v>
      </c>
      <c r="CB110" s="891"/>
      <c r="CC110" s="891"/>
      <c r="CD110" s="891"/>
      <c r="CE110" s="891"/>
      <c r="CF110" s="915">
        <v>240.2</v>
      </c>
      <c r="CG110" s="916"/>
      <c r="CH110" s="916"/>
      <c r="CI110" s="916"/>
      <c r="CJ110" s="916"/>
      <c r="CK110" s="979" t="s">
        <v>436</v>
      </c>
      <c r="CL110" s="865"/>
      <c r="CM110" s="940" t="s">
        <v>437</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438</v>
      </c>
      <c r="DH110" s="891"/>
      <c r="DI110" s="891"/>
      <c r="DJ110" s="891"/>
      <c r="DK110" s="891"/>
      <c r="DL110" s="891" t="s">
        <v>412</v>
      </c>
      <c r="DM110" s="891"/>
      <c r="DN110" s="891"/>
      <c r="DO110" s="891"/>
      <c r="DP110" s="891"/>
      <c r="DQ110" s="891" t="s">
        <v>412</v>
      </c>
      <c r="DR110" s="891"/>
      <c r="DS110" s="891"/>
      <c r="DT110" s="891"/>
      <c r="DU110" s="891"/>
      <c r="DV110" s="892" t="s">
        <v>438</v>
      </c>
      <c r="DW110" s="892"/>
      <c r="DX110" s="892"/>
      <c r="DY110" s="892"/>
      <c r="DZ110" s="893"/>
    </row>
    <row r="111" spans="1:131" s="248" customFormat="1" ht="26.25" customHeight="1" x14ac:dyDescent="0.15">
      <c r="A111" s="820" t="s">
        <v>439</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412</v>
      </c>
      <c r="AB111" s="972"/>
      <c r="AC111" s="972"/>
      <c r="AD111" s="972"/>
      <c r="AE111" s="973"/>
      <c r="AF111" s="974" t="s">
        <v>412</v>
      </c>
      <c r="AG111" s="972"/>
      <c r="AH111" s="972"/>
      <c r="AI111" s="972"/>
      <c r="AJ111" s="973"/>
      <c r="AK111" s="974" t="s">
        <v>412</v>
      </c>
      <c r="AL111" s="972"/>
      <c r="AM111" s="972"/>
      <c r="AN111" s="972"/>
      <c r="AO111" s="973"/>
      <c r="AP111" s="975" t="s">
        <v>438</v>
      </c>
      <c r="AQ111" s="976"/>
      <c r="AR111" s="976"/>
      <c r="AS111" s="976"/>
      <c r="AT111" s="977"/>
      <c r="AU111" s="985"/>
      <c r="AV111" s="986"/>
      <c r="AW111" s="986"/>
      <c r="AX111" s="986"/>
      <c r="AY111" s="986"/>
      <c r="AZ111" s="861" t="s">
        <v>440</v>
      </c>
      <c r="BA111" s="796"/>
      <c r="BB111" s="796"/>
      <c r="BC111" s="796"/>
      <c r="BD111" s="796"/>
      <c r="BE111" s="796"/>
      <c r="BF111" s="796"/>
      <c r="BG111" s="796"/>
      <c r="BH111" s="796"/>
      <c r="BI111" s="796"/>
      <c r="BJ111" s="796"/>
      <c r="BK111" s="796"/>
      <c r="BL111" s="796"/>
      <c r="BM111" s="796"/>
      <c r="BN111" s="796"/>
      <c r="BO111" s="796"/>
      <c r="BP111" s="797"/>
      <c r="BQ111" s="862">
        <v>12843</v>
      </c>
      <c r="BR111" s="863"/>
      <c r="BS111" s="863"/>
      <c r="BT111" s="863"/>
      <c r="BU111" s="863"/>
      <c r="BV111" s="863" t="s">
        <v>441</v>
      </c>
      <c r="BW111" s="863"/>
      <c r="BX111" s="863"/>
      <c r="BY111" s="863"/>
      <c r="BZ111" s="863"/>
      <c r="CA111" s="863" t="s">
        <v>441</v>
      </c>
      <c r="CB111" s="863"/>
      <c r="CC111" s="863"/>
      <c r="CD111" s="863"/>
      <c r="CE111" s="863"/>
      <c r="CF111" s="924" t="s">
        <v>441</v>
      </c>
      <c r="CG111" s="925"/>
      <c r="CH111" s="925"/>
      <c r="CI111" s="925"/>
      <c r="CJ111" s="925"/>
      <c r="CK111" s="980"/>
      <c r="CL111" s="867"/>
      <c r="CM111" s="870" t="s">
        <v>442</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443</v>
      </c>
      <c r="DH111" s="863"/>
      <c r="DI111" s="863"/>
      <c r="DJ111" s="863"/>
      <c r="DK111" s="863"/>
      <c r="DL111" s="863" t="s">
        <v>441</v>
      </c>
      <c r="DM111" s="863"/>
      <c r="DN111" s="863"/>
      <c r="DO111" s="863"/>
      <c r="DP111" s="863"/>
      <c r="DQ111" s="863" t="s">
        <v>441</v>
      </c>
      <c r="DR111" s="863"/>
      <c r="DS111" s="863"/>
      <c r="DT111" s="863"/>
      <c r="DU111" s="863"/>
      <c r="DV111" s="840" t="s">
        <v>441</v>
      </c>
      <c r="DW111" s="840"/>
      <c r="DX111" s="840"/>
      <c r="DY111" s="840"/>
      <c r="DZ111" s="841"/>
    </row>
    <row r="112" spans="1:131" s="248" customFormat="1" ht="26.25" customHeight="1" x14ac:dyDescent="0.15">
      <c r="A112" s="965" t="s">
        <v>444</v>
      </c>
      <c r="B112" s="966"/>
      <c r="C112" s="796" t="s">
        <v>445</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441</v>
      </c>
      <c r="AB112" s="826"/>
      <c r="AC112" s="826"/>
      <c r="AD112" s="826"/>
      <c r="AE112" s="827"/>
      <c r="AF112" s="828" t="s">
        <v>441</v>
      </c>
      <c r="AG112" s="826"/>
      <c r="AH112" s="826"/>
      <c r="AI112" s="826"/>
      <c r="AJ112" s="827"/>
      <c r="AK112" s="828" t="s">
        <v>446</v>
      </c>
      <c r="AL112" s="826"/>
      <c r="AM112" s="826"/>
      <c r="AN112" s="826"/>
      <c r="AO112" s="827"/>
      <c r="AP112" s="873" t="s">
        <v>441</v>
      </c>
      <c r="AQ112" s="874"/>
      <c r="AR112" s="874"/>
      <c r="AS112" s="874"/>
      <c r="AT112" s="875"/>
      <c r="AU112" s="985"/>
      <c r="AV112" s="986"/>
      <c r="AW112" s="986"/>
      <c r="AX112" s="986"/>
      <c r="AY112" s="986"/>
      <c r="AZ112" s="861" t="s">
        <v>447</v>
      </c>
      <c r="BA112" s="796"/>
      <c r="BB112" s="796"/>
      <c r="BC112" s="796"/>
      <c r="BD112" s="796"/>
      <c r="BE112" s="796"/>
      <c r="BF112" s="796"/>
      <c r="BG112" s="796"/>
      <c r="BH112" s="796"/>
      <c r="BI112" s="796"/>
      <c r="BJ112" s="796"/>
      <c r="BK112" s="796"/>
      <c r="BL112" s="796"/>
      <c r="BM112" s="796"/>
      <c r="BN112" s="796"/>
      <c r="BO112" s="796"/>
      <c r="BP112" s="797"/>
      <c r="BQ112" s="862">
        <v>13230050</v>
      </c>
      <c r="BR112" s="863"/>
      <c r="BS112" s="863"/>
      <c r="BT112" s="863"/>
      <c r="BU112" s="863"/>
      <c r="BV112" s="863">
        <v>12676496</v>
      </c>
      <c r="BW112" s="863"/>
      <c r="BX112" s="863"/>
      <c r="BY112" s="863"/>
      <c r="BZ112" s="863"/>
      <c r="CA112" s="863">
        <v>11897805</v>
      </c>
      <c r="CB112" s="863"/>
      <c r="CC112" s="863"/>
      <c r="CD112" s="863"/>
      <c r="CE112" s="863"/>
      <c r="CF112" s="924">
        <v>74.900000000000006</v>
      </c>
      <c r="CG112" s="925"/>
      <c r="CH112" s="925"/>
      <c r="CI112" s="925"/>
      <c r="CJ112" s="925"/>
      <c r="CK112" s="980"/>
      <c r="CL112" s="867"/>
      <c r="CM112" s="870" t="s">
        <v>448</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446</v>
      </c>
      <c r="DH112" s="863"/>
      <c r="DI112" s="863"/>
      <c r="DJ112" s="863"/>
      <c r="DK112" s="863"/>
      <c r="DL112" s="863" t="s">
        <v>443</v>
      </c>
      <c r="DM112" s="863"/>
      <c r="DN112" s="863"/>
      <c r="DO112" s="863"/>
      <c r="DP112" s="863"/>
      <c r="DQ112" s="863" t="s">
        <v>449</v>
      </c>
      <c r="DR112" s="863"/>
      <c r="DS112" s="863"/>
      <c r="DT112" s="863"/>
      <c r="DU112" s="863"/>
      <c r="DV112" s="840" t="s">
        <v>443</v>
      </c>
      <c r="DW112" s="840"/>
      <c r="DX112" s="840"/>
      <c r="DY112" s="840"/>
      <c r="DZ112" s="841"/>
    </row>
    <row r="113" spans="1:130" s="248" customFormat="1" ht="26.25" customHeight="1" x14ac:dyDescent="0.15">
      <c r="A113" s="967"/>
      <c r="B113" s="968"/>
      <c r="C113" s="796" t="s">
        <v>450</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937974</v>
      </c>
      <c r="AB113" s="972"/>
      <c r="AC113" s="972"/>
      <c r="AD113" s="972"/>
      <c r="AE113" s="973"/>
      <c r="AF113" s="974">
        <v>934583</v>
      </c>
      <c r="AG113" s="972"/>
      <c r="AH113" s="972"/>
      <c r="AI113" s="972"/>
      <c r="AJ113" s="973"/>
      <c r="AK113" s="974">
        <v>922542</v>
      </c>
      <c r="AL113" s="972"/>
      <c r="AM113" s="972"/>
      <c r="AN113" s="972"/>
      <c r="AO113" s="973"/>
      <c r="AP113" s="975">
        <v>5.8</v>
      </c>
      <c r="AQ113" s="976"/>
      <c r="AR113" s="976"/>
      <c r="AS113" s="976"/>
      <c r="AT113" s="977"/>
      <c r="AU113" s="985"/>
      <c r="AV113" s="986"/>
      <c r="AW113" s="986"/>
      <c r="AX113" s="986"/>
      <c r="AY113" s="986"/>
      <c r="AZ113" s="861" t="s">
        <v>451</v>
      </c>
      <c r="BA113" s="796"/>
      <c r="BB113" s="796"/>
      <c r="BC113" s="796"/>
      <c r="BD113" s="796"/>
      <c r="BE113" s="796"/>
      <c r="BF113" s="796"/>
      <c r="BG113" s="796"/>
      <c r="BH113" s="796"/>
      <c r="BI113" s="796"/>
      <c r="BJ113" s="796"/>
      <c r="BK113" s="796"/>
      <c r="BL113" s="796"/>
      <c r="BM113" s="796"/>
      <c r="BN113" s="796"/>
      <c r="BO113" s="796"/>
      <c r="BP113" s="797"/>
      <c r="BQ113" s="862">
        <v>2788101</v>
      </c>
      <c r="BR113" s="863"/>
      <c r="BS113" s="863"/>
      <c r="BT113" s="863"/>
      <c r="BU113" s="863"/>
      <c r="BV113" s="863">
        <v>2698479</v>
      </c>
      <c r="BW113" s="863"/>
      <c r="BX113" s="863"/>
      <c r="BY113" s="863"/>
      <c r="BZ113" s="863"/>
      <c r="CA113" s="863">
        <v>3222253</v>
      </c>
      <c r="CB113" s="863"/>
      <c r="CC113" s="863"/>
      <c r="CD113" s="863"/>
      <c r="CE113" s="863"/>
      <c r="CF113" s="924">
        <v>20.3</v>
      </c>
      <c r="CG113" s="925"/>
      <c r="CH113" s="925"/>
      <c r="CI113" s="925"/>
      <c r="CJ113" s="925"/>
      <c r="CK113" s="980"/>
      <c r="CL113" s="867"/>
      <c r="CM113" s="870" t="s">
        <v>452</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441</v>
      </c>
      <c r="DH113" s="826"/>
      <c r="DI113" s="826"/>
      <c r="DJ113" s="826"/>
      <c r="DK113" s="827"/>
      <c r="DL113" s="828" t="s">
        <v>441</v>
      </c>
      <c r="DM113" s="826"/>
      <c r="DN113" s="826"/>
      <c r="DO113" s="826"/>
      <c r="DP113" s="827"/>
      <c r="DQ113" s="828" t="s">
        <v>441</v>
      </c>
      <c r="DR113" s="826"/>
      <c r="DS113" s="826"/>
      <c r="DT113" s="826"/>
      <c r="DU113" s="827"/>
      <c r="DV113" s="873" t="s">
        <v>453</v>
      </c>
      <c r="DW113" s="874"/>
      <c r="DX113" s="874"/>
      <c r="DY113" s="874"/>
      <c r="DZ113" s="875"/>
    </row>
    <row r="114" spans="1:130" s="248" customFormat="1" ht="26.25" customHeight="1" x14ac:dyDescent="0.15">
      <c r="A114" s="967"/>
      <c r="B114" s="968"/>
      <c r="C114" s="796" t="s">
        <v>454</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279173</v>
      </c>
      <c r="AB114" s="826"/>
      <c r="AC114" s="826"/>
      <c r="AD114" s="826"/>
      <c r="AE114" s="827"/>
      <c r="AF114" s="828">
        <v>258623</v>
      </c>
      <c r="AG114" s="826"/>
      <c r="AH114" s="826"/>
      <c r="AI114" s="826"/>
      <c r="AJ114" s="827"/>
      <c r="AK114" s="828">
        <v>251889</v>
      </c>
      <c r="AL114" s="826"/>
      <c r="AM114" s="826"/>
      <c r="AN114" s="826"/>
      <c r="AO114" s="827"/>
      <c r="AP114" s="873">
        <v>1.6</v>
      </c>
      <c r="AQ114" s="874"/>
      <c r="AR114" s="874"/>
      <c r="AS114" s="874"/>
      <c r="AT114" s="875"/>
      <c r="AU114" s="985"/>
      <c r="AV114" s="986"/>
      <c r="AW114" s="986"/>
      <c r="AX114" s="986"/>
      <c r="AY114" s="986"/>
      <c r="AZ114" s="861" t="s">
        <v>455</v>
      </c>
      <c r="BA114" s="796"/>
      <c r="BB114" s="796"/>
      <c r="BC114" s="796"/>
      <c r="BD114" s="796"/>
      <c r="BE114" s="796"/>
      <c r="BF114" s="796"/>
      <c r="BG114" s="796"/>
      <c r="BH114" s="796"/>
      <c r="BI114" s="796"/>
      <c r="BJ114" s="796"/>
      <c r="BK114" s="796"/>
      <c r="BL114" s="796"/>
      <c r="BM114" s="796"/>
      <c r="BN114" s="796"/>
      <c r="BO114" s="796"/>
      <c r="BP114" s="797"/>
      <c r="BQ114" s="862">
        <v>4983101</v>
      </c>
      <c r="BR114" s="863"/>
      <c r="BS114" s="863"/>
      <c r="BT114" s="863"/>
      <c r="BU114" s="863"/>
      <c r="BV114" s="863">
        <v>4950319</v>
      </c>
      <c r="BW114" s="863"/>
      <c r="BX114" s="863"/>
      <c r="BY114" s="863"/>
      <c r="BZ114" s="863"/>
      <c r="CA114" s="863">
        <v>4492757</v>
      </c>
      <c r="CB114" s="863"/>
      <c r="CC114" s="863"/>
      <c r="CD114" s="863"/>
      <c r="CE114" s="863"/>
      <c r="CF114" s="924">
        <v>28.3</v>
      </c>
      <c r="CG114" s="925"/>
      <c r="CH114" s="925"/>
      <c r="CI114" s="925"/>
      <c r="CJ114" s="925"/>
      <c r="CK114" s="980"/>
      <c r="CL114" s="867"/>
      <c r="CM114" s="870" t="s">
        <v>456</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441</v>
      </c>
      <c r="DH114" s="826"/>
      <c r="DI114" s="826"/>
      <c r="DJ114" s="826"/>
      <c r="DK114" s="827"/>
      <c r="DL114" s="828" t="s">
        <v>441</v>
      </c>
      <c r="DM114" s="826"/>
      <c r="DN114" s="826"/>
      <c r="DO114" s="826"/>
      <c r="DP114" s="827"/>
      <c r="DQ114" s="828" t="s">
        <v>441</v>
      </c>
      <c r="DR114" s="826"/>
      <c r="DS114" s="826"/>
      <c r="DT114" s="826"/>
      <c r="DU114" s="827"/>
      <c r="DV114" s="873" t="s">
        <v>441</v>
      </c>
      <c r="DW114" s="874"/>
      <c r="DX114" s="874"/>
      <c r="DY114" s="874"/>
      <c r="DZ114" s="875"/>
    </row>
    <row r="115" spans="1:130" s="248" customFormat="1" ht="26.25" customHeight="1" x14ac:dyDescent="0.15">
      <c r="A115" s="967"/>
      <c r="B115" s="968"/>
      <c r="C115" s="796" t="s">
        <v>457</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17346</v>
      </c>
      <c r="AB115" s="972"/>
      <c r="AC115" s="972"/>
      <c r="AD115" s="972"/>
      <c r="AE115" s="973"/>
      <c r="AF115" s="974">
        <v>22625</v>
      </c>
      <c r="AG115" s="972"/>
      <c r="AH115" s="972"/>
      <c r="AI115" s="972"/>
      <c r="AJ115" s="973"/>
      <c r="AK115" s="974">
        <v>9937</v>
      </c>
      <c r="AL115" s="972"/>
      <c r="AM115" s="972"/>
      <c r="AN115" s="972"/>
      <c r="AO115" s="973"/>
      <c r="AP115" s="975">
        <v>0.1</v>
      </c>
      <c r="AQ115" s="976"/>
      <c r="AR115" s="976"/>
      <c r="AS115" s="976"/>
      <c r="AT115" s="977"/>
      <c r="AU115" s="985"/>
      <c r="AV115" s="986"/>
      <c r="AW115" s="986"/>
      <c r="AX115" s="986"/>
      <c r="AY115" s="986"/>
      <c r="AZ115" s="861" t="s">
        <v>458</v>
      </c>
      <c r="BA115" s="796"/>
      <c r="BB115" s="796"/>
      <c r="BC115" s="796"/>
      <c r="BD115" s="796"/>
      <c r="BE115" s="796"/>
      <c r="BF115" s="796"/>
      <c r="BG115" s="796"/>
      <c r="BH115" s="796"/>
      <c r="BI115" s="796"/>
      <c r="BJ115" s="796"/>
      <c r="BK115" s="796"/>
      <c r="BL115" s="796"/>
      <c r="BM115" s="796"/>
      <c r="BN115" s="796"/>
      <c r="BO115" s="796"/>
      <c r="BP115" s="797"/>
      <c r="BQ115" s="862">
        <v>1477619</v>
      </c>
      <c r="BR115" s="863"/>
      <c r="BS115" s="863"/>
      <c r="BT115" s="863"/>
      <c r="BU115" s="863"/>
      <c r="BV115" s="863">
        <v>1405228</v>
      </c>
      <c r="BW115" s="863"/>
      <c r="BX115" s="863"/>
      <c r="BY115" s="863"/>
      <c r="BZ115" s="863"/>
      <c r="CA115" s="863">
        <v>1283663</v>
      </c>
      <c r="CB115" s="863"/>
      <c r="CC115" s="863"/>
      <c r="CD115" s="863"/>
      <c r="CE115" s="863"/>
      <c r="CF115" s="924">
        <v>8.1</v>
      </c>
      <c r="CG115" s="925"/>
      <c r="CH115" s="925"/>
      <c r="CI115" s="925"/>
      <c r="CJ115" s="925"/>
      <c r="CK115" s="980"/>
      <c r="CL115" s="867"/>
      <c r="CM115" s="861" t="s">
        <v>459</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v>12843</v>
      </c>
      <c r="DH115" s="826"/>
      <c r="DI115" s="826"/>
      <c r="DJ115" s="826"/>
      <c r="DK115" s="827"/>
      <c r="DL115" s="828" t="s">
        <v>441</v>
      </c>
      <c r="DM115" s="826"/>
      <c r="DN115" s="826"/>
      <c r="DO115" s="826"/>
      <c r="DP115" s="827"/>
      <c r="DQ115" s="828" t="s">
        <v>460</v>
      </c>
      <c r="DR115" s="826"/>
      <c r="DS115" s="826"/>
      <c r="DT115" s="826"/>
      <c r="DU115" s="827"/>
      <c r="DV115" s="873" t="s">
        <v>441</v>
      </c>
      <c r="DW115" s="874"/>
      <c r="DX115" s="874"/>
      <c r="DY115" s="874"/>
      <c r="DZ115" s="875"/>
    </row>
    <row r="116" spans="1:130" s="248" customFormat="1" ht="26.25" customHeight="1" x14ac:dyDescent="0.15">
      <c r="A116" s="969"/>
      <c r="B116" s="970"/>
      <c r="C116" s="929" t="s">
        <v>461</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v>6</v>
      </c>
      <c r="AB116" s="826"/>
      <c r="AC116" s="826"/>
      <c r="AD116" s="826"/>
      <c r="AE116" s="827"/>
      <c r="AF116" s="828" t="s">
        <v>441</v>
      </c>
      <c r="AG116" s="826"/>
      <c r="AH116" s="826"/>
      <c r="AI116" s="826"/>
      <c r="AJ116" s="827"/>
      <c r="AK116" s="828" t="s">
        <v>441</v>
      </c>
      <c r="AL116" s="826"/>
      <c r="AM116" s="826"/>
      <c r="AN116" s="826"/>
      <c r="AO116" s="827"/>
      <c r="AP116" s="873" t="s">
        <v>441</v>
      </c>
      <c r="AQ116" s="874"/>
      <c r="AR116" s="874"/>
      <c r="AS116" s="874"/>
      <c r="AT116" s="875"/>
      <c r="AU116" s="985"/>
      <c r="AV116" s="986"/>
      <c r="AW116" s="986"/>
      <c r="AX116" s="986"/>
      <c r="AY116" s="986"/>
      <c r="AZ116" s="912" t="s">
        <v>462</v>
      </c>
      <c r="BA116" s="913"/>
      <c r="BB116" s="913"/>
      <c r="BC116" s="913"/>
      <c r="BD116" s="913"/>
      <c r="BE116" s="913"/>
      <c r="BF116" s="913"/>
      <c r="BG116" s="913"/>
      <c r="BH116" s="913"/>
      <c r="BI116" s="913"/>
      <c r="BJ116" s="913"/>
      <c r="BK116" s="913"/>
      <c r="BL116" s="913"/>
      <c r="BM116" s="913"/>
      <c r="BN116" s="913"/>
      <c r="BO116" s="913"/>
      <c r="BP116" s="914"/>
      <c r="BQ116" s="862" t="s">
        <v>446</v>
      </c>
      <c r="BR116" s="863"/>
      <c r="BS116" s="863"/>
      <c r="BT116" s="863"/>
      <c r="BU116" s="863"/>
      <c r="BV116" s="863" t="s">
        <v>441</v>
      </c>
      <c r="BW116" s="863"/>
      <c r="BX116" s="863"/>
      <c r="BY116" s="863"/>
      <c r="BZ116" s="863"/>
      <c r="CA116" s="863" t="s">
        <v>441</v>
      </c>
      <c r="CB116" s="863"/>
      <c r="CC116" s="863"/>
      <c r="CD116" s="863"/>
      <c r="CE116" s="863"/>
      <c r="CF116" s="924" t="s">
        <v>460</v>
      </c>
      <c r="CG116" s="925"/>
      <c r="CH116" s="925"/>
      <c r="CI116" s="925"/>
      <c r="CJ116" s="925"/>
      <c r="CK116" s="980"/>
      <c r="CL116" s="867"/>
      <c r="CM116" s="870" t="s">
        <v>463</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441</v>
      </c>
      <c r="DH116" s="826"/>
      <c r="DI116" s="826"/>
      <c r="DJ116" s="826"/>
      <c r="DK116" s="827"/>
      <c r="DL116" s="828" t="s">
        <v>441</v>
      </c>
      <c r="DM116" s="826"/>
      <c r="DN116" s="826"/>
      <c r="DO116" s="826"/>
      <c r="DP116" s="827"/>
      <c r="DQ116" s="828" t="s">
        <v>441</v>
      </c>
      <c r="DR116" s="826"/>
      <c r="DS116" s="826"/>
      <c r="DT116" s="826"/>
      <c r="DU116" s="827"/>
      <c r="DV116" s="873" t="s">
        <v>441</v>
      </c>
      <c r="DW116" s="874"/>
      <c r="DX116" s="874"/>
      <c r="DY116" s="874"/>
      <c r="DZ116" s="875"/>
    </row>
    <row r="117" spans="1:130" s="248" customFormat="1" ht="26.25" customHeight="1" x14ac:dyDescent="0.15">
      <c r="A117" s="950" t="s">
        <v>186</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464</v>
      </c>
      <c r="Z117" s="952"/>
      <c r="AA117" s="957">
        <v>4290276</v>
      </c>
      <c r="AB117" s="958"/>
      <c r="AC117" s="958"/>
      <c r="AD117" s="958"/>
      <c r="AE117" s="959"/>
      <c r="AF117" s="960">
        <v>4212304</v>
      </c>
      <c r="AG117" s="958"/>
      <c r="AH117" s="958"/>
      <c r="AI117" s="958"/>
      <c r="AJ117" s="959"/>
      <c r="AK117" s="960">
        <v>4471593</v>
      </c>
      <c r="AL117" s="958"/>
      <c r="AM117" s="958"/>
      <c r="AN117" s="958"/>
      <c r="AO117" s="959"/>
      <c r="AP117" s="961"/>
      <c r="AQ117" s="962"/>
      <c r="AR117" s="962"/>
      <c r="AS117" s="962"/>
      <c r="AT117" s="963"/>
      <c r="AU117" s="985"/>
      <c r="AV117" s="986"/>
      <c r="AW117" s="986"/>
      <c r="AX117" s="986"/>
      <c r="AY117" s="986"/>
      <c r="AZ117" s="912" t="s">
        <v>465</v>
      </c>
      <c r="BA117" s="913"/>
      <c r="BB117" s="913"/>
      <c r="BC117" s="913"/>
      <c r="BD117" s="913"/>
      <c r="BE117" s="913"/>
      <c r="BF117" s="913"/>
      <c r="BG117" s="913"/>
      <c r="BH117" s="913"/>
      <c r="BI117" s="913"/>
      <c r="BJ117" s="913"/>
      <c r="BK117" s="913"/>
      <c r="BL117" s="913"/>
      <c r="BM117" s="913"/>
      <c r="BN117" s="913"/>
      <c r="BO117" s="913"/>
      <c r="BP117" s="914"/>
      <c r="BQ117" s="862" t="s">
        <v>441</v>
      </c>
      <c r="BR117" s="863"/>
      <c r="BS117" s="863"/>
      <c r="BT117" s="863"/>
      <c r="BU117" s="863"/>
      <c r="BV117" s="863" t="s">
        <v>441</v>
      </c>
      <c r="BW117" s="863"/>
      <c r="BX117" s="863"/>
      <c r="BY117" s="863"/>
      <c r="BZ117" s="863"/>
      <c r="CA117" s="863" t="s">
        <v>441</v>
      </c>
      <c r="CB117" s="863"/>
      <c r="CC117" s="863"/>
      <c r="CD117" s="863"/>
      <c r="CE117" s="863"/>
      <c r="CF117" s="924" t="s">
        <v>441</v>
      </c>
      <c r="CG117" s="925"/>
      <c r="CH117" s="925"/>
      <c r="CI117" s="925"/>
      <c r="CJ117" s="925"/>
      <c r="CK117" s="980"/>
      <c r="CL117" s="867"/>
      <c r="CM117" s="870" t="s">
        <v>466</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467</v>
      </c>
      <c r="DH117" s="826"/>
      <c r="DI117" s="826"/>
      <c r="DJ117" s="826"/>
      <c r="DK117" s="827"/>
      <c r="DL117" s="828" t="s">
        <v>467</v>
      </c>
      <c r="DM117" s="826"/>
      <c r="DN117" s="826"/>
      <c r="DO117" s="826"/>
      <c r="DP117" s="827"/>
      <c r="DQ117" s="828" t="s">
        <v>441</v>
      </c>
      <c r="DR117" s="826"/>
      <c r="DS117" s="826"/>
      <c r="DT117" s="826"/>
      <c r="DU117" s="827"/>
      <c r="DV117" s="873" t="s">
        <v>441</v>
      </c>
      <c r="DW117" s="874"/>
      <c r="DX117" s="874"/>
      <c r="DY117" s="874"/>
      <c r="DZ117" s="875"/>
    </row>
    <row r="118" spans="1:130" s="248" customFormat="1" ht="26.25" customHeight="1" x14ac:dyDescent="0.15">
      <c r="A118" s="950" t="s">
        <v>433</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430</v>
      </c>
      <c r="AB118" s="951"/>
      <c r="AC118" s="951"/>
      <c r="AD118" s="951"/>
      <c r="AE118" s="952"/>
      <c r="AF118" s="953" t="s">
        <v>431</v>
      </c>
      <c r="AG118" s="951"/>
      <c r="AH118" s="951"/>
      <c r="AI118" s="951"/>
      <c r="AJ118" s="952"/>
      <c r="AK118" s="953" t="s">
        <v>306</v>
      </c>
      <c r="AL118" s="951"/>
      <c r="AM118" s="951"/>
      <c r="AN118" s="951"/>
      <c r="AO118" s="952"/>
      <c r="AP118" s="954" t="s">
        <v>432</v>
      </c>
      <c r="AQ118" s="955"/>
      <c r="AR118" s="955"/>
      <c r="AS118" s="955"/>
      <c r="AT118" s="956"/>
      <c r="AU118" s="985"/>
      <c r="AV118" s="986"/>
      <c r="AW118" s="986"/>
      <c r="AX118" s="986"/>
      <c r="AY118" s="986"/>
      <c r="AZ118" s="928" t="s">
        <v>468</v>
      </c>
      <c r="BA118" s="929"/>
      <c r="BB118" s="929"/>
      <c r="BC118" s="929"/>
      <c r="BD118" s="929"/>
      <c r="BE118" s="929"/>
      <c r="BF118" s="929"/>
      <c r="BG118" s="929"/>
      <c r="BH118" s="929"/>
      <c r="BI118" s="929"/>
      <c r="BJ118" s="929"/>
      <c r="BK118" s="929"/>
      <c r="BL118" s="929"/>
      <c r="BM118" s="929"/>
      <c r="BN118" s="929"/>
      <c r="BO118" s="929"/>
      <c r="BP118" s="930"/>
      <c r="BQ118" s="931" t="s">
        <v>441</v>
      </c>
      <c r="BR118" s="894"/>
      <c r="BS118" s="894"/>
      <c r="BT118" s="894"/>
      <c r="BU118" s="894"/>
      <c r="BV118" s="894" t="s">
        <v>441</v>
      </c>
      <c r="BW118" s="894"/>
      <c r="BX118" s="894"/>
      <c r="BY118" s="894"/>
      <c r="BZ118" s="894"/>
      <c r="CA118" s="894" t="s">
        <v>441</v>
      </c>
      <c r="CB118" s="894"/>
      <c r="CC118" s="894"/>
      <c r="CD118" s="894"/>
      <c r="CE118" s="894"/>
      <c r="CF118" s="924" t="s">
        <v>441</v>
      </c>
      <c r="CG118" s="925"/>
      <c r="CH118" s="925"/>
      <c r="CI118" s="925"/>
      <c r="CJ118" s="925"/>
      <c r="CK118" s="980"/>
      <c r="CL118" s="867"/>
      <c r="CM118" s="870" t="s">
        <v>469</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441</v>
      </c>
      <c r="DH118" s="826"/>
      <c r="DI118" s="826"/>
      <c r="DJ118" s="826"/>
      <c r="DK118" s="827"/>
      <c r="DL118" s="828" t="s">
        <v>443</v>
      </c>
      <c r="DM118" s="826"/>
      <c r="DN118" s="826"/>
      <c r="DO118" s="826"/>
      <c r="DP118" s="827"/>
      <c r="DQ118" s="828" t="s">
        <v>453</v>
      </c>
      <c r="DR118" s="826"/>
      <c r="DS118" s="826"/>
      <c r="DT118" s="826"/>
      <c r="DU118" s="827"/>
      <c r="DV118" s="873" t="s">
        <v>441</v>
      </c>
      <c r="DW118" s="874"/>
      <c r="DX118" s="874"/>
      <c r="DY118" s="874"/>
      <c r="DZ118" s="875"/>
    </row>
    <row r="119" spans="1:130" s="248" customFormat="1" ht="26.25" customHeight="1" x14ac:dyDescent="0.15">
      <c r="A119" s="864" t="s">
        <v>436</v>
      </c>
      <c r="B119" s="865"/>
      <c r="C119" s="940" t="s">
        <v>437</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441</v>
      </c>
      <c r="AB119" s="944"/>
      <c r="AC119" s="944"/>
      <c r="AD119" s="944"/>
      <c r="AE119" s="945"/>
      <c r="AF119" s="946" t="s">
        <v>441</v>
      </c>
      <c r="AG119" s="944"/>
      <c r="AH119" s="944"/>
      <c r="AI119" s="944"/>
      <c r="AJ119" s="945"/>
      <c r="AK119" s="946" t="s">
        <v>443</v>
      </c>
      <c r="AL119" s="944"/>
      <c r="AM119" s="944"/>
      <c r="AN119" s="944"/>
      <c r="AO119" s="945"/>
      <c r="AP119" s="947" t="s">
        <v>443</v>
      </c>
      <c r="AQ119" s="948"/>
      <c r="AR119" s="948"/>
      <c r="AS119" s="948"/>
      <c r="AT119" s="949"/>
      <c r="AU119" s="987"/>
      <c r="AV119" s="988"/>
      <c r="AW119" s="988"/>
      <c r="AX119" s="988"/>
      <c r="AY119" s="988"/>
      <c r="AZ119" s="279" t="s">
        <v>186</v>
      </c>
      <c r="BA119" s="279"/>
      <c r="BB119" s="279"/>
      <c r="BC119" s="279"/>
      <c r="BD119" s="279"/>
      <c r="BE119" s="279"/>
      <c r="BF119" s="279"/>
      <c r="BG119" s="279"/>
      <c r="BH119" s="279"/>
      <c r="BI119" s="279"/>
      <c r="BJ119" s="279"/>
      <c r="BK119" s="279"/>
      <c r="BL119" s="279"/>
      <c r="BM119" s="279"/>
      <c r="BN119" s="279"/>
      <c r="BO119" s="926" t="s">
        <v>470</v>
      </c>
      <c r="BP119" s="927"/>
      <c r="BQ119" s="931">
        <v>61251840</v>
      </c>
      <c r="BR119" s="894"/>
      <c r="BS119" s="894"/>
      <c r="BT119" s="894"/>
      <c r="BU119" s="894"/>
      <c r="BV119" s="894">
        <v>59995088</v>
      </c>
      <c r="BW119" s="894"/>
      <c r="BX119" s="894"/>
      <c r="BY119" s="894"/>
      <c r="BZ119" s="894"/>
      <c r="CA119" s="894">
        <v>59040991</v>
      </c>
      <c r="CB119" s="894"/>
      <c r="CC119" s="894"/>
      <c r="CD119" s="894"/>
      <c r="CE119" s="894"/>
      <c r="CF119" s="792"/>
      <c r="CG119" s="793"/>
      <c r="CH119" s="793"/>
      <c r="CI119" s="793"/>
      <c r="CJ119" s="883"/>
      <c r="CK119" s="981"/>
      <c r="CL119" s="869"/>
      <c r="CM119" s="887" t="s">
        <v>471</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441</v>
      </c>
      <c r="DH119" s="809"/>
      <c r="DI119" s="809"/>
      <c r="DJ119" s="809"/>
      <c r="DK119" s="810"/>
      <c r="DL119" s="811" t="s">
        <v>441</v>
      </c>
      <c r="DM119" s="809"/>
      <c r="DN119" s="809"/>
      <c r="DO119" s="809"/>
      <c r="DP119" s="810"/>
      <c r="DQ119" s="811" t="s">
        <v>441</v>
      </c>
      <c r="DR119" s="809"/>
      <c r="DS119" s="809"/>
      <c r="DT119" s="809"/>
      <c r="DU119" s="810"/>
      <c r="DV119" s="897" t="s">
        <v>443</v>
      </c>
      <c r="DW119" s="898"/>
      <c r="DX119" s="898"/>
      <c r="DY119" s="898"/>
      <c r="DZ119" s="899"/>
    </row>
    <row r="120" spans="1:130" s="248" customFormat="1" ht="26.25" customHeight="1" x14ac:dyDescent="0.15">
      <c r="A120" s="866"/>
      <c r="B120" s="867"/>
      <c r="C120" s="870" t="s">
        <v>442</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441</v>
      </c>
      <c r="AB120" s="826"/>
      <c r="AC120" s="826"/>
      <c r="AD120" s="826"/>
      <c r="AE120" s="827"/>
      <c r="AF120" s="828" t="s">
        <v>453</v>
      </c>
      <c r="AG120" s="826"/>
      <c r="AH120" s="826"/>
      <c r="AI120" s="826"/>
      <c r="AJ120" s="827"/>
      <c r="AK120" s="828" t="s">
        <v>460</v>
      </c>
      <c r="AL120" s="826"/>
      <c r="AM120" s="826"/>
      <c r="AN120" s="826"/>
      <c r="AO120" s="827"/>
      <c r="AP120" s="873" t="s">
        <v>453</v>
      </c>
      <c r="AQ120" s="874"/>
      <c r="AR120" s="874"/>
      <c r="AS120" s="874"/>
      <c r="AT120" s="875"/>
      <c r="AU120" s="932" t="s">
        <v>472</v>
      </c>
      <c r="AV120" s="933"/>
      <c r="AW120" s="933"/>
      <c r="AX120" s="933"/>
      <c r="AY120" s="934"/>
      <c r="AZ120" s="909" t="s">
        <v>473</v>
      </c>
      <c r="BA120" s="854"/>
      <c r="BB120" s="854"/>
      <c r="BC120" s="854"/>
      <c r="BD120" s="854"/>
      <c r="BE120" s="854"/>
      <c r="BF120" s="854"/>
      <c r="BG120" s="854"/>
      <c r="BH120" s="854"/>
      <c r="BI120" s="854"/>
      <c r="BJ120" s="854"/>
      <c r="BK120" s="854"/>
      <c r="BL120" s="854"/>
      <c r="BM120" s="854"/>
      <c r="BN120" s="854"/>
      <c r="BO120" s="854"/>
      <c r="BP120" s="855"/>
      <c r="BQ120" s="910">
        <v>7285023</v>
      </c>
      <c r="BR120" s="891"/>
      <c r="BS120" s="891"/>
      <c r="BT120" s="891"/>
      <c r="BU120" s="891"/>
      <c r="BV120" s="891">
        <v>7052944</v>
      </c>
      <c r="BW120" s="891"/>
      <c r="BX120" s="891"/>
      <c r="BY120" s="891"/>
      <c r="BZ120" s="891"/>
      <c r="CA120" s="891">
        <v>6613473</v>
      </c>
      <c r="CB120" s="891"/>
      <c r="CC120" s="891"/>
      <c r="CD120" s="891"/>
      <c r="CE120" s="891"/>
      <c r="CF120" s="915">
        <v>41.6</v>
      </c>
      <c r="CG120" s="916"/>
      <c r="CH120" s="916"/>
      <c r="CI120" s="916"/>
      <c r="CJ120" s="916"/>
      <c r="CK120" s="917" t="s">
        <v>474</v>
      </c>
      <c r="CL120" s="901"/>
      <c r="CM120" s="901"/>
      <c r="CN120" s="901"/>
      <c r="CO120" s="902"/>
      <c r="CP120" s="921" t="s">
        <v>475</v>
      </c>
      <c r="CQ120" s="922"/>
      <c r="CR120" s="922"/>
      <c r="CS120" s="922"/>
      <c r="CT120" s="922"/>
      <c r="CU120" s="922"/>
      <c r="CV120" s="922"/>
      <c r="CW120" s="922"/>
      <c r="CX120" s="922"/>
      <c r="CY120" s="922"/>
      <c r="CZ120" s="922"/>
      <c r="DA120" s="922"/>
      <c r="DB120" s="922"/>
      <c r="DC120" s="922"/>
      <c r="DD120" s="922"/>
      <c r="DE120" s="922"/>
      <c r="DF120" s="923"/>
      <c r="DG120" s="910">
        <v>12931050</v>
      </c>
      <c r="DH120" s="891"/>
      <c r="DI120" s="891"/>
      <c r="DJ120" s="891"/>
      <c r="DK120" s="891"/>
      <c r="DL120" s="891">
        <v>12429496</v>
      </c>
      <c r="DM120" s="891"/>
      <c r="DN120" s="891"/>
      <c r="DO120" s="891"/>
      <c r="DP120" s="891"/>
      <c r="DQ120" s="891">
        <v>11702805</v>
      </c>
      <c r="DR120" s="891"/>
      <c r="DS120" s="891"/>
      <c r="DT120" s="891"/>
      <c r="DU120" s="891"/>
      <c r="DV120" s="892">
        <v>73.7</v>
      </c>
      <c r="DW120" s="892"/>
      <c r="DX120" s="892"/>
      <c r="DY120" s="892"/>
      <c r="DZ120" s="893"/>
    </row>
    <row r="121" spans="1:130" s="248" customFormat="1" ht="26.25" customHeight="1" x14ac:dyDescent="0.15">
      <c r="A121" s="866"/>
      <c r="B121" s="867"/>
      <c r="C121" s="912" t="s">
        <v>476</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441</v>
      </c>
      <c r="AB121" s="826"/>
      <c r="AC121" s="826"/>
      <c r="AD121" s="826"/>
      <c r="AE121" s="827"/>
      <c r="AF121" s="828" t="s">
        <v>441</v>
      </c>
      <c r="AG121" s="826"/>
      <c r="AH121" s="826"/>
      <c r="AI121" s="826"/>
      <c r="AJ121" s="827"/>
      <c r="AK121" s="828" t="s">
        <v>441</v>
      </c>
      <c r="AL121" s="826"/>
      <c r="AM121" s="826"/>
      <c r="AN121" s="826"/>
      <c r="AO121" s="827"/>
      <c r="AP121" s="873" t="s">
        <v>441</v>
      </c>
      <c r="AQ121" s="874"/>
      <c r="AR121" s="874"/>
      <c r="AS121" s="874"/>
      <c r="AT121" s="875"/>
      <c r="AU121" s="935"/>
      <c r="AV121" s="936"/>
      <c r="AW121" s="936"/>
      <c r="AX121" s="936"/>
      <c r="AY121" s="937"/>
      <c r="AZ121" s="861" t="s">
        <v>477</v>
      </c>
      <c r="BA121" s="796"/>
      <c r="BB121" s="796"/>
      <c r="BC121" s="796"/>
      <c r="BD121" s="796"/>
      <c r="BE121" s="796"/>
      <c r="BF121" s="796"/>
      <c r="BG121" s="796"/>
      <c r="BH121" s="796"/>
      <c r="BI121" s="796"/>
      <c r="BJ121" s="796"/>
      <c r="BK121" s="796"/>
      <c r="BL121" s="796"/>
      <c r="BM121" s="796"/>
      <c r="BN121" s="796"/>
      <c r="BO121" s="796"/>
      <c r="BP121" s="797"/>
      <c r="BQ121" s="862">
        <v>7735299</v>
      </c>
      <c r="BR121" s="863"/>
      <c r="BS121" s="863"/>
      <c r="BT121" s="863"/>
      <c r="BU121" s="863"/>
      <c r="BV121" s="863">
        <v>7389542</v>
      </c>
      <c r="BW121" s="863"/>
      <c r="BX121" s="863"/>
      <c r="BY121" s="863"/>
      <c r="BZ121" s="863"/>
      <c r="CA121" s="863">
        <v>7155795</v>
      </c>
      <c r="CB121" s="863"/>
      <c r="CC121" s="863"/>
      <c r="CD121" s="863"/>
      <c r="CE121" s="863"/>
      <c r="CF121" s="924">
        <v>45.1</v>
      </c>
      <c r="CG121" s="925"/>
      <c r="CH121" s="925"/>
      <c r="CI121" s="925"/>
      <c r="CJ121" s="925"/>
      <c r="CK121" s="918"/>
      <c r="CL121" s="904"/>
      <c r="CM121" s="904"/>
      <c r="CN121" s="904"/>
      <c r="CO121" s="905"/>
      <c r="CP121" s="884" t="s">
        <v>478</v>
      </c>
      <c r="CQ121" s="885"/>
      <c r="CR121" s="885"/>
      <c r="CS121" s="885"/>
      <c r="CT121" s="885"/>
      <c r="CU121" s="885"/>
      <c r="CV121" s="885"/>
      <c r="CW121" s="885"/>
      <c r="CX121" s="885"/>
      <c r="CY121" s="885"/>
      <c r="CZ121" s="885"/>
      <c r="DA121" s="885"/>
      <c r="DB121" s="885"/>
      <c r="DC121" s="885"/>
      <c r="DD121" s="885"/>
      <c r="DE121" s="885"/>
      <c r="DF121" s="886"/>
      <c r="DG121" s="862">
        <v>299000</v>
      </c>
      <c r="DH121" s="863"/>
      <c r="DI121" s="863"/>
      <c r="DJ121" s="863"/>
      <c r="DK121" s="863"/>
      <c r="DL121" s="863">
        <v>247000</v>
      </c>
      <c r="DM121" s="863"/>
      <c r="DN121" s="863"/>
      <c r="DO121" s="863"/>
      <c r="DP121" s="863"/>
      <c r="DQ121" s="863">
        <v>195000</v>
      </c>
      <c r="DR121" s="863"/>
      <c r="DS121" s="863"/>
      <c r="DT121" s="863"/>
      <c r="DU121" s="863"/>
      <c r="DV121" s="840">
        <v>1.2</v>
      </c>
      <c r="DW121" s="840"/>
      <c r="DX121" s="840"/>
      <c r="DY121" s="840"/>
      <c r="DZ121" s="841"/>
    </row>
    <row r="122" spans="1:130" s="248" customFormat="1" ht="26.25" customHeight="1" x14ac:dyDescent="0.15">
      <c r="A122" s="866"/>
      <c r="B122" s="867"/>
      <c r="C122" s="870" t="s">
        <v>456</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441</v>
      </c>
      <c r="AB122" s="826"/>
      <c r="AC122" s="826"/>
      <c r="AD122" s="826"/>
      <c r="AE122" s="827"/>
      <c r="AF122" s="828" t="s">
        <v>441</v>
      </c>
      <c r="AG122" s="826"/>
      <c r="AH122" s="826"/>
      <c r="AI122" s="826"/>
      <c r="AJ122" s="827"/>
      <c r="AK122" s="828" t="s">
        <v>441</v>
      </c>
      <c r="AL122" s="826"/>
      <c r="AM122" s="826"/>
      <c r="AN122" s="826"/>
      <c r="AO122" s="827"/>
      <c r="AP122" s="873" t="s">
        <v>441</v>
      </c>
      <c r="AQ122" s="874"/>
      <c r="AR122" s="874"/>
      <c r="AS122" s="874"/>
      <c r="AT122" s="875"/>
      <c r="AU122" s="935"/>
      <c r="AV122" s="936"/>
      <c r="AW122" s="936"/>
      <c r="AX122" s="936"/>
      <c r="AY122" s="937"/>
      <c r="AZ122" s="928" t="s">
        <v>479</v>
      </c>
      <c r="BA122" s="929"/>
      <c r="BB122" s="929"/>
      <c r="BC122" s="929"/>
      <c r="BD122" s="929"/>
      <c r="BE122" s="929"/>
      <c r="BF122" s="929"/>
      <c r="BG122" s="929"/>
      <c r="BH122" s="929"/>
      <c r="BI122" s="929"/>
      <c r="BJ122" s="929"/>
      <c r="BK122" s="929"/>
      <c r="BL122" s="929"/>
      <c r="BM122" s="929"/>
      <c r="BN122" s="929"/>
      <c r="BO122" s="929"/>
      <c r="BP122" s="930"/>
      <c r="BQ122" s="931">
        <v>39762110</v>
      </c>
      <c r="BR122" s="894"/>
      <c r="BS122" s="894"/>
      <c r="BT122" s="894"/>
      <c r="BU122" s="894"/>
      <c r="BV122" s="894">
        <v>39310703</v>
      </c>
      <c r="BW122" s="894"/>
      <c r="BX122" s="894"/>
      <c r="BY122" s="894"/>
      <c r="BZ122" s="894"/>
      <c r="CA122" s="894">
        <v>38979070</v>
      </c>
      <c r="CB122" s="894"/>
      <c r="CC122" s="894"/>
      <c r="CD122" s="894"/>
      <c r="CE122" s="894"/>
      <c r="CF122" s="895">
        <v>245.4</v>
      </c>
      <c r="CG122" s="896"/>
      <c r="CH122" s="896"/>
      <c r="CI122" s="896"/>
      <c r="CJ122" s="896"/>
      <c r="CK122" s="918"/>
      <c r="CL122" s="904"/>
      <c r="CM122" s="904"/>
      <c r="CN122" s="904"/>
      <c r="CO122" s="905"/>
      <c r="CP122" s="884"/>
      <c r="CQ122" s="885"/>
      <c r="CR122" s="885"/>
      <c r="CS122" s="885"/>
      <c r="CT122" s="885"/>
      <c r="CU122" s="885"/>
      <c r="CV122" s="885"/>
      <c r="CW122" s="885"/>
      <c r="CX122" s="885"/>
      <c r="CY122" s="885"/>
      <c r="CZ122" s="885"/>
      <c r="DA122" s="885"/>
      <c r="DB122" s="885"/>
      <c r="DC122" s="885"/>
      <c r="DD122" s="885"/>
      <c r="DE122" s="885"/>
      <c r="DF122" s="886"/>
      <c r="DG122" s="862"/>
      <c r="DH122" s="863"/>
      <c r="DI122" s="863"/>
      <c r="DJ122" s="863"/>
      <c r="DK122" s="863"/>
      <c r="DL122" s="863"/>
      <c r="DM122" s="863"/>
      <c r="DN122" s="863"/>
      <c r="DO122" s="863"/>
      <c r="DP122" s="863"/>
      <c r="DQ122" s="863"/>
      <c r="DR122" s="863"/>
      <c r="DS122" s="863"/>
      <c r="DT122" s="863"/>
      <c r="DU122" s="863"/>
      <c r="DV122" s="840"/>
      <c r="DW122" s="840"/>
      <c r="DX122" s="840"/>
      <c r="DY122" s="840"/>
      <c r="DZ122" s="841"/>
    </row>
    <row r="123" spans="1:130" s="248" customFormat="1" ht="26.25" customHeight="1" x14ac:dyDescent="0.15">
      <c r="A123" s="866"/>
      <c r="B123" s="867"/>
      <c r="C123" s="870" t="s">
        <v>463</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441</v>
      </c>
      <c r="AB123" s="826"/>
      <c r="AC123" s="826"/>
      <c r="AD123" s="826"/>
      <c r="AE123" s="827"/>
      <c r="AF123" s="828" t="s">
        <v>441</v>
      </c>
      <c r="AG123" s="826"/>
      <c r="AH123" s="826"/>
      <c r="AI123" s="826"/>
      <c r="AJ123" s="827"/>
      <c r="AK123" s="828" t="s">
        <v>441</v>
      </c>
      <c r="AL123" s="826"/>
      <c r="AM123" s="826"/>
      <c r="AN123" s="826"/>
      <c r="AO123" s="827"/>
      <c r="AP123" s="873" t="s">
        <v>443</v>
      </c>
      <c r="AQ123" s="874"/>
      <c r="AR123" s="874"/>
      <c r="AS123" s="874"/>
      <c r="AT123" s="875"/>
      <c r="AU123" s="938"/>
      <c r="AV123" s="939"/>
      <c r="AW123" s="939"/>
      <c r="AX123" s="939"/>
      <c r="AY123" s="939"/>
      <c r="AZ123" s="279" t="s">
        <v>186</v>
      </c>
      <c r="BA123" s="279"/>
      <c r="BB123" s="279"/>
      <c r="BC123" s="279"/>
      <c r="BD123" s="279"/>
      <c r="BE123" s="279"/>
      <c r="BF123" s="279"/>
      <c r="BG123" s="279"/>
      <c r="BH123" s="279"/>
      <c r="BI123" s="279"/>
      <c r="BJ123" s="279"/>
      <c r="BK123" s="279"/>
      <c r="BL123" s="279"/>
      <c r="BM123" s="279"/>
      <c r="BN123" s="279"/>
      <c r="BO123" s="926" t="s">
        <v>480</v>
      </c>
      <c r="BP123" s="927"/>
      <c r="BQ123" s="881">
        <v>54782432</v>
      </c>
      <c r="BR123" s="882"/>
      <c r="BS123" s="882"/>
      <c r="BT123" s="882"/>
      <c r="BU123" s="882"/>
      <c r="BV123" s="882">
        <v>53753189</v>
      </c>
      <c r="BW123" s="882"/>
      <c r="BX123" s="882"/>
      <c r="BY123" s="882"/>
      <c r="BZ123" s="882"/>
      <c r="CA123" s="882">
        <v>52748338</v>
      </c>
      <c r="CB123" s="882"/>
      <c r="CC123" s="882"/>
      <c r="CD123" s="882"/>
      <c r="CE123" s="882"/>
      <c r="CF123" s="792"/>
      <c r="CG123" s="793"/>
      <c r="CH123" s="793"/>
      <c r="CI123" s="793"/>
      <c r="CJ123" s="883"/>
      <c r="CK123" s="918"/>
      <c r="CL123" s="904"/>
      <c r="CM123" s="904"/>
      <c r="CN123" s="904"/>
      <c r="CO123" s="905"/>
      <c r="CP123" s="884"/>
      <c r="CQ123" s="885"/>
      <c r="CR123" s="885"/>
      <c r="CS123" s="885"/>
      <c r="CT123" s="885"/>
      <c r="CU123" s="885"/>
      <c r="CV123" s="885"/>
      <c r="CW123" s="885"/>
      <c r="CX123" s="885"/>
      <c r="CY123" s="885"/>
      <c r="CZ123" s="885"/>
      <c r="DA123" s="885"/>
      <c r="DB123" s="885"/>
      <c r="DC123" s="885"/>
      <c r="DD123" s="885"/>
      <c r="DE123" s="885"/>
      <c r="DF123" s="886"/>
      <c r="DG123" s="825"/>
      <c r="DH123" s="826"/>
      <c r="DI123" s="826"/>
      <c r="DJ123" s="826"/>
      <c r="DK123" s="827"/>
      <c r="DL123" s="828"/>
      <c r="DM123" s="826"/>
      <c r="DN123" s="826"/>
      <c r="DO123" s="826"/>
      <c r="DP123" s="827"/>
      <c r="DQ123" s="828"/>
      <c r="DR123" s="826"/>
      <c r="DS123" s="826"/>
      <c r="DT123" s="826"/>
      <c r="DU123" s="827"/>
      <c r="DV123" s="873"/>
      <c r="DW123" s="874"/>
      <c r="DX123" s="874"/>
      <c r="DY123" s="874"/>
      <c r="DZ123" s="875"/>
    </row>
    <row r="124" spans="1:130" s="248" customFormat="1" ht="26.25" customHeight="1" thickBot="1" x14ac:dyDescent="0.2">
      <c r="A124" s="866"/>
      <c r="B124" s="867"/>
      <c r="C124" s="870" t="s">
        <v>466</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441</v>
      </c>
      <c r="AB124" s="826"/>
      <c r="AC124" s="826"/>
      <c r="AD124" s="826"/>
      <c r="AE124" s="827"/>
      <c r="AF124" s="828" t="s">
        <v>460</v>
      </c>
      <c r="AG124" s="826"/>
      <c r="AH124" s="826"/>
      <c r="AI124" s="826"/>
      <c r="AJ124" s="827"/>
      <c r="AK124" s="828" t="s">
        <v>449</v>
      </c>
      <c r="AL124" s="826"/>
      <c r="AM124" s="826"/>
      <c r="AN124" s="826"/>
      <c r="AO124" s="827"/>
      <c r="AP124" s="873" t="s">
        <v>441</v>
      </c>
      <c r="AQ124" s="874"/>
      <c r="AR124" s="874"/>
      <c r="AS124" s="874"/>
      <c r="AT124" s="875"/>
      <c r="AU124" s="876" t="s">
        <v>481</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41.5</v>
      </c>
      <c r="BR124" s="880"/>
      <c r="BS124" s="880"/>
      <c r="BT124" s="880"/>
      <c r="BU124" s="880"/>
      <c r="BV124" s="880">
        <v>40</v>
      </c>
      <c r="BW124" s="880"/>
      <c r="BX124" s="880"/>
      <c r="BY124" s="880"/>
      <c r="BZ124" s="880"/>
      <c r="CA124" s="880">
        <v>39.6</v>
      </c>
      <c r="CB124" s="880"/>
      <c r="CC124" s="880"/>
      <c r="CD124" s="880"/>
      <c r="CE124" s="880"/>
      <c r="CF124" s="770"/>
      <c r="CG124" s="771"/>
      <c r="CH124" s="771"/>
      <c r="CI124" s="771"/>
      <c r="CJ124" s="911"/>
      <c r="CK124" s="919"/>
      <c r="CL124" s="919"/>
      <c r="CM124" s="919"/>
      <c r="CN124" s="919"/>
      <c r="CO124" s="920"/>
      <c r="CP124" s="884" t="s">
        <v>482</v>
      </c>
      <c r="CQ124" s="885"/>
      <c r="CR124" s="885"/>
      <c r="CS124" s="885"/>
      <c r="CT124" s="885"/>
      <c r="CU124" s="885"/>
      <c r="CV124" s="885"/>
      <c r="CW124" s="885"/>
      <c r="CX124" s="885"/>
      <c r="CY124" s="885"/>
      <c r="CZ124" s="885"/>
      <c r="DA124" s="885"/>
      <c r="DB124" s="885"/>
      <c r="DC124" s="885"/>
      <c r="DD124" s="885"/>
      <c r="DE124" s="885"/>
      <c r="DF124" s="886"/>
      <c r="DG124" s="808" t="s">
        <v>441</v>
      </c>
      <c r="DH124" s="809"/>
      <c r="DI124" s="809"/>
      <c r="DJ124" s="809"/>
      <c r="DK124" s="810"/>
      <c r="DL124" s="811" t="s">
        <v>441</v>
      </c>
      <c r="DM124" s="809"/>
      <c r="DN124" s="809"/>
      <c r="DO124" s="809"/>
      <c r="DP124" s="810"/>
      <c r="DQ124" s="811" t="s">
        <v>443</v>
      </c>
      <c r="DR124" s="809"/>
      <c r="DS124" s="809"/>
      <c r="DT124" s="809"/>
      <c r="DU124" s="810"/>
      <c r="DV124" s="897" t="s">
        <v>460</v>
      </c>
      <c r="DW124" s="898"/>
      <c r="DX124" s="898"/>
      <c r="DY124" s="898"/>
      <c r="DZ124" s="899"/>
    </row>
    <row r="125" spans="1:130" s="248" customFormat="1" ht="26.25" customHeight="1" x14ac:dyDescent="0.15">
      <c r="A125" s="866"/>
      <c r="B125" s="867"/>
      <c r="C125" s="870" t="s">
        <v>469</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441</v>
      </c>
      <c r="AB125" s="826"/>
      <c r="AC125" s="826"/>
      <c r="AD125" s="826"/>
      <c r="AE125" s="827"/>
      <c r="AF125" s="828" t="s">
        <v>441</v>
      </c>
      <c r="AG125" s="826"/>
      <c r="AH125" s="826"/>
      <c r="AI125" s="826"/>
      <c r="AJ125" s="827"/>
      <c r="AK125" s="828" t="s">
        <v>441</v>
      </c>
      <c r="AL125" s="826"/>
      <c r="AM125" s="826"/>
      <c r="AN125" s="826"/>
      <c r="AO125" s="827"/>
      <c r="AP125" s="873" t="s">
        <v>460</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483</v>
      </c>
      <c r="CL125" s="901"/>
      <c r="CM125" s="901"/>
      <c r="CN125" s="901"/>
      <c r="CO125" s="902"/>
      <c r="CP125" s="909" t="s">
        <v>484</v>
      </c>
      <c r="CQ125" s="854"/>
      <c r="CR125" s="854"/>
      <c r="CS125" s="854"/>
      <c r="CT125" s="854"/>
      <c r="CU125" s="854"/>
      <c r="CV125" s="854"/>
      <c r="CW125" s="854"/>
      <c r="CX125" s="854"/>
      <c r="CY125" s="854"/>
      <c r="CZ125" s="854"/>
      <c r="DA125" s="854"/>
      <c r="DB125" s="854"/>
      <c r="DC125" s="854"/>
      <c r="DD125" s="854"/>
      <c r="DE125" s="854"/>
      <c r="DF125" s="855"/>
      <c r="DG125" s="910" t="s">
        <v>460</v>
      </c>
      <c r="DH125" s="891"/>
      <c r="DI125" s="891"/>
      <c r="DJ125" s="891"/>
      <c r="DK125" s="891"/>
      <c r="DL125" s="891" t="s">
        <v>441</v>
      </c>
      <c r="DM125" s="891"/>
      <c r="DN125" s="891"/>
      <c r="DO125" s="891"/>
      <c r="DP125" s="891"/>
      <c r="DQ125" s="891" t="s">
        <v>441</v>
      </c>
      <c r="DR125" s="891"/>
      <c r="DS125" s="891"/>
      <c r="DT125" s="891"/>
      <c r="DU125" s="891"/>
      <c r="DV125" s="892" t="s">
        <v>441</v>
      </c>
      <c r="DW125" s="892"/>
      <c r="DX125" s="892"/>
      <c r="DY125" s="892"/>
      <c r="DZ125" s="893"/>
    </row>
    <row r="126" spans="1:130" s="248" customFormat="1" ht="26.25" customHeight="1" thickBot="1" x14ac:dyDescent="0.2">
      <c r="A126" s="866"/>
      <c r="B126" s="867"/>
      <c r="C126" s="870" t="s">
        <v>471</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v>17346</v>
      </c>
      <c r="AB126" s="826"/>
      <c r="AC126" s="826"/>
      <c r="AD126" s="826"/>
      <c r="AE126" s="827"/>
      <c r="AF126" s="828">
        <v>22625</v>
      </c>
      <c r="AG126" s="826"/>
      <c r="AH126" s="826"/>
      <c r="AI126" s="826"/>
      <c r="AJ126" s="827"/>
      <c r="AK126" s="828">
        <v>9937</v>
      </c>
      <c r="AL126" s="826"/>
      <c r="AM126" s="826"/>
      <c r="AN126" s="826"/>
      <c r="AO126" s="827"/>
      <c r="AP126" s="873">
        <v>0.1</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485</v>
      </c>
      <c r="CQ126" s="796"/>
      <c r="CR126" s="796"/>
      <c r="CS126" s="796"/>
      <c r="CT126" s="796"/>
      <c r="CU126" s="796"/>
      <c r="CV126" s="796"/>
      <c r="CW126" s="796"/>
      <c r="CX126" s="796"/>
      <c r="CY126" s="796"/>
      <c r="CZ126" s="796"/>
      <c r="DA126" s="796"/>
      <c r="DB126" s="796"/>
      <c r="DC126" s="796"/>
      <c r="DD126" s="796"/>
      <c r="DE126" s="796"/>
      <c r="DF126" s="797"/>
      <c r="DG126" s="862">
        <v>1477619</v>
      </c>
      <c r="DH126" s="863"/>
      <c r="DI126" s="863"/>
      <c r="DJ126" s="863"/>
      <c r="DK126" s="863"/>
      <c r="DL126" s="863">
        <v>1405228</v>
      </c>
      <c r="DM126" s="863"/>
      <c r="DN126" s="863"/>
      <c r="DO126" s="863"/>
      <c r="DP126" s="863"/>
      <c r="DQ126" s="863">
        <v>1283663</v>
      </c>
      <c r="DR126" s="863"/>
      <c r="DS126" s="863"/>
      <c r="DT126" s="863"/>
      <c r="DU126" s="863"/>
      <c r="DV126" s="840">
        <v>8.1</v>
      </c>
      <c r="DW126" s="840"/>
      <c r="DX126" s="840"/>
      <c r="DY126" s="840"/>
      <c r="DZ126" s="841"/>
    </row>
    <row r="127" spans="1:130" s="248" customFormat="1" ht="26.25" customHeight="1" x14ac:dyDescent="0.15">
      <c r="A127" s="868"/>
      <c r="B127" s="869"/>
      <c r="C127" s="887" t="s">
        <v>486</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441</v>
      </c>
      <c r="AB127" s="826"/>
      <c r="AC127" s="826"/>
      <c r="AD127" s="826"/>
      <c r="AE127" s="827"/>
      <c r="AF127" s="828" t="s">
        <v>441</v>
      </c>
      <c r="AG127" s="826"/>
      <c r="AH127" s="826"/>
      <c r="AI127" s="826"/>
      <c r="AJ127" s="827"/>
      <c r="AK127" s="828" t="s">
        <v>441</v>
      </c>
      <c r="AL127" s="826"/>
      <c r="AM127" s="826"/>
      <c r="AN127" s="826"/>
      <c r="AO127" s="827"/>
      <c r="AP127" s="873" t="s">
        <v>441</v>
      </c>
      <c r="AQ127" s="874"/>
      <c r="AR127" s="874"/>
      <c r="AS127" s="874"/>
      <c r="AT127" s="875"/>
      <c r="AU127" s="284"/>
      <c r="AV127" s="284"/>
      <c r="AW127" s="284"/>
      <c r="AX127" s="890" t="s">
        <v>487</v>
      </c>
      <c r="AY127" s="858"/>
      <c r="AZ127" s="858"/>
      <c r="BA127" s="858"/>
      <c r="BB127" s="858"/>
      <c r="BC127" s="858"/>
      <c r="BD127" s="858"/>
      <c r="BE127" s="859"/>
      <c r="BF127" s="857" t="s">
        <v>488</v>
      </c>
      <c r="BG127" s="858"/>
      <c r="BH127" s="858"/>
      <c r="BI127" s="858"/>
      <c r="BJ127" s="858"/>
      <c r="BK127" s="858"/>
      <c r="BL127" s="859"/>
      <c r="BM127" s="857" t="s">
        <v>489</v>
      </c>
      <c r="BN127" s="858"/>
      <c r="BO127" s="858"/>
      <c r="BP127" s="858"/>
      <c r="BQ127" s="858"/>
      <c r="BR127" s="858"/>
      <c r="BS127" s="859"/>
      <c r="BT127" s="857" t="s">
        <v>490</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491</v>
      </c>
      <c r="CQ127" s="796"/>
      <c r="CR127" s="796"/>
      <c r="CS127" s="796"/>
      <c r="CT127" s="796"/>
      <c r="CU127" s="796"/>
      <c r="CV127" s="796"/>
      <c r="CW127" s="796"/>
      <c r="CX127" s="796"/>
      <c r="CY127" s="796"/>
      <c r="CZ127" s="796"/>
      <c r="DA127" s="796"/>
      <c r="DB127" s="796"/>
      <c r="DC127" s="796"/>
      <c r="DD127" s="796"/>
      <c r="DE127" s="796"/>
      <c r="DF127" s="797"/>
      <c r="DG127" s="862" t="s">
        <v>441</v>
      </c>
      <c r="DH127" s="863"/>
      <c r="DI127" s="863"/>
      <c r="DJ127" s="863"/>
      <c r="DK127" s="863"/>
      <c r="DL127" s="863" t="s">
        <v>441</v>
      </c>
      <c r="DM127" s="863"/>
      <c r="DN127" s="863"/>
      <c r="DO127" s="863"/>
      <c r="DP127" s="863"/>
      <c r="DQ127" s="863" t="s">
        <v>441</v>
      </c>
      <c r="DR127" s="863"/>
      <c r="DS127" s="863"/>
      <c r="DT127" s="863"/>
      <c r="DU127" s="863"/>
      <c r="DV127" s="840" t="s">
        <v>441</v>
      </c>
      <c r="DW127" s="840"/>
      <c r="DX127" s="840"/>
      <c r="DY127" s="840"/>
      <c r="DZ127" s="841"/>
    </row>
    <row r="128" spans="1:130" s="248" customFormat="1" ht="26.25" customHeight="1" thickBot="1" x14ac:dyDescent="0.2">
      <c r="A128" s="842" t="s">
        <v>492</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493</v>
      </c>
      <c r="X128" s="844"/>
      <c r="Y128" s="844"/>
      <c r="Z128" s="845"/>
      <c r="AA128" s="846">
        <v>697172</v>
      </c>
      <c r="AB128" s="847"/>
      <c r="AC128" s="847"/>
      <c r="AD128" s="847"/>
      <c r="AE128" s="848"/>
      <c r="AF128" s="849">
        <v>662891</v>
      </c>
      <c r="AG128" s="847"/>
      <c r="AH128" s="847"/>
      <c r="AI128" s="847"/>
      <c r="AJ128" s="848"/>
      <c r="AK128" s="849">
        <v>645953</v>
      </c>
      <c r="AL128" s="847"/>
      <c r="AM128" s="847"/>
      <c r="AN128" s="847"/>
      <c r="AO128" s="848"/>
      <c r="AP128" s="850"/>
      <c r="AQ128" s="851"/>
      <c r="AR128" s="851"/>
      <c r="AS128" s="851"/>
      <c r="AT128" s="852"/>
      <c r="AU128" s="284"/>
      <c r="AV128" s="284"/>
      <c r="AW128" s="284"/>
      <c r="AX128" s="853" t="s">
        <v>494</v>
      </c>
      <c r="AY128" s="854"/>
      <c r="AZ128" s="854"/>
      <c r="BA128" s="854"/>
      <c r="BB128" s="854"/>
      <c r="BC128" s="854"/>
      <c r="BD128" s="854"/>
      <c r="BE128" s="855"/>
      <c r="BF128" s="832" t="s">
        <v>441</v>
      </c>
      <c r="BG128" s="833"/>
      <c r="BH128" s="833"/>
      <c r="BI128" s="833"/>
      <c r="BJ128" s="833"/>
      <c r="BK128" s="833"/>
      <c r="BL128" s="856"/>
      <c r="BM128" s="832">
        <v>12.55</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495</v>
      </c>
      <c r="CQ128" s="774"/>
      <c r="CR128" s="774"/>
      <c r="CS128" s="774"/>
      <c r="CT128" s="774"/>
      <c r="CU128" s="774"/>
      <c r="CV128" s="774"/>
      <c r="CW128" s="774"/>
      <c r="CX128" s="774"/>
      <c r="CY128" s="774"/>
      <c r="CZ128" s="774"/>
      <c r="DA128" s="774"/>
      <c r="DB128" s="774"/>
      <c r="DC128" s="774"/>
      <c r="DD128" s="774"/>
      <c r="DE128" s="774"/>
      <c r="DF128" s="775"/>
      <c r="DG128" s="836" t="s">
        <v>443</v>
      </c>
      <c r="DH128" s="837"/>
      <c r="DI128" s="837"/>
      <c r="DJ128" s="837"/>
      <c r="DK128" s="837"/>
      <c r="DL128" s="837" t="s">
        <v>441</v>
      </c>
      <c r="DM128" s="837"/>
      <c r="DN128" s="837"/>
      <c r="DO128" s="837"/>
      <c r="DP128" s="837"/>
      <c r="DQ128" s="837" t="s">
        <v>441</v>
      </c>
      <c r="DR128" s="837"/>
      <c r="DS128" s="837"/>
      <c r="DT128" s="837"/>
      <c r="DU128" s="837"/>
      <c r="DV128" s="838" t="s">
        <v>441</v>
      </c>
      <c r="DW128" s="838"/>
      <c r="DX128" s="838"/>
      <c r="DY128" s="838"/>
      <c r="DZ128" s="839"/>
    </row>
    <row r="129" spans="1:131" s="248" customFormat="1" ht="26.25" customHeight="1" x14ac:dyDescent="0.15">
      <c r="A129" s="820" t="s">
        <v>107</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496</v>
      </c>
      <c r="X129" s="823"/>
      <c r="Y129" s="823"/>
      <c r="Z129" s="824"/>
      <c r="AA129" s="825">
        <v>18791421</v>
      </c>
      <c r="AB129" s="826"/>
      <c r="AC129" s="826"/>
      <c r="AD129" s="826"/>
      <c r="AE129" s="827"/>
      <c r="AF129" s="828">
        <v>18600562</v>
      </c>
      <c r="AG129" s="826"/>
      <c r="AH129" s="826"/>
      <c r="AI129" s="826"/>
      <c r="AJ129" s="827"/>
      <c r="AK129" s="828">
        <v>18951801</v>
      </c>
      <c r="AL129" s="826"/>
      <c r="AM129" s="826"/>
      <c r="AN129" s="826"/>
      <c r="AO129" s="827"/>
      <c r="AP129" s="829"/>
      <c r="AQ129" s="830"/>
      <c r="AR129" s="830"/>
      <c r="AS129" s="830"/>
      <c r="AT129" s="831"/>
      <c r="AU129" s="286"/>
      <c r="AV129" s="286"/>
      <c r="AW129" s="286"/>
      <c r="AX129" s="795" t="s">
        <v>497</v>
      </c>
      <c r="AY129" s="796"/>
      <c r="AZ129" s="796"/>
      <c r="BA129" s="796"/>
      <c r="BB129" s="796"/>
      <c r="BC129" s="796"/>
      <c r="BD129" s="796"/>
      <c r="BE129" s="797"/>
      <c r="BF129" s="815" t="s">
        <v>441</v>
      </c>
      <c r="BG129" s="816"/>
      <c r="BH129" s="816"/>
      <c r="BI129" s="816"/>
      <c r="BJ129" s="816"/>
      <c r="BK129" s="816"/>
      <c r="BL129" s="817"/>
      <c r="BM129" s="815">
        <v>17.55</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498</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499</v>
      </c>
      <c r="X130" s="823"/>
      <c r="Y130" s="823"/>
      <c r="Z130" s="824"/>
      <c r="AA130" s="825">
        <v>3216094</v>
      </c>
      <c r="AB130" s="826"/>
      <c r="AC130" s="826"/>
      <c r="AD130" s="826"/>
      <c r="AE130" s="827"/>
      <c r="AF130" s="828">
        <v>3024955</v>
      </c>
      <c r="AG130" s="826"/>
      <c r="AH130" s="826"/>
      <c r="AI130" s="826"/>
      <c r="AJ130" s="827"/>
      <c r="AK130" s="828">
        <v>3068220</v>
      </c>
      <c r="AL130" s="826"/>
      <c r="AM130" s="826"/>
      <c r="AN130" s="826"/>
      <c r="AO130" s="827"/>
      <c r="AP130" s="829"/>
      <c r="AQ130" s="830"/>
      <c r="AR130" s="830"/>
      <c r="AS130" s="830"/>
      <c r="AT130" s="831"/>
      <c r="AU130" s="286"/>
      <c r="AV130" s="286"/>
      <c r="AW130" s="286"/>
      <c r="AX130" s="795" t="s">
        <v>500</v>
      </c>
      <c r="AY130" s="796"/>
      <c r="AZ130" s="796"/>
      <c r="BA130" s="796"/>
      <c r="BB130" s="796"/>
      <c r="BC130" s="796"/>
      <c r="BD130" s="796"/>
      <c r="BE130" s="797"/>
      <c r="BF130" s="798">
        <v>3.5</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501</v>
      </c>
      <c r="X131" s="806"/>
      <c r="Y131" s="806"/>
      <c r="Z131" s="807"/>
      <c r="AA131" s="808">
        <v>15575327</v>
      </c>
      <c r="AB131" s="809"/>
      <c r="AC131" s="809"/>
      <c r="AD131" s="809"/>
      <c r="AE131" s="810"/>
      <c r="AF131" s="811">
        <v>15575607</v>
      </c>
      <c r="AG131" s="809"/>
      <c r="AH131" s="809"/>
      <c r="AI131" s="809"/>
      <c r="AJ131" s="810"/>
      <c r="AK131" s="811">
        <v>15883581</v>
      </c>
      <c r="AL131" s="809"/>
      <c r="AM131" s="809"/>
      <c r="AN131" s="809"/>
      <c r="AO131" s="810"/>
      <c r="AP131" s="812"/>
      <c r="AQ131" s="813"/>
      <c r="AR131" s="813"/>
      <c r="AS131" s="813"/>
      <c r="AT131" s="814"/>
      <c r="AU131" s="286"/>
      <c r="AV131" s="286"/>
      <c r="AW131" s="286"/>
      <c r="AX131" s="773" t="s">
        <v>502</v>
      </c>
      <c r="AY131" s="774"/>
      <c r="AZ131" s="774"/>
      <c r="BA131" s="774"/>
      <c r="BB131" s="774"/>
      <c r="BC131" s="774"/>
      <c r="BD131" s="774"/>
      <c r="BE131" s="775"/>
      <c r="BF131" s="776">
        <v>39.6</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503</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504</v>
      </c>
      <c r="W132" s="786"/>
      <c r="X132" s="786"/>
      <c r="Y132" s="786"/>
      <c r="Z132" s="787"/>
      <c r="AA132" s="788">
        <v>2.4205591320000002</v>
      </c>
      <c r="AB132" s="789"/>
      <c r="AC132" s="789"/>
      <c r="AD132" s="789"/>
      <c r="AE132" s="790"/>
      <c r="AF132" s="791">
        <v>3.3671743840000001</v>
      </c>
      <c r="AG132" s="789"/>
      <c r="AH132" s="789"/>
      <c r="AI132" s="789"/>
      <c r="AJ132" s="790"/>
      <c r="AK132" s="791">
        <v>4.768572024</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505</v>
      </c>
      <c r="W133" s="765"/>
      <c r="X133" s="765"/>
      <c r="Y133" s="765"/>
      <c r="Z133" s="766"/>
      <c r="AA133" s="767">
        <v>3.3</v>
      </c>
      <c r="AB133" s="768"/>
      <c r="AC133" s="768"/>
      <c r="AD133" s="768"/>
      <c r="AE133" s="769"/>
      <c r="AF133" s="767">
        <v>3.1</v>
      </c>
      <c r="AG133" s="768"/>
      <c r="AH133" s="768"/>
      <c r="AI133" s="768"/>
      <c r="AJ133" s="769"/>
      <c r="AK133" s="767">
        <v>3.5</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vEWJGc1ISOlBRr+fixKq9gpO8T4NAp4x29fgHcXxzMzxFeGYCaTJXm6IUUIpezVirBV802k0MJhMPhZvhbl8AQ==" saltValue="SwjBZOv0KB3Eg07eQtGR5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506</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SK1H3ZV7m2FlVVn14cOabXE5dr75JY9xIjL8viUM+56nUnyemjmou3s6m3GOOvGhBoo1ulvwUqPz4bGPIh+rQg==" saltValue="1hFT3vDlj+i/6GDe+KHrQw=="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le2g/ENM6CqPGcxpm2f7cyai7GXDQ3oot0vSIowFtb0D95yS/kIWPNMV++cvaXulGA2a/yf9fCkhPtiFXaeMQ==" saltValue="TVFjkNpLZNunuhFazNrgJA==" spinCount="100000"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508</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509</v>
      </c>
      <c r="AP7" s="305"/>
      <c r="AQ7" s="306" t="s">
        <v>510</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511</v>
      </c>
      <c r="AQ8" s="312" t="s">
        <v>512</v>
      </c>
      <c r="AR8" s="313" t="s">
        <v>513</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514</v>
      </c>
      <c r="AL9" s="1190"/>
      <c r="AM9" s="1190"/>
      <c r="AN9" s="1191"/>
      <c r="AO9" s="314">
        <v>5953821</v>
      </c>
      <c r="AP9" s="314">
        <v>77762</v>
      </c>
      <c r="AQ9" s="315">
        <v>70597</v>
      </c>
      <c r="AR9" s="316">
        <v>10.1</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515</v>
      </c>
      <c r="AL10" s="1190"/>
      <c r="AM10" s="1190"/>
      <c r="AN10" s="1191"/>
      <c r="AO10" s="317">
        <v>20</v>
      </c>
      <c r="AP10" s="317">
        <v>0</v>
      </c>
      <c r="AQ10" s="318">
        <v>6273</v>
      </c>
      <c r="AR10" s="319">
        <v>-100</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516</v>
      </c>
      <c r="AL11" s="1190"/>
      <c r="AM11" s="1190"/>
      <c r="AN11" s="1191"/>
      <c r="AO11" s="317">
        <v>1938</v>
      </c>
      <c r="AP11" s="317">
        <v>25</v>
      </c>
      <c r="AQ11" s="318">
        <v>1314</v>
      </c>
      <c r="AR11" s="319">
        <v>-98.1</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517</v>
      </c>
      <c r="AL12" s="1190"/>
      <c r="AM12" s="1190"/>
      <c r="AN12" s="1191"/>
      <c r="AO12" s="317" t="s">
        <v>518</v>
      </c>
      <c r="AP12" s="317" t="s">
        <v>518</v>
      </c>
      <c r="AQ12" s="318">
        <v>3</v>
      </c>
      <c r="AR12" s="319" t="s">
        <v>518</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519</v>
      </c>
      <c r="AL13" s="1190"/>
      <c r="AM13" s="1190"/>
      <c r="AN13" s="1191"/>
      <c r="AO13" s="317">
        <v>70531</v>
      </c>
      <c r="AP13" s="317">
        <v>921</v>
      </c>
      <c r="AQ13" s="318">
        <v>2424</v>
      </c>
      <c r="AR13" s="319">
        <v>-62</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520</v>
      </c>
      <c r="AL14" s="1190"/>
      <c r="AM14" s="1190"/>
      <c r="AN14" s="1191"/>
      <c r="AO14" s="317">
        <v>121710</v>
      </c>
      <c r="AP14" s="317">
        <v>1590</v>
      </c>
      <c r="AQ14" s="318">
        <v>1774</v>
      </c>
      <c r="AR14" s="319">
        <v>-10.4</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521</v>
      </c>
      <c r="AL15" s="1193"/>
      <c r="AM15" s="1193"/>
      <c r="AN15" s="1194"/>
      <c r="AO15" s="317">
        <v>-463590</v>
      </c>
      <c r="AP15" s="317">
        <v>-6055</v>
      </c>
      <c r="AQ15" s="318">
        <v>-4858</v>
      </c>
      <c r="AR15" s="319">
        <v>24.6</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186</v>
      </c>
      <c r="AL16" s="1193"/>
      <c r="AM16" s="1193"/>
      <c r="AN16" s="1194"/>
      <c r="AO16" s="317">
        <v>5684430</v>
      </c>
      <c r="AP16" s="317">
        <v>74243</v>
      </c>
      <c r="AQ16" s="318">
        <v>77526</v>
      </c>
      <c r="AR16" s="319">
        <v>-4.2</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522</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523</v>
      </c>
      <c r="AP20" s="326" t="s">
        <v>524</v>
      </c>
      <c r="AQ20" s="327" t="s">
        <v>525</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526</v>
      </c>
      <c r="AL21" s="1196"/>
      <c r="AM21" s="1196"/>
      <c r="AN21" s="1197"/>
      <c r="AO21" s="330">
        <v>6.79</v>
      </c>
      <c r="AP21" s="331">
        <v>7.31</v>
      </c>
      <c r="AQ21" s="332">
        <v>-0.52</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527</v>
      </c>
      <c r="AL22" s="1196"/>
      <c r="AM22" s="1196"/>
      <c r="AN22" s="1197"/>
      <c r="AO22" s="335">
        <v>100.7</v>
      </c>
      <c r="AP22" s="336">
        <v>98.5</v>
      </c>
      <c r="AQ22" s="337">
        <v>2.2000000000000002</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530</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509</v>
      </c>
      <c r="AP30" s="305"/>
      <c r="AQ30" s="306" t="s">
        <v>510</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511</v>
      </c>
      <c r="AQ31" s="312" t="s">
        <v>512</v>
      </c>
      <c r="AR31" s="313" t="s">
        <v>513</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531</v>
      </c>
      <c r="AL32" s="1179"/>
      <c r="AM32" s="1179"/>
      <c r="AN32" s="1180"/>
      <c r="AO32" s="345">
        <v>3287225</v>
      </c>
      <c r="AP32" s="345">
        <v>42934</v>
      </c>
      <c r="AQ32" s="346">
        <v>38968</v>
      </c>
      <c r="AR32" s="347">
        <v>10.199999999999999</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532</v>
      </c>
      <c r="AL33" s="1179"/>
      <c r="AM33" s="1179"/>
      <c r="AN33" s="1180"/>
      <c r="AO33" s="345" t="s">
        <v>518</v>
      </c>
      <c r="AP33" s="345" t="s">
        <v>518</v>
      </c>
      <c r="AQ33" s="346" t="s">
        <v>518</v>
      </c>
      <c r="AR33" s="347" t="s">
        <v>518</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533</v>
      </c>
      <c r="AL34" s="1179"/>
      <c r="AM34" s="1179"/>
      <c r="AN34" s="1180"/>
      <c r="AO34" s="345" t="s">
        <v>518</v>
      </c>
      <c r="AP34" s="345" t="s">
        <v>518</v>
      </c>
      <c r="AQ34" s="346">
        <v>58</v>
      </c>
      <c r="AR34" s="347" t="s">
        <v>518</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534</v>
      </c>
      <c r="AL35" s="1179"/>
      <c r="AM35" s="1179"/>
      <c r="AN35" s="1180"/>
      <c r="AO35" s="345">
        <v>922542</v>
      </c>
      <c r="AP35" s="345">
        <v>12049</v>
      </c>
      <c r="AQ35" s="346">
        <v>12321</v>
      </c>
      <c r="AR35" s="347">
        <v>-2.2000000000000002</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535</v>
      </c>
      <c r="AL36" s="1179"/>
      <c r="AM36" s="1179"/>
      <c r="AN36" s="1180"/>
      <c r="AO36" s="345">
        <v>251889</v>
      </c>
      <c r="AP36" s="345">
        <v>3290</v>
      </c>
      <c r="AQ36" s="346">
        <v>1771</v>
      </c>
      <c r="AR36" s="347">
        <v>85.8</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536</v>
      </c>
      <c r="AL37" s="1179"/>
      <c r="AM37" s="1179"/>
      <c r="AN37" s="1180"/>
      <c r="AO37" s="345">
        <v>9937</v>
      </c>
      <c r="AP37" s="345">
        <v>130</v>
      </c>
      <c r="AQ37" s="346">
        <v>588</v>
      </c>
      <c r="AR37" s="347">
        <v>-77.900000000000006</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537</v>
      </c>
      <c r="AL38" s="1176"/>
      <c r="AM38" s="1176"/>
      <c r="AN38" s="1177"/>
      <c r="AO38" s="348" t="s">
        <v>518</v>
      </c>
      <c r="AP38" s="348" t="s">
        <v>518</v>
      </c>
      <c r="AQ38" s="349">
        <v>1</v>
      </c>
      <c r="AR38" s="337" t="s">
        <v>518</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538</v>
      </c>
      <c r="AL39" s="1176"/>
      <c r="AM39" s="1176"/>
      <c r="AN39" s="1177"/>
      <c r="AO39" s="345">
        <v>-645953</v>
      </c>
      <c r="AP39" s="345">
        <v>-8437</v>
      </c>
      <c r="AQ39" s="346">
        <v>-5205</v>
      </c>
      <c r="AR39" s="347">
        <v>62.1</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539</v>
      </c>
      <c r="AL40" s="1179"/>
      <c r="AM40" s="1179"/>
      <c r="AN40" s="1180"/>
      <c r="AO40" s="345">
        <v>-3068220</v>
      </c>
      <c r="AP40" s="345">
        <v>-40073</v>
      </c>
      <c r="AQ40" s="346">
        <v>-35431</v>
      </c>
      <c r="AR40" s="347">
        <v>13.1</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298</v>
      </c>
      <c r="AL41" s="1182"/>
      <c r="AM41" s="1182"/>
      <c r="AN41" s="1183"/>
      <c r="AO41" s="345">
        <v>757420</v>
      </c>
      <c r="AP41" s="345">
        <v>9893</v>
      </c>
      <c r="AQ41" s="346">
        <v>13072</v>
      </c>
      <c r="AR41" s="347">
        <v>-24.3</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540</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542</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509</v>
      </c>
      <c r="AN49" s="1186" t="s">
        <v>543</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544</v>
      </c>
      <c r="AO50" s="362" t="s">
        <v>545</v>
      </c>
      <c r="AP50" s="363" t="s">
        <v>546</v>
      </c>
      <c r="AQ50" s="364" t="s">
        <v>547</v>
      </c>
      <c r="AR50" s="365" t="s">
        <v>548</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549</v>
      </c>
      <c r="AL51" s="358"/>
      <c r="AM51" s="366">
        <v>3228896</v>
      </c>
      <c r="AN51" s="367">
        <v>40974</v>
      </c>
      <c r="AO51" s="368">
        <v>7</v>
      </c>
      <c r="AP51" s="369">
        <v>57295</v>
      </c>
      <c r="AQ51" s="370">
        <v>5.7</v>
      </c>
      <c r="AR51" s="371">
        <v>1.3</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550</v>
      </c>
      <c r="AM52" s="374">
        <v>2017372</v>
      </c>
      <c r="AN52" s="375">
        <v>25600</v>
      </c>
      <c r="AO52" s="376">
        <v>36.4</v>
      </c>
      <c r="AP52" s="377">
        <v>32771</v>
      </c>
      <c r="AQ52" s="378">
        <v>10.4</v>
      </c>
      <c r="AR52" s="379">
        <v>26</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551</v>
      </c>
      <c r="AL53" s="358"/>
      <c r="AM53" s="366">
        <v>4121303</v>
      </c>
      <c r="AN53" s="367">
        <v>52558</v>
      </c>
      <c r="AO53" s="368">
        <v>28.3</v>
      </c>
      <c r="AP53" s="369">
        <v>54110</v>
      </c>
      <c r="AQ53" s="370">
        <v>-5.6</v>
      </c>
      <c r="AR53" s="371">
        <v>33.9</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550</v>
      </c>
      <c r="AM54" s="374">
        <v>2439002</v>
      </c>
      <c r="AN54" s="375">
        <v>31104</v>
      </c>
      <c r="AO54" s="376">
        <v>21.5</v>
      </c>
      <c r="AP54" s="377">
        <v>30620</v>
      </c>
      <c r="AQ54" s="378">
        <v>-6.6</v>
      </c>
      <c r="AR54" s="379">
        <v>28.1</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552</v>
      </c>
      <c r="AL55" s="358"/>
      <c r="AM55" s="366">
        <v>1938069</v>
      </c>
      <c r="AN55" s="367">
        <v>24888</v>
      </c>
      <c r="AO55" s="368">
        <v>-52.6</v>
      </c>
      <c r="AP55" s="369">
        <v>54684</v>
      </c>
      <c r="AQ55" s="370">
        <v>1.1000000000000001</v>
      </c>
      <c r="AR55" s="371">
        <v>-53.7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550</v>
      </c>
      <c r="AM56" s="374">
        <v>1339732</v>
      </c>
      <c r="AN56" s="375">
        <v>17204</v>
      </c>
      <c r="AO56" s="376">
        <v>-44.7</v>
      </c>
      <c r="AP56" s="377">
        <v>32829</v>
      </c>
      <c r="AQ56" s="378">
        <v>7.2</v>
      </c>
      <c r="AR56" s="379">
        <v>-51.9</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553</v>
      </c>
      <c r="AL57" s="358"/>
      <c r="AM57" s="366">
        <v>1749965</v>
      </c>
      <c r="AN57" s="367">
        <v>22657</v>
      </c>
      <c r="AO57" s="368">
        <v>-9</v>
      </c>
      <c r="AP57" s="369">
        <v>62383</v>
      </c>
      <c r="AQ57" s="370">
        <v>14.1</v>
      </c>
      <c r="AR57" s="371">
        <v>-23.1</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550</v>
      </c>
      <c r="AM58" s="374">
        <v>1287224</v>
      </c>
      <c r="AN58" s="375">
        <v>16666</v>
      </c>
      <c r="AO58" s="376">
        <v>-3.1</v>
      </c>
      <c r="AP58" s="377">
        <v>35325</v>
      </c>
      <c r="AQ58" s="378">
        <v>7.6</v>
      </c>
      <c r="AR58" s="379">
        <v>-10.7</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554</v>
      </c>
      <c r="AL59" s="358"/>
      <c r="AM59" s="366">
        <v>2640161</v>
      </c>
      <c r="AN59" s="367">
        <v>34483</v>
      </c>
      <c r="AO59" s="368">
        <v>52.2</v>
      </c>
      <c r="AP59" s="369">
        <v>63812</v>
      </c>
      <c r="AQ59" s="370">
        <v>2.2999999999999998</v>
      </c>
      <c r="AR59" s="371">
        <v>49.9</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550</v>
      </c>
      <c r="AM60" s="374">
        <v>1752155</v>
      </c>
      <c r="AN60" s="375">
        <v>22885</v>
      </c>
      <c r="AO60" s="376">
        <v>37.299999999999997</v>
      </c>
      <c r="AP60" s="377">
        <v>33848</v>
      </c>
      <c r="AQ60" s="378">
        <v>-4.2</v>
      </c>
      <c r="AR60" s="379">
        <v>41.5</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555</v>
      </c>
      <c r="AL61" s="380"/>
      <c r="AM61" s="381">
        <v>2735679</v>
      </c>
      <c r="AN61" s="382">
        <v>35112</v>
      </c>
      <c r="AO61" s="383">
        <v>5.2</v>
      </c>
      <c r="AP61" s="384">
        <v>58457</v>
      </c>
      <c r="AQ61" s="385">
        <v>3.5</v>
      </c>
      <c r="AR61" s="371">
        <v>1.7</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550</v>
      </c>
      <c r="AM62" s="374">
        <v>1767097</v>
      </c>
      <c r="AN62" s="375">
        <v>22692</v>
      </c>
      <c r="AO62" s="376">
        <v>9.5</v>
      </c>
      <c r="AP62" s="377">
        <v>33079</v>
      </c>
      <c r="AQ62" s="378">
        <v>2.9</v>
      </c>
      <c r="AR62" s="379">
        <v>6.6</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kcJE8xsVdORy2C1/tkaxoytvFU3IoFtqYaR5qNVeCdb89GJ6pKLAkOp/vCFTez3tqY5wf5gPkT8LJyWguyazvg==" saltValue="+S5SYi5eCoY/+5w5Z6eD0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557</v>
      </c>
    </row>
    <row r="120" spans="125:125" ht="13.5" hidden="1" customHeight="1" x14ac:dyDescent="0.15"/>
    <row r="121" spans="125:125" ht="13.5" hidden="1" customHeight="1" x14ac:dyDescent="0.15">
      <c r="DU121" s="292"/>
    </row>
  </sheetData>
  <sheetProtection algorithmName="SHA-512" hashValue="ycCFN8x0NtP12T1xQqm75ZCqrQX1QNtU22A6rS4ZxX2dF2XHt/HuPpm7/1pupb8uCvJlB1lWt1vvnj+zzhF/UA==" saltValue="CU46uosWIhaIdf8a9FfV6A=="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558</v>
      </c>
    </row>
  </sheetData>
  <sheetProtection algorithmName="SHA-512" hashValue="bmbM/UzfEHChcECX4PIS4jjVkUBBjE6GwurFICL3ZEPmRiHr4Veu/8fdmc9pCfB5H/WP2rxg4/GX/81hhtkTtA==" saltValue="Xxi7rPgXvHOMlzBfWdFFeA=="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200" t="s">
        <v>3</v>
      </c>
      <c r="D47" s="1200"/>
      <c r="E47" s="1201"/>
      <c r="F47" s="11">
        <v>14.14</v>
      </c>
      <c r="G47" s="12">
        <v>14.49</v>
      </c>
      <c r="H47" s="12">
        <v>14.6</v>
      </c>
      <c r="I47" s="12">
        <v>14.37</v>
      </c>
      <c r="J47" s="13">
        <v>12.85</v>
      </c>
    </row>
    <row r="48" spans="2:10" ht="57.75" customHeight="1" x14ac:dyDescent="0.15">
      <c r="B48" s="14"/>
      <c r="C48" s="1202" t="s">
        <v>4</v>
      </c>
      <c r="D48" s="1202"/>
      <c r="E48" s="1203"/>
      <c r="F48" s="15">
        <v>0.46</v>
      </c>
      <c r="G48" s="16">
        <v>0.55000000000000004</v>
      </c>
      <c r="H48" s="16">
        <v>0.28999999999999998</v>
      </c>
      <c r="I48" s="16">
        <v>0.13</v>
      </c>
      <c r="J48" s="17">
        <v>0.49</v>
      </c>
    </row>
    <row r="49" spans="2:10" ht="57.75" customHeight="1" thickBot="1" x14ac:dyDescent="0.2">
      <c r="B49" s="18"/>
      <c r="C49" s="1204" t="s">
        <v>5</v>
      </c>
      <c r="D49" s="1204"/>
      <c r="E49" s="1205"/>
      <c r="F49" s="19">
        <v>0.08</v>
      </c>
      <c r="G49" s="20">
        <v>0.35</v>
      </c>
      <c r="H49" s="20">
        <v>0.04</v>
      </c>
      <c r="I49" s="20" t="s">
        <v>564</v>
      </c>
      <c r="J49" s="21" t="s">
        <v>565</v>
      </c>
    </row>
    <row r="50" spans="2:10" ht="13.5" customHeight="1" x14ac:dyDescent="0.15"/>
  </sheetData>
  <sheetProtection algorithmName="SHA-512" hashValue="5XFOwNdkAV8yZiZDa1VGbqaPGsqRiHro8n4V+kTxJYxhRTNEtmuZTBXIjHzCrOiqCOcvCU2wRe9FshPp/X1cvg==" saltValue="D6kTrncR4dI/REzxYd98jQ=="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12" t="s">
        <v>566</v>
      </c>
      <c r="D34" s="1212"/>
      <c r="E34" s="1213"/>
      <c r="F34" s="32">
        <v>0.02</v>
      </c>
      <c r="G34" s="33">
        <v>0.56999999999999995</v>
      </c>
      <c r="H34" s="33" t="s">
        <v>567</v>
      </c>
      <c r="I34" s="33" t="s">
        <v>568</v>
      </c>
      <c r="J34" s="34" t="s">
        <v>569</v>
      </c>
      <c r="K34" s="22"/>
      <c r="L34" s="22"/>
      <c r="M34" s="22"/>
      <c r="N34" s="22"/>
      <c r="O34" s="22"/>
      <c r="P34" s="22"/>
    </row>
    <row r="35" spans="1:16" ht="39" customHeight="1" x14ac:dyDescent="0.15">
      <c r="A35" s="22"/>
      <c r="B35" s="35"/>
      <c r="C35" s="1206" t="s">
        <v>570</v>
      </c>
      <c r="D35" s="1207"/>
      <c r="E35" s="1208"/>
      <c r="F35" s="36">
        <v>9.8000000000000007</v>
      </c>
      <c r="G35" s="37">
        <v>11.55</v>
      </c>
      <c r="H35" s="37">
        <v>12.41</v>
      </c>
      <c r="I35" s="37">
        <v>13.85</v>
      </c>
      <c r="J35" s="38">
        <v>12.79</v>
      </c>
      <c r="K35" s="22"/>
      <c r="L35" s="22"/>
      <c r="M35" s="22"/>
      <c r="N35" s="22"/>
      <c r="O35" s="22"/>
      <c r="P35" s="22"/>
    </row>
    <row r="36" spans="1:16" ht="39" customHeight="1" x14ac:dyDescent="0.15">
      <c r="A36" s="22"/>
      <c r="B36" s="35"/>
      <c r="C36" s="1206" t="s">
        <v>571</v>
      </c>
      <c r="D36" s="1207"/>
      <c r="E36" s="1208"/>
      <c r="F36" s="36">
        <v>6.69</v>
      </c>
      <c r="G36" s="37">
        <v>7.46</v>
      </c>
      <c r="H36" s="37">
        <v>7.31</v>
      </c>
      <c r="I36" s="37">
        <v>7.24</v>
      </c>
      <c r="J36" s="38">
        <v>6.67</v>
      </c>
      <c r="K36" s="22"/>
      <c r="L36" s="22"/>
      <c r="M36" s="22"/>
      <c r="N36" s="22"/>
      <c r="O36" s="22"/>
      <c r="P36" s="22"/>
    </row>
    <row r="37" spans="1:16" ht="39" customHeight="1" x14ac:dyDescent="0.15">
      <c r="A37" s="22"/>
      <c r="B37" s="35"/>
      <c r="C37" s="1206" t="s">
        <v>572</v>
      </c>
      <c r="D37" s="1207"/>
      <c r="E37" s="1208"/>
      <c r="F37" s="36">
        <v>1.47</v>
      </c>
      <c r="G37" s="37">
        <v>1.71</v>
      </c>
      <c r="H37" s="37">
        <v>1.54</v>
      </c>
      <c r="I37" s="37">
        <v>0.89</v>
      </c>
      <c r="J37" s="38">
        <v>0.64</v>
      </c>
      <c r="K37" s="22"/>
      <c r="L37" s="22"/>
      <c r="M37" s="22"/>
      <c r="N37" s="22"/>
      <c r="O37" s="22"/>
      <c r="P37" s="22"/>
    </row>
    <row r="38" spans="1:16" ht="39" customHeight="1" x14ac:dyDescent="0.15">
      <c r="A38" s="22"/>
      <c r="B38" s="35"/>
      <c r="C38" s="1206" t="s">
        <v>573</v>
      </c>
      <c r="D38" s="1207"/>
      <c r="E38" s="1208"/>
      <c r="F38" s="36">
        <v>0.45</v>
      </c>
      <c r="G38" s="37">
        <v>0.54</v>
      </c>
      <c r="H38" s="37">
        <v>0.27</v>
      </c>
      <c r="I38" s="37">
        <v>0.12</v>
      </c>
      <c r="J38" s="38">
        <v>0.47</v>
      </c>
      <c r="K38" s="22"/>
      <c r="L38" s="22"/>
      <c r="M38" s="22"/>
      <c r="N38" s="22"/>
      <c r="O38" s="22"/>
      <c r="P38" s="22"/>
    </row>
    <row r="39" spans="1:16" ht="39" customHeight="1" x14ac:dyDescent="0.15">
      <c r="A39" s="22"/>
      <c r="B39" s="35"/>
      <c r="C39" s="1206" t="s">
        <v>574</v>
      </c>
      <c r="D39" s="1207"/>
      <c r="E39" s="1208"/>
      <c r="F39" s="36">
        <v>0.14000000000000001</v>
      </c>
      <c r="G39" s="37">
        <v>0.18</v>
      </c>
      <c r="H39" s="37">
        <v>0.15</v>
      </c>
      <c r="I39" s="37">
        <v>0.14000000000000001</v>
      </c>
      <c r="J39" s="38">
        <v>0.16</v>
      </c>
      <c r="K39" s="22"/>
      <c r="L39" s="22"/>
      <c r="M39" s="22"/>
      <c r="N39" s="22"/>
      <c r="O39" s="22"/>
      <c r="P39" s="22"/>
    </row>
    <row r="40" spans="1:16" ht="39" customHeight="1" x14ac:dyDescent="0.15">
      <c r="A40" s="22"/>
      <c r="B40" s="35"/>
      <c r="C40" s="1206" t="s">
        <v>575</v>
      </c>
      <c r="D40" s="1207"/>
      <c r="E40" s="1208"/>
      <c r="F40" s="36">
        <v>0</v>
      </c>
      <c r="G40" s="37">
        <v>0</v>
      </c>
      <c r="H40" s="37">
        <v>0.01</v>
      </c>
      <c r="I40" s="37">
        <v>0</v>
      </c>
      <c r="J40" s="38">
        <v>0</v>
      </c>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576</v>
      </c>
      <c r="D42" s="1207"/>
      <c r="E42" s="1208"/>
      <c r="F42" s="36" t="s">
        <v>518</v>
      </c>
      <c r="G42" s="37" t="s">
        <v>518</v>
      </c>
      <c r="H42" s="37" t="s">
        <v>518</v>
      </c>
      <c r="I42" s="37" t="s">
        <v>518</v>
      </c>
      <c r="J42" s="38" t="s">
        <v>518</v>
      </c>
      <c r="K42" s="22"/>
      <c r="L42" s="22"/>
      <c r="M42" s="22"/>
      <c r="N42" s="22"/>
      <c r="O42" s="22"/>
      <c r="P42" s="22"/>
    </row>
    <row r="43" spans="1:16" ht="39" customHeight="1" thickBot="1" x14ac:dyDescent="0.2">
      <c r="A43" s="22"/>
      <c r="B43" s="40"/>
      <c r="C43" s="1209" t="s">
        <v>577</v>
      </c>
      <c r="D43" s="1210"/>
      <c r="E43" s="1211"/>
      <c r="F43" s="41">
        <v>0.32</v>
      </c>
      <c r="G43" s="42">
        <v>0.32</v>
      </c>
      <c r="H43" s="42">
        <v>0.27</v>
      </c>
      <c r="I43" s="42">
        <v>0.27</v>
      </c>
      <c r="J43" s="43" t="s">
        <v>518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FTrKqlD/xc6ELy4/bCSpaEwcVI0Sa8GZlkowHLTG5l4PUhP8B4vyRoWtZKLH0igjG6a4wLbjiJsi5WchZvIYqw==" saltValue="jvtT3MdVWW0E/LBHrKSJl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3216</v>
      </c>
      <c r="L45" s="60">
        <v>3111</v>
      </c>
      <c r="M45" s="60">
        <v>3056</v>
      </c>
      <c r="N45" s="60">
        <v>2996</v>
      </c>
      <c r="O45" s="61">
        <v>3287</v>
      </c>
      <c r="P45" s="48"/>
      <c r="Q45" s="48"/>
      <c r="R45" s="48"/>
      <c r="S45" s="48"/>
      <c r="T45" s="48"/>
      <c r="U45" s="48"/>
    </row>
    <row r="46" spans="1:21" ht="30.75" customHeight="1" x14ac:dyDescent="0.15">
      <c r="A46" s="48"/>
      <c r="B46" s="1234"/>
      <c r="C46" s="1235"/>
      <c r="D46" s="62"/>
      <c r="E46" s="1216" t="s">
        <v>13</v>
      </c>
      <c r="F46" s="1216"/>
      <c r="G46" s="1216"/>
      <c r="H46" s="1216"/>
      <c r="I46" s="1216"/>
      <c r="J46" s="1217"/>
      <c r="K46" s="63" t="s">
        <v>518</v>
      </c>
      <c r="L46" s="64" t="s">
        <v>518</v>
      </c>
      <c r="M46" s="64" t="s">
        <v>518</v>
      </c>
      <c r="N46" s="64" t="s">
        <v>518</v>
      </c>
      <c r="O46" s="65" t="s">
        <v>518</v>
      </c>
      <c r="P46" s="48"/>
      <c r="Q46" s="48"/>
      <c r="R46" s="48"/>
      <c r="S46" s="48"/>
      <c r="T46" s="48"/>
      <c r="U46" s="48"/>
    </row>
    <row r="47" spans="1:21" ht="30.75" customHeight="1" x14ac:dyDescent="0.15">
      <c r="A47" s="48"/>
      <c r="B47" s="1234"/>
      <c r="C47" s="1235"/>
      <c r="D47" s="62"/>
      <c r="E47" s="1216" t="s">
        <v>14</v>
      </c>
      <c r="F47" s="1216"/>
      <c r="G47" s="1216"/>
      <c r="H47" s="1216"/>
      <c r="I47" s="1216"/>
      <c r="J47" s="1217"/>
      <c r="K47" s="63" t="s">
        <v>518</v>
      </c>
      <c r="L47" s="64" t="s">
        <v>518</v>
      </c>
      <c r="M47" s="64" t="s">
        <v>518</v>
      </c>
      <c r="N47" s="64" t="s">
        <v>518</v>
      </c>
      <c r="O47" s="65" t="s">
        <v>518</v>
      </c>
      <c r="P47" s="48"/>
      <c r="Q47" s="48"/>
      <c r="R47" s="48"/>
      <c r="S47" s="48"/>
      <c r="T47" s="48"/>
      <c r="U47" s="48"/>
    </row>
    <row r="48" spans="1:21" ht="30.75" customHeight="1" x14ac:dyDescent="0.15">
      <c r="A48" s="48"/>
      <c r="B48" s="1234"/>
      <c r="C48" s="1235"/>
      <c r="D48" s="62"/>
      <c r="E48" s="1216" t="s">
        <v>15</v>
      </c>
      <c r="F48" s="1216"/>
      <c r="G48" s="1216"/>
      <c r="H48" s="1216"/>
      <c r="I48" s="1216"/>
      <c r="J48" s="1217"/>
      <c r="K48" s="63">
        <v>938</v>
      </c>
      <c r="L48" s="64">
        <v>935</v>
      </c>
      <c r="M48" s="64">
        <v>938</v>
      </c>
      <c r="N48" s="64">
        <v>935</v>
      </c>
      <c r="O48" s="65">
        <v>923</v>
      </c>
      <c r="P48" s="48"/>
      <c r="Q48" s="48"/>
      <c r="R48" s="48"/>
      <c r="S48" s="48"/>
      <c r="T48" s="48"/>
      <c r="U48" s="48"/>
    </row>
    <row r="49" spans="1:21" ht="30.75" customHeight="1" x14ac:dyDescent="0.15">
      <c r="A49" s="48"/>
      <c r="B49" s="1234"/>
      <c r="C49" s="1235"/>
      <c r="D49" s="62"/>
      <c r="E49" s="1216" t="s">
        <v>16</v>
      </c>
      <c r="F49" s="1216"/>
      <c r="G49" s="1216"/>
      <c r="H49" s="1216"/>
      <c r="I49" s="1216"/>
      <c r="J49" s="1217"/>
      <c r="K49" s="63">
        <v>273</v>
      </c>
      <c r="L49" s="64">
        <v>303</v>
      </c>
      <c r="M49" s="64">
        <v>279</v>
      </c>
      <c r="N49" s="64">
        <v>259</v>
      </c>
      <c r="O49" s="65">
        <v>252</v>
      </c>
      <c r="P49" s="48"/>
      <c r="Q49" s="48"/>
      <c r="R49" s="48"/>
      <c r="S49" s="48"/>
      <c r="T49" s="48"/>
      <c r="U49" s="48"/>
    </row>
    <row r="50" spans="1:21" ht="30.75" customHeight="1" x14ac:dyDescent="0.15">
      <c r="A50" s="48"/>
      <c r="B50" s="1234"/>
      <c r="C50" s="1235"/>
      <c r="D50" s="62"/>
      <c r="E50" s="1216" t="s">
        <v>17</v>
      </c>
      <c r="F50" s="1216"/>
      <c r="G50" s="1216"/>
      <c r="H50" s="1216"/>
      <c r="I50" s="1216"/>
      <c r="J50" s="1217"/>
      <c r="K50" s="63">
        <v>10</v>
      </c>
      <c r="L50" s="64">
        <v>8</v>
      </c>
      <c r="M50" s="64">
        <v>17</v>
      </c>
      <c r="N50" s="64">
        <v>23</v>
      </c>
      <c r="O50" s="65">
        <v>10</v>
      </c>
      <c r="P50" s="48"/>
      <c r="Q50" s="48"/>
      <c r="R50" s="48"/>
      <c r="S50" s="48"/>
      <c r="T50" s="48"/>
      <c r="U50" s="48"/>
    </row>
    <row r="51" spans="1:21" ht="30.75" customHeight="1" x14ac:dyDescent="0.15">
      <c r="A51" s="48"/>
      <c r="B51" s="1236"/>
      <c r="C51" s="1237"/>
      <c r="D51" s="66"/>
      <c r="E51" s="1216" t="s">
        <v>18</v>
      </c>
      <c r="F51" s="1216"/>
      <c r="G51" s="1216"/>
      <c r="H51" s="1216"/>
      <c r="I51" s="1216"/>
      <c r="J51" s="1217"/>
      <c r="K51" s="63">
        <v>1</v>
      </c>
      <c r="L51" s="64">
        <v>0</v>
      </c>
      <c r="M51" s="64">
        <v>0</v>
      </c>
      <c r="N51" s="64" t="s">
        <v>518</v>
      </c>
      <c r="O51" s="65" t="s">
        <v>518</v>
      </c>
      <c r="P51" s="48"/>
      <c r="Q51" s="48"/>
      <c r="R51" s="48"/>
      <c r="S51" s="48"/>
      <c r="T51" s="48"/>
      <c r="U51" s="48"/>
    </row>
    <row r="52" spans="1:21" ht="30.75" customHeight="1" x14ac:dyDescent="0.15">
      <c r="A52" s="48"/>
      <c r="B52" s="1214" t="s">
        <v>19</v>
      </c>
      <c r="C52" s="1215"/>
      <c r="D52" s="66"/>
      <c r="E52" s="1216" t="s">
        <v>20</v>
      </c>
      <c r="F52" s="1216"/>
      <c r="G52" s="1216"/>
      <c r="H52" s="1216"/>
      <c r="I52" s="1216"/>
      <c r="J52" s="1217"/>
      <c r="K52" s="63">
        <v>3834</v>
      </c>
      <c r="L52" s="64">
        <v>3797</v>
      </c>
      <c r="M52" s="64">
        <v>3913</v>
      </c>
      <c r="N52" s="64">
        <v>3688</v>
      </c>
      <c r="O52" s="65">
        <v>3714</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604</v>
      </c>
      <c r="L53" s="69">
        <v>560</v>
      </c>
      <c r="M53" s="69">
        <v>377</v>
      </c>
      <c r="N53" s="69">
        <v>525</v>
      </c>
      <c r="O53" s="70">
        <v>758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578</v>
      </c>
      <c r="P55" s="48"/>
      <c r="Q55" s="48"/>
      <c r="R55" s="48"/>
      <c r="S55" s="48"/>
      <c r="T55" s="48"/>
      <c r="U55" s="48"/>
    </row>
    <row r="56" spans="1:21" ht="31.5" customHeight="1" thickBot="1" x14ac:dyDescent="0.2">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x14ac:dyDescent="0.15">
      <c r="B57" s="1222" t="s">
        <v>25</v>
      </c>
      <c r="C57" s="1223"/>
      <c r="D57" s="1226" t="s">
        <v>26</v>
      </c>
      <c r="E57" s="1227"/>
      <c r="F57" s="1227"/>
      <c r="G57" s="1227"/>
      <c r="H57" s="1227"/>
      <c r="I57" s="1227"/>
      <c r="J57" s="1228"/>
      <c r="K57" s="83"/>
      <c r="L57" s="84"/>
      <c r="M57" s="84"/>
      <c r="N57" s="84"/>
      <c r="O57" s="85"/>
    </row>
    <row r="58" spans="1:21" ht="31.5" customHeight="1" thickBot="1" x14ac:dyDescent="0.2">
      <c r="B58" s="1224"/>
      <c r="C58" s="1225"/>
      <c r="D58" s="1229" t="s">
        <v>27</v>
      </c>
      <c r="E58" s="1230"/>
      <c r="F58" s="1230"/>
      <c r="G58" s="1230"/>
      <c r="H58" s="1230"/>
      <c r="I58" s="1230"/>
      <c r="J58" s="1231"/>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y+DkD9SAoU2O4Xy4N5R4k9KO4k6NsTollcdVP57aI12l4tcoxlqFrHKUWQWgDxzL9nGUwr8HV0a+8clXeOKMw==" saltValue="VhiYvu079kMpxqNO/h+YL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559</v>
      </c>
      <c r="J40" s="100" t="s">
        <v>560</v>
      </c>
      <c r="K40" s="100" t="s">
        <v>561</v>
      </c>
      <c r="L40" s="100" t="s">
        <v>562</v>
      </c>
      <c r="M40" s="101" t="s">
        <v>563</v>
      </c>
    </row>
    <row r="41" spans="2:13" ht="27.75" customHeight="1" x14ac:dyDescent="0.15">
      <c r="B41" s="1252" t="s">
        <v>30</v>
      </c>
      <c r="C41" s="1253"/>
      <c r="D41" s="102"/>
      <c r="E41" s="1254" t="s">
        <v>31</v>
      </c>
      <c r="F41" s="1254"/>
      <c r="G41" s="1254"/>
      <c r="H41" s="1255"/>
      <c r="I41" s="103">
        <v>37710</v>
      </c>
      <c r="J41" s="104">
        <v>38952</v>
      </c>
      <c r="K41" s="104">
        <v>38760</v>
      </c>
      <c r="L41" s="104">
        <v>38265</v>
      </c>
      <c r="M41" s="105">
        <v>38145</v>
      </c>
    </row>
    <row r="42" spans="2:13" ht="27.75" customHeight="1" x14ac:dyDescent="0.15">
      <c r="B42" s="1242"/>
      <c r="C42" s="1243"/>
      <c r="D42" s="106"/>
      <c r="E42" s="1246" t="s">
        <v>32</v>
      </c>
      <c r="F42" s="1246"/>
      <c r="G42" s="1246"/>
      <c r="H42" s="1247"/>
      <c r="I42" s="107">
        <v>194</v>
      </c>
      <c r="J42" s="108">
        <v>81</v>
      </c>
      <c r="K42" s="108">
        <v>13</v>
      </c>
      <c r="L42" s="108" t="s">
        <v>518</v>
      </c>
      <c r="M42" s="109" t="s">
        <v>518</v>
      </c>
    </row>
    <row r="43" spans="2:13" ht="27.75" customHeight="1" x14ac:dyDescent="0.15">
      <c r="B43" s="1242"/>
      <c r="C43" s="1243"/>
      <c r="D43" s="106"/>
      <c r="E43" s="1246" t="s">
        <v>33</v>
      </c>
      <c r="F43" s="1246"/>
      <c r="G43" s="1246"/>
      <c r="H43" s="1247"/>
      <c r="I43" s="107">
        <v>13601</v>
      </c>
      <c r="J43" s="108">
        <v>13613</v>
      </c>
      <c r="K43" s="108">
        <v>13230</v>
      </c>
      <c r="L43" s="108">
        <v>12676</v>
      </c>
      <c r="M43" s="109">
        <v>11898</v>
      </c>
    </row>
    <row r="44" spans="2:13" ht="27.75" customHeight="1" x14ac:dyDescent="0.15">
      <c r="B44" s="1242"/>
      <c r="C44" s="1243"/>
      <c r="D44" s="106"/>
      <c r="E44" s="1246" t="s">
        <v>34</v>
      </c>
      <c r="F44" s="1246"/>
      <c r="G44" s="1246"/>
      <c r="H44" s="1247"/>
      <c r="I44" s="107">
        <v>2849</v>
      </c>
      <c r="J44" s="108">
        <v>2711</v>
      </c>
      <c r="K44" s="108">
        <v>2788</v>
      </c>
      <c r="L44" s="108">
        <v>2698</v>
      </c>
      <c r="M44" s="109">
        <v>3222</v>
      </c>
    </row>
    <row r="45" spans="2:13" ht="27.75" customHeight="1" x14ac:dyDescent="0.15">
      <c r="B45" s="1242"/>
      <c r="C45" s="1243"/>
      <c r="D45" s="106"/>
      <c r="E45" s="1246" t="s">
        <v>35</v>
      </c>
      <c r="F45" s="1246"/>
      <c r="G45" s="1246"/>
      <c r="H45" s="1247"/>
      <c r="I45" s="107">
        <v>5135</v>
      </c>
      <c r="J45" s="108">
        <v>5346</v>
      </c>
      <c r="K45" s="108">
        <v>4983</v>
      </c>
      <c r="L45" s="108">
        <v>4950</v>
      </c>
      <c r="M45" s="109">
        <v>4493</v>
      </c>
    </row>
    <row r="46" spans="2:13" ht="27.75" customHeight="1" x14ac:dyDescent="0.15">
      <c r="B46" s="1242"/>
      <c r="C46" s="1243"/>
      <c r="D46" s="110"/>
      <c r="E46" s="1246" t="s">
        <v>36</v>
      </c>
      <c r="F46" s="1246"/>
      <c r="G46" s="1246"/>
      <c r="H46" s="1247"/>
      <c r="I46" s="107">
        <v>1660</v>
      </c>
      <c r="J46" s="108">
        <v>1456</v>
      </c>
      <c r="K46" s="108">
        <v>1478</v>
      </c>
      <c r="L46" s="108">
        <v>1405</v>
      </c>
      <c r="M46" s="109">
        <v>1284</v>
      </c>
    </row>
    <row r="47" spans="2:13" ht="27.75" customHeight="1" x14ac:dyDescent="0.15">
      <c r="B47" s="1242"/>
      <c r="C47" s="1243"/>
      <c r="D47" s="111"/>
      <c r="E47" s="1256" t="s">
        <v>37</v>
      </c>
      <c r="F47" s="1257"/>
      <c r="G47" s="1257"/>
      <c r="H47" s="1258"/>
      <c r="I47" s="107" t="s">
        <v>518</v>
      </c>
      <c r="J47" s="108" t="s">
        <v>518</v>
      </c>
      <c r="K47" s="108" t="s">
        <v>518</v>
      </c>
      <c r="L47" s="108" t="s">
        <v>518</v>
      </c>
      <c r="M47" s="109" t="s">
        <v>518</v>
      </c>
    </row>
    <row r="48" spans="2:13" ht="27.75" customHeight="1" x14ac:dyDescent="0.15">
      <c r="B48" s="1242"/>
      <c r="C48" s="1243"/>
      <c r="D48" s="106"/>
      <c r="E48" s="1246" t="s">
        <v>38</v>
      </c>
      <c r="F48" s="1246"/>
      <c r="G48" s="1246"/>
      <c r="H48" s="1247"/>
      <c r="I48" s="107" t="s">
        <v>518</v>
      </c>
      <c r="J48" s="108" t="s">
        <v>518</v>
      </c>
      <c r="K48" s="108" t="s">
        <v>518</v>
      </c>
      <c r="L48" s="108" t="s">
        <v>518</v>
      </c>
      <c r="M48" s="109" t="s">
        <v>518</v>
      </c>
    </row>
    <row r="49" spans="2:13" ht="27.75" customHeight="1" x14ac:dyDescent="0.15">
      <c r="B49" s="1244"/>
      <c r="C49" s="1245"/>
      <c r="D49" s="106"/>
      <c r="E49" s="1246" t="s">
        <v>39</v>
      </c>
      <c r="F49" s="1246"/>
      <c r="G49" s="1246"/>
      <c r="H49" s="1247"/>
      <c r="I49" s="107" t="s">
        <v>518</v>
      </c>
      <c r="J49" s="108" t="s">
        <v>518</v>
      </c>
      <c r="K49" s="108" t="s">
        <v>518</v>
      </c>
      <c r="L49" s="108" t="s">
        <v>518</v>
      </c>
      <c r="M49" s="109" t="s">
        <v>518</v>
      </c>
    </row>
    <row r="50" spans="2:13" ht="27.75" customHeight="1" x14ac:dyDescent="0.15">
      <c r="B50" s="1240" t="s">
        <v>40</v>
      </c>
      <c r="C50" s="1241"/>
      <c r="D50" s="112"/>
      <c r="E50" s="1246" t="s">
        <v>41</v>
      </c>
      <c r="F50" s="1246"/>
      <c r="G50" s="1246"/>
      <c r="H50" s="1247"/>
      <c r="I50" s="107">
        <v>6866</v>
      </c>
      <c r="J50" s="108">
        <v>7119</v>
      </c>
      <c r="K50" s="108">
        <v>7285</v>
      </c>
      <c r="L50" s="108">
        <v>7053</v>
      </c>
      <c r="M50" s="109">
        <v>6613</v>
      </c>
    </row>
    <row r="51" spans="2:13" ht="27.75" customHeight="1" x14ac:dyDescent="0.15">
      <c r="B51" s="1242"/>
      <c r="C51" s="1243"/>
      <c r="D51" s="106"/>
      <c r="E51" s="1246" t="s">
        <v>42</v>
      </c>
      <c r="F51" s="1246"/>
      <c r="G51" s="1246"/>
      <c r="H51" s="1247"/>
      <c r="I51" s="107">
        <v>6965</v>
      </c>
      <c r="J51" s="108">
        <v>7589</v>
      </c>
      <c r="K51" s="108">
        <v>7735</v>
      </c>
      <c r="L51" s="108">
        <v>7390</v>
      </c>
      <c r="M51" s="109">
        <v>7156</v>
      </c>
    </row>
    <row r="52" spans="2:13" ht="27.75" customHeight="1" x14ac:dyDescent="0.15">
      <c r="B52" s="1244"/>
      <c r="C52" s="1245"/>
      <c r="D52" s="106"/>
      <c r="E52" s="1246" t="s">
        <v>43</v>
      </c>
      <c r="F52" s="1246"/>
      <c r="G52" s="1246"/>
      <c r="H52" s="1247"/>
      <c r="I52" s="107">
        <v>40351</v>
      </c>
      <c r="J52" s="108">
        <v>40492</v>
      </c>
      <c r="K52" s="108">
        <v>39762</v>
      </c>
      <c r="L52" s="108">
        <v>39311</v>
      </c>
      <c r="M52" s="109">
        <v>38979</v>
      </c>
    </row>
    <row r="53" spans="2:13" ht="27.75" customHeight="1" thickBot="1" x14ac:dyDescent="0.2">
      <c r="B53" s="1248" t="s">
        <v>44</v>
      </c>
      <c r="C53" s="1249"/>
      <c r="D53" s="113"/>
      <c r="E53" s="1250" t="s">
        <v>45</v>
      </c>
      <c r="F53" s="1250"/>
      <c r="G53" s="1250"/>
      <c r="H53" s="1251"/>
      <c r="I53" s="114">
        <v>6966</v>
      </c>
      <c r="J53" s="115">
        <v>6958</v>
      </c>
      <c r="K53" s="115">
        <v>6469</v>
      </c>
      <c r="L53" s="115">
        <v>6242</v>
      </c>
      <c r="M53" s="116">
        <v>6293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eju00CDONMSN4HPJ3ar0se8PWPW0OHKGkE1Rg418ggRIGH6edz3IwJJtE2fUw/sYifydierPAq2vX+AVcxaE4w==" saltValue="V38T9+rcXOMMfczJ3GHnl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3"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sqref="A1:A1048576"/>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561</v>
      </c>
      <c r="G54" s="125" t="s">
        <v>562</v>
      </c>
      <c r="H54" s="126" t="s">
        <v>563</v>
      </c>
    </row>
    <row r="55" spans="2:8" ht="52.5" customHeight="1" x14ac:dyDescent="0.15">
      <c r="B55" s="127"/>
      <c r="C55" s="1267" t="s">
        <v>48</v>
      </c>
      <c r="D55" s="1267"/>
      <c r="E55" s="1268"/>
      <c r="F55" s="128">
        <v>2743</v>
      </c>
      <c r="G55" s="128">
        <v>2672</v>
      </c>
      <c r="H55" s="129">
        <v>2436</v>
      </c>
    </row>
    <row r="56" spans="2:8" ht="52.5" customHeight="1" x14ac:dyDescent="0.15">
      <c r="B56" s="130"/>
      <c r="C56" s="1269" t="s">
        <v>49</v>
      </c>
      <c r="D56" s="1269"/>
      <c r="E56" s="1270"/>
      <c r="F56" s="131">
        <v>2159</v>
      </c>
      <c r="G56" s="131">
        <v>1963</v>
      </c>
      <c r="H56" s="132">
        <v>1766</v>
      </c>
    </row>
    <row r="57" spans="2:8" ht="53.25" customHeight="1" x14ac:dyDescent="0.15">
      <c r="B57" s="130"/>
      <c r="C57" s="1271" t="s">
        <v>50</v>
      </c>
      <c r="D57" s="1271"/>
      <c r="E57" s="1272"/>
      <c r="F57" s="133">
        <v>1507</v>
      </c>
      <c r="G57" s="133">
        <v>1344</v>
      </c>
      <c r="H57" s="134">
        <v>1172</v>
      </c>
    </row>
    <row r="58" spans="2:8" ht="45.75" customHeight="1" x14ac:dyDescent="0.15">
      <c r="B58" s="135"/>
      <c r="C58" s="1259" t="s">
        <v>604</v>
      </c>
      <c r="D58" s="1260"/>
      <c r="E58" s="1261"/>
      <c r="F58" s="136">
        <v>807</v>
      </c>
      <c r="G58" s="136">
        <v>658</v>
      </c>
      <c r="H58" s="137">
        <v>515</v>
      </c>
    </row>
    <row r="59" spans="2:8" ht="45.75" customHeight="1" x14ac:dyDescent="0.15">
      <c r="B59" s="135"/>
      <c r="C59" s="1259" t="s">
        <v>605</v>
      </c>
      <c r="D59" s="1260"/>
      <c r="E59" s="1261"/>
      <c r="F59" s="136">
        <v>147</v>
      </c>
      <c r="G59" s="136">
        <v>218</v>
      </c>
      <c r="H59" s="137">
        <v>336</v>
      </c>
    </row>
    <row r="60" spans="2:8" ht="45.75" customHeight="1" x14ac:dyDescent="0.15">
      <c r="B60" s="135"/>
      <c r="C60" s="1259" t="s">
        <v>606</v>
      </c>
      <c r="D60" s="1260"/>
      <c r="E60" s="1261"/>
      <c r="F60" s="136">
        <v>352</v>
      </c>
      <c r="G60" s="136">
        <v>280</v>
      </c>
      <c r="H60" s="137">
        <v>187</v>
      </c>
    </row>
    <row r="61" spans="2:8" ht="45.75" customHeight="1" x14ac:dyDescent="0.15">
      <c r="B61" s="135"/>
      <c r="C61" s="1259" t="s">
        <v>607</v>
      </c>
      <c r="D61" s="1260"/>
      <c r="E61" s="1261"/>
      <c r="F61" s="136">
        <v>76</v>
      </c>
      <c r="G61" s="136">
        <v>74</v>
      </c>
      <c r="H61" s="137">
        <v>74</v>
      </c>
    </row>
    <row r="62" spans="2:8" ht="45.75" customHeight="1" thickBot="1" x14ac:dyDescent="0.2">
      <c r="B62" s="138"/>
      <c r="C62" s="1262" t="s">
        <v>608</v>
      </c>
      <c r="D62" s="1263"/>
      <c r="E62" s="1264"/>
      <c r="F62" s="139">
        <v>108</v>
      </c>
      <c r="G62" s="139">
        <v>94</v>
      </c>
      <c r="H62" s="140">
        <v>42</v>
      </c>
    </row>
    <row r="63" spans="2:8" ht="52.5" customHeight="1" thickBot="1" x14ac:dyDescent="0.2">
      <c r="B63" s="141"/>
      <c r="C63" s="1265" t="s">
        <v>51</v>
      </c>
      <c r="D63" s="1265"/>
      <c r="E63" s="1266"/>
      <c r="F63" s="142">
        <v>6409</v>
      </c>
      <c r="G63" s="142">
        <v>5980</v>
      </c>
      <c r="H63" s="143">
        <v>5374</v>
      </c>
    </row>
    <row r="64" spans="2:8" ht="15" customHeight="1" x14ac:dyDescent="0.15"/>
  </sheetData>
  <sheetProtection algorithmName="SHA-512" hashValue="pbT5RKwCoVSqrHrcLPZmb9JgriTbu0JHs1bpMaYCEXkEoyc7QFV3gZ6g5Z3I09ky1ghgbSm3hjQkEow1D8MWSg==" saltValue="mubwhr9ViSKUaPvLAcIhi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x14ac:dyDescent="0.15">
      <c r="A1" s="1273"/>
      <c r="B1" s="1274"/>
      <c r="DD1" s="1275"/>
      <c r="DE1" s="1275"/>
    </row>
    <row r="2" spans="1:143" ht="25.5" customHeight="1" x14ac:dyDescent="0.15">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15">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x14ac:dyDescent="0.15">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609</v>
      </c>
    </row>
    <row r="11" spans="1:143" s="292" customFormat="1" x14ac:dyDescent="0.15">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609</v>
      </c>
    </row>
    <row r="13" spans="1:143" s="292" customFormat="1" x14ac:dyDescent="0.15">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5"/>
      <c r="DE19" s="1275"/>
    </row>
    <row r="20" spans="1:351" x14ac:dyDescent="0.15">
      <c r="DD20" s="1275"/>
      <c r="DE20" s="1275"/>
    </row>
    <row r="21" spans="1:351" ht="17.25" x14ac:dyDescent="0.1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x14ac:dyDescent="0.15">
      <c r="B22" s="1282"/>
      <c r="MM22" s="1281"/>
    </row>
    <row r="23" spans="1:351" x14ac:dyDescent="0.15">
      <c r="B23" s="1282"/>
    </row>
    <row r="24" spans="1:351" x14ac:dyDescent="0.15">
      <c r="B24" s="1282"/>
    </row>
    <row r="25" spans="1:351" x14ac:dyDescent="0.15">
      <c r="B25" s="1282"/>
    </row>
    <row r="26" spans="1:351" x14ac:dyDescent="0.15">
      <c r="B26" s="1282"/>
    </row>
    <row r="27" spans="1:351" x14ac:dyDescent="0.15">
      <c r="B27" s="1282"/>
    </row>
    <row r="28" spans="1:351" x14ac:dyDescent="0.15">
      <c r="B28" s="1282"/>
    </row>
    <row r="29" spans="1:351" x14ac:dyDescent="0.15">
      <c r="B29" s="1282"/>
    </row>
    <row r="30" spans="1:351" x14ac:dyDescent="0.15">
      <c r="B30" s="1282"/>
    </row>
    <row r="31" spans="1:351" x14ac:dyDescent="0.15">
      <c r="B31" s="1282"/>
    </row>
    <row r="32" spans="1:351" x14ac:dyDescent="0.15">
      <c r="B32" s="1282"/>
    </row>
    <row r="33" spans="2:109" x14ac:dyDescent="0.15">
      <c r="B33" s="1282"/>
    </row>
    <row r="34" spans="2:109" x14ac:dyDescent="0.15">
      <c r="B34" s="1282"/>
    </row>
    <row r="35" spans="2:109" x14ac:dyDescent="0.15">
      <c r="B35" s="1282"/>
    </row>
    <row r="36" spans="2:109" x14ac:dyDescent="0.15">
      <c r="B36" s="1282"/>
    </row>
    <row r="37" spans="2:109" x14ac:dyDescent="0.15">
      <c r="B37" s="1282"/>
    </row>
    <row r="38" spans="2:109" x14ac:dyDescent="0.15">
      <c r="B38" s="1282"/>
    </row>
    <row r="39" spans="2:109" x14ac:dyDescent="0.15">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x14ac:dyDescent="0.15">
      <c r="B40" s="1287"/>
      <c r="DD40" s="1287"/>
      <c r="DE40" s="1275"/>
    </row>
    <row r="41" spans="2:109" ht="17.25" x14ac:dyDescent="0.15">
      <c r="B41" s="1288" t="s">
        <v>610</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x14ac:dyDescent="0.15">
      <c r="B42" s="1282"/>
      <c r="G42" s="1289"/>
      <c r="I42" s="1290"/>
      <c r="J42" s="1290"/>
      <c r="K42" s="1290"/>
      <c r="AM42" s="1289"/>
      <c r="AN42" s="1289" t="s">
        <v>611</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15">
      <c r="B43" s="1282"/>
      <c r="AN43" s="1291" t="s">
        <v>612</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x14ac:dyDescent="0.15">
      <c r="B49" s="1282"/>
      <c r="AN49" s="1275" t="s">
        <v>613</v>
      </c>
    </row>
    <row r="50" spans="1:109" x14ac:dyDescent="0.15">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559</v>
      </c>
      <c r="BQ50" s="1307"/>
      <c r="BR50" s="1307"/>
      <c r="BS50" s="1307"/>
      <c r="BT50" s="1307"/>
      <c r="BU50" s="1307"/>
      <c r="BV50" s="1307"/>
      <c r="BW50" s="1307"/>
      <c r="BX50" s="1307" t="s">
        <v>560</v>
      </c>
      <c r="BY50" s="1307"/>
      <c r="BZ50" s="1307"/>
      <c r="CA50" s="1307"/>
      <c r="CB50" s="1307"/>
      <c r="CC50" s="1307"/>
      <c r="CD50" s="1307"/>
      <c r="CE50" s="1307"/>
      <c r="CF50" s="1307" t="s">
        <v>561</v>
      </c>
      <c r="CG50" s="1307"/>
      <c r="CH50" s="1307"/>
      <c r="CI50" s="1307"/>
      <c r="CJ50" s="1307"/>
      <c r="CK50" s="1307"/>
      <c r="CL50" s="1307"/>
      <c r="CM50" s="1307"/>
      <c r="CN50" s="1307" t="s">
        <v>562</v>
      </c>
      <c r="CO50" s="1307"/>
      <c r="CP50" s="1307"/>
      <c r="CQ50" s="1307"/>
      <c r="CR50" s="1307"/>
      <c r="CS50" s="1307"/>
      <c r="CT50" s="1307"/>
      <c r="CU50" s="1307"/>
      <c r="CV50" s="1307" t="s">
        <v>563</v>
      </c>
      <c r="CW50" s="1307"/>
      <c r="CX50" s="1307"/>
      <c r="CY50" s="1307"/>
      <c r="CZ50" s="1307"/>
      <c r="DA50" s="1307"/>
      <c r="DB50" s="1307"/>
      <c r="DC50" s="1307"/>
    </row>
    <row r="51" spans="1:109" ht="13.5" customHeight="1" x14ac:dyDescent="0.15">
      <c r="B51" s="1282"/>
      <c r="G51" s="1308"/>
      <c r="H51" s="1308"/>
      <c r="I51" s="1309"/>
      <c r="J51" s="1309"/>
      <c r="K51" s="1310"/>
      <c r="L51" s="1310"/>
      <c r="M51" s="1310"/>
      <c r="N51" s="1310"/>
      <c r="AM51" s="1300"/>
      <c r="AN51" s="1311" t="s">
        <v>614</v>
      </c>
      <c r="AO51" s="1311"/>
      <c r="AP51" s="1311"/>
      <c r="AQ51" s="1311"/>
      <c r="AR51" s="1311"/>
      <c r="AS51" s="1311"/>
      <c r="AT51" s="1311"/>
      <c r="AU51" s="1311"/>
      <c r="AV51" s="1311"/>
      <c r="AW51" s="1311"/>
      <c r="AX51" s="1311"/>
      <c r="AY51" s="1311"/>
      <c r="AZ51" s="1311"/>
      <c r="BA51" s="1311"/>
      <c r="BB51" s="1311" t="s">
        <v>615</v>
      </c>
      <c r="BC51" s="1311"/>
      <c r="BD51" s="1311"/>
      <c r="BE51" s="1311"/>
      <c r="BF51" s="1311"/>
      <c r="BG51" s="1311"/>
      <c r="BH51" s="1311"/>
      <c r="BI51" s="1311"/>
      <c r="BJ51" s="1311"/>
      <c r="BK51" s="1311"/>
      <c r="BL51" s="1311"/>
      <c r="BM51" s="1311"/>
      <c r="BN51" s="1311"/>
      <c r="BO51" s="1311"/>
      <c r="BP51" s="1312">
        <v>44.7</v>
      </c>
      <c r="BQ51" s="1312"/>
      <c r="BR51" s="1312"/>
      <c r="BS51" s="1312"/>
      <c r="BT51" s="1312"/>
      <c r="BU51" s="1312"/>
      <c r="BV51" s="1312"/>
      <c r="BW51" s="1312"/>
      <c r="BX51" s="1312">
        <v>45</v>
      </c>
      <c r="BY51" s="1312"/>
      <c r="BZ51" s="1312"/>
      <c r="CA51" s="1312"/>
      <c r="CB51" s="1312"/>
      <c r="CC51" s="1312"/>
      <c r="CD51" s="1312"/>
      <c r="CE51" s="1312"/>
      <c r="CF51" s="1312">
        <v>41.5</v>
      </c>
      <c r="CG51" s="1312"/>
      <c r="CH51" s="1312"/>
      <c r="CI51" s="1312"/>
      <c r="CJ51" s="1312"/>
      <c r="CK51" s="1312"/>
      <c r="CL51" s="1312"/>
      <c r="CM51" s="1312"/>
      <c r="CN51" s="1312">
        <v>40</v>
      </c>
      <c r="CO51" s="1312"/>
      <c r="CP51" s="1312"/>
      <c r="CQ51" s="1312"/>
      <c r="CR51" s="1312"/>
      <c r="CS51" s="1312"/>
      <c r="CT51" s="1312"/>
      <c r="CU51" s="1312"/>
      <c r="CV51" s="1312">
        <v>39.6</v>
      </c>
      <c r="CW51" s="1312"/>
      <c r="CX51" s="1312"/>
      <c r="CY51" s="1312"/>
      <c r="CZ51" s="1312"/>
      <c r="DA51" s="1312"/>
      <c r="DB51" s="1312"/>
      <c r="DC51" s="1312"/>
    </row>
    <row r="52" spans="1:109" x14ac:dyDescent="0.15">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616</v>
      </c>
      <c r="BC53" s="1311"/>
      <c r="BD53" s="1311"/>
      <c r="BE53" s="1311"/>
      <c r="BF53" s="1311"/>
      <c r="BG53" s="1311"/>
      <c r="BH53" s="1311"/>
      <c r="BI53" s="1311"/>
      <c r="BJ53" s="1311"/>
      <c r="BK53" s="1311"/>
      <c r="BL53" s="1311"/>
      <c r="BM53" s="1311"/>
      <c r="BN53" s="1311"/>
      <c r="BO53" s="1311"/>
      <c r="BP53" s="1312">
        <v>58.3</v>
      </c>
      <c r="BQ53" s="1312"/>
      <c r="BR53" s="1312"/>
      <c r="BS53" s="1312"/>
      <c r="BT53" s="1312"/>
      <c r="BU53" s="1312"/>
      <c r="BV53" s="1312"/>
      <c r="BW53" s="1312"/>
      <c r="BX53" s="1312">
        <v>58.6</v>
      </c>
      <c r="BY53" s="1312"/>
      <c r="BZ53" s="1312"/>
      <c r="CA53" s="1312"/>
      <c r="CB53" s="1312"/>
      <c r="CC53" s="1312"/>
      <c r="CD53" s="1312"/>
      <c r="CE53" s="1312"/>
      <c r="CF53" s="1312">
        <v>60</v>
      </c>
      <c r="CG53" s="1312"/>
      <c r="CH53" s="1312"/>
      <c r="CI53" s="1312"/>
      <c r="CJ53" s="1312"/>
      <c r="CK53" s="1312"/>
      <c r="CL53" s="1312"/>
      <c r="CM53" s="1312"/>
      <c r="CN53" s="1312">
        <v>61.6</v>
      </c>
      <c r="CO53" s="1312"/>
      <c r="CP53" s="1312"/>
      <c r="CQ53" s="1312"/>
      <c r="CR53" s="1312"/>
      <c r="CS53" s="1312"/>
      <c r="CT53" s="1312"/>
      <c r="CU53" s="1312"/>
      <c r="CV53" s="1312">
        <v>63</v>
      </c>
      <c r="CW53" s="1312"/>
      <c r="CX53" s="1312"/>
      <c r="CY53" s="1312"/>
      <c r="CZ53" s="1312"/>
      <c r="DA53" s="1312"/>
      <c r="DB53" s="1312"/>
      <c r="DC53" s="1312"/>
    </row>
    <row r="54" spans="1:109" x14ac:dyDescent="0.15">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1290"/>
      <c r="B55" s="1282"/>
      <c r="G55" s="1301"/>
      <c r="H55" s="1301"/>
      <c r="I55" s="1301"/>
      <c r="J55" s="1301"/>
      <c r="K55" s="1310"/>
      <c r="L55" s="1310"/>
      <c r="M55" s="1310"/>
      <c r="N55" s="1310"/>
      <c r="AN55" s="1307" t="s">
        <v>617</v>
      </c>
      <c r="AO55" s="1307"/>
      <c r="AP55" s="1307"/>
      <c r="AQ55" s="1307"/>
      <c r="AR55" s="1307"/>
      <c r="AS55" s="1307"/>
      <c r="AT55" s="1307"/>
      <c r="AU55" s="1307"/>
      <c r="AV55" s="1307"/>
      <c r="AW55" s="1307"/>
      <c r="AX55" s="1307"/>
      <c r="AY55" s="1307"/>
      <c r="AZ55" s="1307"/>
      <c r="BA55" s="1307"/>
      <c r="BB55" s="1311" t="s">
        <v>618</v>
      </c>
      <c r="BC55" s="1311"/>
      <c r="BD55" s="1311"/>
      <c r="BE55" s="1311"/>
      <c r="BF55" s="1311"/>
      <c r="BG55" s="1311"/>
      <c r="BH55" s="1311"/>
      <c r="BI55" s="1311"/>
      <c r="BJ55" s="1311"/>
      <c r="BK55" s="1311"/>
      <c r="BL55" s="1311"/>
      <c r="BM55" s="1311"/>
      <c r="BN55" s="1311"/>
      <c r="BO55" s="1311"/>
      <c r="BP55" s="1312">
        <v>33.1</v>
      </c>
      <c r="BQ55" s="1312"/>
      <c r="BR55" s="1312"/>
      <c r="BS55" s="1312"/>
      <c r="BT55" s="1312"/>
      <c r="BU55" s="1312"/>
      <c r="BV55" s="1312"/>
      <c r="BW55" s="1312"/>
      <c r="BX55" s="1312">
        <v>31.3</v>
      </c>
      <c r="BY55" s="1312"/>
      <c r="BZ55" s="1312"/>
      <c r="CA55" s="1312"/>
      <c r="CB55" s="1312"/>
      <c r="CC55" s="1312"/>
      <c r="CD55" s="1312"/>
      <c r="CE55" s="1312"/>
      <c r="CF55" s="1312">
        <v>25.3</v>
      </c>
      <c r="CG55" s="1312"/>
      <c r="CH55" s="1312"/>
      <c r="CI55" s="1312"/>
      <c r="CJ55" s="1312"/>
      <c r="CK55" s="1312"/>
      <c r="CL55" s="1312"/>
      <c r="CM55" s="1312"/>
      <c r="CN55" s="1312">
        <v>25.5</v>
      </c>
      <c r="CO55" s="1312"/>
      <c r="CP55" s="1312"/>
      <c r="CQ55" s="1312"/>
      <c r="CR55" s="1312"/>
      <c r="CS55" s="1312"/>
      <c r="CT55" s="1312"/>
      <c r="CU55" s="1312"/>
      <c r="CV55" s="1312">
        <v>25.1</v>
      </c>
      <c r="CW55" s="1312"/>
      <c r="CX55" s="1312"/>
      <c r="CY55" s="1312"/>
      <c r="CZ55" s="1312"/>
      <c r="DA55" s="1312"/>
      <c r="DB55" s="1312"/>
      <c r="DC55" s="1312"/>
    </row>
    <row r="56" spans="1:109" x14ac:dyDescent="0.15">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x14ac:dyDescent="0.15">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619</v>
      </c>
      <c r="BC57" s="1311"/>
      <c r="BD57" s="1311"/>
      <c r="BE57" s="1311"/>
      <c r="BF57" s="1311"/>
      <c r="BG57" s="1311"/>
      <c r="BH57" s="1311"/>
      <c r="BI57" s="1311"/>
      <c r="BJ57" s="1311"/>
      <c r="BK57" s="1311"/>
      <c r="BL57" s="1311"/>
      <c r="BM57" s="1311"/>
      <c r="BN57" s="1311"/>
      <c r="BO57" s="1311"/>
      <c r="BP57" s="1312">
        <v>57.2</v>
      </c>
      <c r="BQ57" s="1312"/>
      <c r="BR57" s="1312"/>
      <c r="BS57" s="1312"/>
      <c r="BT57" s="1312"/>
      <c r="BU57" s="1312"/>
      <c r="BV57" s="1312"/>
      <c r="BW57" s="1312"/>
      <c r="BX57" s="1312">
        <v>58.5</v>
      </c>
      <c r="BY57" s="1312"/>
      <c r="BZ57" s="1312"/>
      <c r="CA57" s="1312"/>
      <c r="CB57" s="1312"/>
      <c r="CC57" s="1312"/>
      <c r="CD57" s="1312"/>
      <c r="CE57" s="1312"/>
      <c r="CF57" s="1312">
        <v>59.8</v>
      </c>
      <c r="CG57" s="1312"/>
      <c r="CH57" s="1312"/>
      <c r="CI57" s="1312"/>
      <c r="CJ57" s="1312"/>
      <c r="CK57" s="1312"/>
      <c r="CL57" s="1312"/>
      <c r="CM57" s="1312"/>
      <c r="CN57" s="1312">
        <v>61.1</v>
      </c>
      <c r="CO57" s="1312"/>
      <c r="CP57" s="1312"/>
      <c r="CQ57" s="1312"/>
      <c r="CR57" s="1312"/>
      <c r="CS57" s="1312"/>
      <c r="CT57" s="1312"/>
      <c r="CU57" s="1312"/>
      <c r="CV57" s="1312">
        <v>61</v>
      </c>
      <c r="CW57" s="1312"/>
      <c r="CX57" s="1312"/>
      <c r="CY57" s="1312"/>
      <c r="CZ57" s="1312"/>
      <c r="DA57" s="1312"/>
      <c r="DB57" s="1312"/>
      <c r="DC57" s="1312"/>
      <c r="DD57" s="1315"/>
      <c r="DE57" s="1313"/>
    </row>
    <row r="58" spans="1:109" s="1290" customFormat="1" x14ac:dyDescent="0.15">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x14ac:dyDescent="0.15">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x14ac:dyDescent="0.15">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x14ac:dyDescent="0.15">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x14ac:dyDescent="0.15">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x14ac:dyDescent="0.15">
      <c r="B63" s="1321" t="s">
        <v>620</v>
      </c>
    </row>
    <row r="64" spans="1:109" x14ac:dyDescent="0.15">
      <c r="B64" s="1282"/>
      <c r="G64" s="1289"/>
      <c r="I64" s="1322"/>
      <c r="J64" s="1322"/>
      <c r="K64" s="1322"/>
      <c r="L64" s="1322"/>
      <c r="M64" s="1322"/>
      <c r="N64" s="1323"/>
      <c r="AM64" s="1289"/>
      <c r="AN64" s="1289" t="s">
        <v>611</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x14ac:dyDescent="0.15">
      <c r="B65" s="1282"/>
      <c r="AN65" s="1291" t="s">
        <v>621</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x14ac:dyDescent="0.15">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x14ac:dyDescent="0.15">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x14ac:dyDescent="0.15">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x14ac:dyDescent="0.15">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x14ac:dyDescent="0.15">
      <c r="B70" s="1282"/>
      <c r="H70" s="1324"/>
      <c r="I70" s="1324"/>
      <c r="J70" s="1325"/>
      <c r="K70" s="1325"/>
      <c r="L70" s="1326"/>
      <c r="M70" s="1325"/>
      <c r="N70" s="1326"/>
      <c r="AN70" s="1300"/>
      <c r="AO70" s="1300"/>
      <c r="AP70" s="1300"/>
      <c r="AZ70" s="1300"/>
      <c r="BA70" s="1300"/>
      <c r="BB70" s="1300"/>
      <c r="BL70" s="1300"/>
      <c r="BM70" s="1300"/>
      <c r="BN70" s="1300"/>
      <c r="BX70" s="1300"/>
      <c r="BY70" s="1300"/>
      <c r="BZ70" s="1300"/>
      <c r="CJ70" s="1300"/>
      <c r="CK70" s="1300"/>
      <c r="CL70" s="1300"/>
      <c r="CV70" s="1300"/>
      <c r="CW70" s="1300"/>
      <c r="CX70" s="1300"/>
    </row>
    <row r="71" spans="2:107" x14ac:dyDescent="0.15">
      <c r="B71" s="1282"/>
      <c r="G71" s="1327"/>
      <c r="I71" s="1328"/>
      <c r="J71" s="1325"/>
      <c r="K71" s="1325"/>
      <c r="L71" s="1326"/>
      <c r="M71" s="1325"/>
      <c r="N71" s="1326"/>
      <c r="AM71" s="1327"/>
      <c r="AN71" s="1275" t="s">
        <v>613</v>
      </c>
    </row>
    <row r="72" spans="2:107" x14ac:dyDescent="0.15">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559</v>
      </c>
      <c r="BQ72" s="1307"/>
      <c r="BR72" s="1307"/>
      <c r="BS72" s="1307"/>
      <c r="BT72" s="1307"/>
      <c r="BU72" s="1307"/>
      <c r="BV72" s="1307"/>
      <c r="BW72" s="1307"/>
      <c r="BX72" s="1307" t="s">
        <v>560</v>
      </c>
      <c r="BY72" s="1307"/>
      <c r="BZ72" s="1307"/>
      <c r="CA72" s="1307"/>
      <c r="CB72" s="1307"/>
      <c r="CC72" s="1307"/>
      <c r="CD72" s="1307"/>
      <c r="CE72" s="1307"/>
      <c r="CF72" s="1307" t="s">
        <v>561</v>
      </c>
      <c r="CG72" s="1307"/>
      <c r="CH72" s="1307"/>
      <c r="CI72" s="1307"/>
      <c r="CJ72" s="1307"/>
      <c r="CK72" s="1307"/>
      <c r="CL72" s="1307"/>
      <c r="CM72" s="1307"/>
      <c r="CN72" s="1307" t="s">
        <v>562</v>
      </c>
      <c r="CO72" s="1307"/>
      <c r="CP72" s="1307"/>
      <c r="CQ72" s="1307"/>
      <c r="CR72" s="1307"/>
      <c r="CS72" s="1307"/>
      <c r="CT72" s="1307"/>
      <c r="CU72" s="1307"/>
      <c r="CV72" s="1307" t="s">
        <v>563</v>
      </c>
      <c r="CW72" s="1307"/>
      <c r="CX72" s="1307"/>
      <c r="CY72" s="1307"/>
      <c r="CZ72" s="1307"/>
      <c r="DA72" s="1307"/>
      <c r="DB72" s="1307"/>
      <c r="DC72" s="1307"/>
    </row>
    <row r="73" spans="2:107" x14ac:dyDescent="0.15">
      <c r="B73" s="1282"/>
      <c r="G73" s="1308"/>
      <c r="H73" s="1308"/>
      <c r="I73" s="1308"/>
      <c r="J73" s="1308"/>
      <c r="K73" s="1329"/>
      <c r="L73" s="1329"/>
      <c r="M73" s="1329"/>
      <c r="N73" s="1329"/>
      <c r="AM73" s="1300"/>
      <c r="AN73" s="1311" t="s">
        <v>614</v>
      </c>
      <c r="AO73" s="1311"/>
      <c r="AP73" s="1311"/>
      <c r="AQ73" s="1311"/>
      <c r="AR73" s="1311"/>
      <c r="AS73" s="1311"/>
      <c r="AT73" s="1311"/>
      <c r="AU73" s="1311"/>
      <c r="AV73" s="1311"/>
      <c r="AW73" s="1311"/>
      <c r="AX73" s="1311"/>
      <c r="AY73" s="1311"/>
      <c r="AZ73" s="1311"/>
      <c r="BA73" s="1311"/>
      <c r="BB73" s="1311" t="s">
        <v>622</v>
      </c>
      <c r="BC73" s="1311"/>
      <c r="BD73" s="1311"/>
      <c r="BE73" s="1311"/>
      <c r="BF73" s="1311"/>
      <c r="BG73" s="1311"/>
      <c r="BH73" s="1311"/>
      <c r="BI73" s="1311"/>
      <c r="BJ73" s="1311"/>
      <c r="BK73" s="1311"/>
      <c r="BL73" s="1311"/>
      <c r="BM73" s="1311"/>
      <c r="BN73" s="1311"/>
      <c r="BO73" s="1311"/>
      <c r="BP73" s="1312">
        <v>44.7</v>
      </c>
      <c r="BQ73" s="1312"/>
      <c r="BR73" s="1312"/>
      <c r="BS73" s="1312"/>
      <c r="BT73" s="1312"/>
      <c r="BU73" s="1312"/>
      <c r="BV73" s="1312"/>
      <c r="BW73" s="1312"/>
      <c r="BX73" s="1312">
        <v>45</v>
      </c>
      <c r="BY73" s="1312"/>
      <c r="BZ73" s="1312"/>
      <c r="CA73" s="1312"/>
      <c r="CB73" s="1312"/>
      <c r="CC73" s="1312"/>
      <c r="CD73" s="1312"/>
      <c r="CE73" s="1312"/>
      <c r="CF73" s="1312">
        <v>41.5</v>
      </c>
      <c r="CG73" s="1312"/>
      <c r="CH73" s="1312"/>
      <c r="CI73" s="1312"/>
      <c r="CJ73" s="1312"/>
      <c r="CK73" s="1312"/>
      <c r="CL73" s="1312"/>
      <c r="CM73" s="1312"/>
      <c r="CN73" s="1312">
        <v>40</v>
      </c>
      <c r="CO73" s="1312"/>
      <c r="CP73" s="1312"/>
      <c r="CQ73" s="1312"/>
      <c r="CR73" s="1312"/>
      <c r="CS73" s="1312"/>
      <c r="CT73" s="1312"/>
      <c r="CU73" s="1312"/>
      <c r="CV73" s="1312">
        <v>39.6</v>
      </c>
      <c r="CW73" s="1312"/>
      <c r="CX73" s="1312"/>
      <c r="CY73" s="1312"/>
      <c r="CZ73" s="1312"/>
      <c r="DA73" s="1312"/>
      <c r="DB73" s="1312"/>
      <c r="DC73" s="1312"/>
    </row>
    <row r="74" spans="2:107" x14ac:dyDescent="0.15">
      <c r="B74" s="1282"/>
      <c r="G74" s="1308"/>
      <c r="H74" s="1308"/>
      <c r="I74" s="1308"/>
      <c r="J74" s="1308"/>
      <c r="K74" s="1329"/>
      <c r="L74" s="1329"/>
      <c r="M74" s="1329"/>
      <c r="N74" s="1329"/>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623</v>
      </c>
      <c r="BC75" s="1311"/>
      <c r="BD75" s="1311"/>
      <c r="BE75" s="1311"/>
      <c r="BF75" s="1311"/>
      <c r="BG75" s="1311"/>
      <c r="BH75" s="1311"/>
      <c r="BI75" s="1311"/>
      <c r="BJ75" s="1311"/>
      <c r="BK75" s="1311"/>
      <c r="BL75" s="1311"/>
      <c r="BM75" s="1311"/>
      <c r="BN75" s="1311"/>
      <c r="BO75" s="1311"/>
      <c r="BP75" s="1312">
        <v>4.9000000000000004</v>
      </c>
      <c r="BQ75" s="1312"/>
      <c r="BR75" s="1312"/>
      <c r="BS75" s="1312"/>
      <c r="BT75" s="1312"/>
      <c r="BU75" s="1312"/>
      <c r="BV75" s="1312"/>
      <c r="BW75" s="1312"/>
      <c r="BX75" s="1312">
        <v>3.8</v>
      </c>
      <c r="BY75" s="1312"/>
      <c r="BZ75" s="1312"/>
      <c r="CA75" s="1312"/>
      <c r="CB75" s="1312"/>
      <c r="CC75" s="1312"/>
      <c r="CD75" s="1312"/>
      <c r="CE75" s="1312"/>
      <c r="CF75" s="1312">
        <v>3.3</v>
      </c>
      <c r="CG75" s="1312"/>
      <c r="CH75" s="1312"/>
      <c r="CI75" s="1312"/>
      <c r="CJ75" s="1312"/>
      <c r="CK75" s="1312"/>
      <c r="CL75" s="1312"/>
      <c r="CM75" s="1312"/>
      <c r="CN75" s="1312">
        <v>3.1</v>
      </c>
      <c r="CO75" s="1312"/>
      <c r="CP75" s="1312"/>
      <c r="CQ75" s="1312"/>
      <c r="CR75" s="1312"/>
      <c r="CS75" s="1312"/>
      <c r="CT75" s="1312"/>
      <c r="CU75" s="1312"/>
      <c r="CV75" s="1312">
        <v>3.5</v>
      </c>
      <c r="CW75" s="1312"/>
      <c r="CX75" s="1312"/>
      <c r="CY75" s="1312"/>
      <c r="CZ75" s="1312"/>
      <c r="DA75" s="1312"/>
      <c r="DB75" s="1312"/>
      <c r="DC75" s="1312"/>
    </row>
    <row r="76" spans="2:107" x14ac:dyDescent="0.15">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1282"/>
      <c r="G77" s="1301"/>
      <c r="H77" s="1301"/>
      <c r="I77" s="1301"/>
      <c r="J77" s="1301"/>
      <c r="K77" s="1329"/>
      <c r="L77" s="1329"/>
      <c r="M77" s="1329"/>
      <c r="N77" s="1329"/>
      <c r="AN77" s="1307" t="s">
        <v>624</v>
      </c>
      <c r="AO77" s="1307"/>
      <c r="AP77" s="1307"/>
      <c r="AQ77" s="1307"/>
      <c r="AR77" s="1307"/>
      <c r="AS77" s="1307"/>
      <c r="AT77" s="1307"/>
      <c r="AU77" s="1307"/>
      <c r="AV77" s="1307"/>
      <c r="AW77" s="1307"/>
      <c r="AX77" s="1307"/>
      <c r="AY77" s="1307"/>
      <c r="AZ77" s="1307"/>
      <c r="BA77" s="1307"/>
      <c r="BB77" s="1311" t="s">
        <v>618</v>
      </c>
      <c r="BC77" s="1311"/>
      <c r="BD77" s="1311"/>
      <c r="BE77" s="1311"/>
      <c r="BF77" s="1311"/>
      <c r="BG77" s="1311"/>
      <c r="BH77" s="1311"/>
      <c r="BI77" s="1311"/>
      <c r="BJ77" s="1311"/>
      <c r="BK77" s="1311"/>
      <c r="BL77" s="1311"/>
      <c r="BM77" s="1311"/>
      <c r="BN77" s="1311"/>
      <c r="BO77" s="1311"/>
      <c r="BP77" s="1312">
        <v>33.1</v>
      </c>
      <c r="BQ77" s="1312"/>
      <c r="BR77" s="1312"/>
      <c r="BS77" s="1312"/>
      <c r="BT77" s="1312"/>
      <c r="BU77" s="1312"/>
      <c r="BV77" s="1312"/>
      <c r="BW77" s="1312"/>
      <c r="BX77" s="1312">
        <v>31.3</v>
      </c>
      <c r="BY77" s="1312"/>
      <c r="BZ77" s="1312"/>
      <c r="CA77" s="1312"/>
      <c r="CB77" s="1312"/>
      <c r="CC77" s="1312"/>
      <c r="CD77" s="1312"/>
      <c r="CE77" s="1312"/>
      <c r="CF77" s="1312">
        <v>25.3</v>
      </c>
      <c r="CG77" s="1312"/>
      <c r="CH77" s="1312"/>
      <c r="CI77" s="1312"/>
      <c r="CJ77" s="1312"/>
      <c r="CK77" s="1312"/>
      <c r="CL77" s="1312"/>
      <c r="CM77" s="1312"/>
      <c r="CN77" s="1312">
        <v>25.5</v>
      </c>
      <c r="CO77" s="1312"/>
      <c r="CP77" s="1312"/>
      <c r="CQ77" s="1312"/>
      <c r="CR77" s="1312"/>
      <c r="CS77" s="1312"/>
      <c r="CT77" s="1312"/>
      <c r="CU77" s="1312"/>
      <c r="CV77" s="1312">
        <v>25.1</v>
      </c>
      <c r="CW77" s="1312"/>
      <c r="CX77" s="1312"/>
      <c r="CY77" s="1312"/>
      <c r="CZ77" s="1312"/>
      <c r="DA77" s="1312"/>
      <c r="DB77" s="1312"/>
      <c r="DC77" s="1312"/>
    </row>
    <row r="78" spans="2:107" x14ac:dyDescent="0.15">
      <c r="B78" s="1282"/>
      <c r="G78" s="1301"/>
      <c r="H78" s="1301"/>
      <c r="I78" s="1301"/>
      <c r="J78" s="1301"/>
      <c r="K78" s="1329"/>
      <c r="L78" s="1329"/>
      <c r="M78" s="1329"/>
      <c r="N78" s="1329"/>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1282"/>
      <c r="G79" s="1301"/>
      <c r="H79" s="1301"/>
      <c r="I79" s="1314"/>
      <c r="J79" s="1314"/>
      <c r="K79" s="1330"/>
      <c r="L79" s="1330"/>
      <c r="M79" s="1330"/>
      <c r="N79" s="1330"/>
      <c r="AN79" s="1307"/>
      <c r="AO79" s="1307"/>
      <c r="AP79" s="1307"/>
      <c r="AQ79" s="1307"/>
      <c r="AR79" s="1307"/>
      <c r="AS79" s="1307"/>
      <c r="AT79" s="1307"/>
      <c r="AU79" s="1307"/>
      <c r="AV79" s="1307"/>
      <c r="AW79" s="1307"/>
      <c r="AX79" s="1307"/>
      <c r="AY79" s="1307"/>
      <c r="AZ79" s="1307"/>
      <c r="BA79" s="1307"/>
      <c r="BB79" s="1311" t="s">
        <v>623</v>
      </c>
      <c r="BC79" s="1311"/>
      <c r="BD79" s="1311"/>
      <c r="BE79" s="1311"/>
      <c r="BF79" s="1311"/>
      <c r="BG79" s="1311"/>
      <c r="BH79" s="1311"/>
      <c r="BI79" s="1311"/>
      <c r="BJ79" s="1311"/>
      <c r="BK79" s="1311"/>
      <c r="BL79" s="1311"/>
      <c r="BM79" s="1311"/>
      <c r="BN79" s="1311"/>
      <c r="BO79" s="1311"/>
      <c r="BP79" s="1312">
        <v>7.5</v>
      </c>
      <c r="BQ79" s="1312"/>
      <c r="BR79" s="1312"/>
      <c r="BS79" s="1312"/>
      <c r="BT79" s="1312"/>
      <c r="BU79" s="1312"/>
      <c r="BV79" s="1312"/>
      <c r="BW79" s="1312"/>
      <c r="BX79" s="1312">
        <v>7.2</v>
      </c>
      <c r="BY79" s="1312"/>
      <c r="BZ79" s="1312"/>
      <c r="CA79" s="1312"/>
      <c r="CB79" s="1312"/>
      <c r="CC79" s="1312"/>
      <c r="CD79" s="1312"/>
      <c r="CE79" s="1312"/>
      <c r="CF79" s="1312">
        <v>6.9</v>
      </c>
      <c r="CG79" s="1312"/>
      <c r="CH79" s="1312"/>
      <c r="CI79" s="1312"/>
      <c r="CJ79" s="1312"/>
      <c r="CK79" s="1312"/>
      <c r="CL79" s="1312"/>
      <c r="CM79" s="1312"/>
      <c r="CN79" s="1312">
        <v>6.6</v>
      </c>
      <c r="CO79" s="1312"/>
      <c r="CP79" s="1312"/>
      <c r="CQ79" s="1312"/>
      <c r="CR79" s="1312"/>
      <c r="CS79" s="1312"/>
      <c r="CT79" s="1312"/>
      <c r="CU79" s="1312"/>
      <c r="CV79" s="1312">
        <v>6.4</v>
      </c>
      <c r="CW79" s="1312"/>
      <c r="CX79" s="1312"/>
      <c r="CY79" s="1312"/>
      <c r="CZ79" s="1312"/>
      <c r="DA79" s="1312"/>
      <c r="DB79" s="1312"/>
      <c r="DC79" s="1312"/>
    </row>
    <row r="80" spans="2:107" x14ac:dyDescent="0.15">
      <c r="B80" s="1282"/>
      <c r="G80" s="1301"/>
      <c r="H80" s="1301"/>
      <c r="I80" s="1314"/>
      <c r="J80" s="1314"/>
      <c r="K80" s="1330"/>
      <c r="L80" s="1330"/>
      <c r="M80" s="1330"/>
      <c r="N80" s="1330"/>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1282"/>
    </row>
    <row r="82" spans="2:109" ht="17.25" x14ac:dyDescent="0.15">
      <c r="B82" s="1282"/>
      <c r="K82" s="1331"/>
      <c r="L82" s="1331"/>
      <c r="M82" s="1331"/>
      <c r="N82" s="1331"/>
      <c r="AQ82" s="1331"/>
      <c r="AR82" s="1331"/>
      <c r="AS82" s="1331"/>
      <c r="AT82" s="1331"/>
      <c r="BC82" s="1331"/>
      <c r="BD82" s="1331"/>
      <c r="BE82" s="1331"/>
      <c r="BF82" s="1331"/>
      <c r="BO82" s="1331"/>
      <c r="BP82" s="1331"/>
      <c r="BQ82" s="1331"/>
      <c r="BR82" s="1331"/>
      <c r="CA82" s="1331"/>
      <c r="CB82" s="1331"/>
      <c r="CC82" s="1331"/>
      <c r="CD82" s="1331"/>
      <c r="CM82" s="1331"/>
      <c r="CN82" s="1331"/>
      <c r="CO82" s="1331"/>
      <c r="CP82" s="1331"/>
      <c r="CY82" s="1331"/>
      <c r="CZ82" s="1331"/>
      <c r="DA82" s="1331"/>
      <c r="DB82" s="1331"/>
      <c r="DC82" s="1331"/>
    </row>
    <row r="83" spans="2:109" x14ac:dyDescent="0.15">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x14ac:dyDescent="0.15">
      <c r="DD84" s="1275"/>
      <c r="DE84" s="1275"/>
    </row>
    <row r="85" spans="2:109" x14ac:dyDescent="0.15">
      <c r="DD85" s="1275"/>
      <c r="DE85" s="1275"/>
    </row>
    <row r="86" spans="2:109" hidden="1" x14ac:dyDescent="0.15">
      <c r="DD86" s="1275"/>
      <c r="DE86" s="1275"/>
    </row>
    <row r="87" spans="2:109" hidden="1" x14ac:dyDescent="0.15">
      <c r="K87" s="1332"/>
      <c r="AQ87" s="1332"/>
      <c r="BC87" s="1332"/>
      <c r="BO87" s="1332"/>
      <c r="CA87" s="1332"/>
      <c r="CM87" s="1332"/>
      <c r="CY87" s="1332"/>
      <c r="DD87" s="1275"/>
      <c r="DE87" s="1275"/>
    </row>
    <row r="88" spans="2:109" hidden="1" x14ac:dyDescent="0.15">
      <c r="DD88" s="1275"/>
      <c r="DE88" s="1275"/>
    </row>
    <row r="89" spans="2:109" hidden="1" x14ac:dyDescent="0.15">
      <c r="DD89" s="1275"/>
      <c r="DE89" s="1275"/>
    </row>
    <row r="90" spans="2:109" hidden="1" x14ac:dyDescent="0.15">
      <c r="DD90" s="1275"/>
      <c r="DE90" s="1275"/>
    </row>
    <row r="91" spans="2:109"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1275" customFormat="1" ht="13.5" hidden="1" customHeight="1" x14ac:dyDescent="0.15"/>
    <row r="98" s="1275" customFormat="1" ht="13.5" hidden="1" customHeight="1" x14ac:dyDescent="0.15"/>
    <row r="99" s="1275" customFormat="1" ht="13.5" hidden="1" customHeight="1" x14ac:dyDescent="0.15"/>
    <row r="100" s="1275" customFormat="1" ht="13.5" hidden="1" customHeight="1" x14ac:dyDescent="0.15"/>
    <row r="101" s="1275" customFormat="1" ht="13.5" hidden="1" customHeight="1" x14ac:dyDescent="0.15"/>
    <row r="102" s="1275" customFormat="1" ht="13.5" hidden="1" customHeight="1" x14ac:dyDescent="0.15"/>
    <row r="103" s="1275" customFormat="1" ht="13.5" hidden="1" customHeight="1" x14ac:dyDescent="0.15"/>
    <row r="104" s="1275" customFormat="1" ht="13.5" hidden="1" customHeight="1" x14ac:dyDescent="0.15"/>
    <row r="105" s="1275" customFormat="1" ht="13.5" hidden="1" customHeight="1" x14ac:dyDescent="0.15"/>
    <row r="106" s="1275" customFormat="1" ht="13.5" hidden="1" customHeight="1" x14ac:dyDescent="0.15"/>
    <row r="107" s="1275" customFormat="1" ht="13.5" hidden="1" customHeight="1" x14ac:dyDescent="0.15"/>
    <row r="108" s="1275" customFormat="1" ht="13.5" hidden="1" customHeight="1" x14ac:dyDescent="0.15"/>
    <row r="109" s="1275" customFormat="1" ht="13.5" hidden="1" customHeight="1" x14ac:dyDescent="0.15"/>
    <row r="110" s="1275" customFormat="1" ht="13.5" hidden="1" customHeight="1" x14ac:dyDescent="0.15"/>
    <row r="111" s="1275" customFormat="1" ht="13.5" hidden="1" customHeight="1" x14ac:dyDescent="0.15"/>
    <row r="112" s="1275" customFormat="1" ht="13.5" hidden="1" customHeight="1" x14ac:dyDescent="0.15"/>
    <row r="113" s="1275" customFormat="1" ht="13.5" hidden="1" customHeight="1" x14ac:dyDescent="0.15"/>
    <row r="114" s="1275" customFormat="1" ht="13.5" hidden="1" customHeight="1" x14ac:dyDescent="0.15"/>
    <row r="115" s="1275" customFormat="1" ht="13.5" hidden="1" customHeight="1" x14ac:dyDescent="0.15"/>
    <row r="116" s="1275" customFormat="1" ht="13.5" hidden="1" customHeight="1" x14ac:dyDescent="0.15"/>
    <row r="117" s="1275" customFormat="1" ht="13.5" hidden="1" customHeight="1" x14ac:dyDescent="0.15"/>
    <row r="118" s="1275" customFormat="1" ht="13.5" hidden="1" customHeight="1" x14ac:dyDescent="0.15"/>
    <row r="119" s="1275" customFormat="1" ht="13.5" hidden="1" customHeight="1" x14ac:dyDescent="0.15"/>
    <row r="120" s="1275" customFormat="1" ht="13.5" hidden="1" customHeight="1" x14ac:dyDescent="0.15"/>
    <row r="121" s="1275" customFormat="1" ht="13.5" hidden="1" customHeight="1" x14ac:dyDescent="0.15"/>
    <row r="122" s="1275" customFormat="1" ht="13.5" hidden="1" customHeight="1" x14ac:dyDescent="0.15"/>
    <row r="123" s="1275" customFormat="1" ht="13.5" hidden="1" customHeight="1" x14ac:dyDescent="0.15"/>
    <row r="124" s="1275" customFormat="1" ht="13.5" hidden="1" customHeight="1" x14ac:dyDescent="0.15"/>
    <row r="125" s="1275" customFormat="1" ht="13.5" hidden="1" customHeight="1" x14ac:dyDescent="0.15"/>
    <row r="126" s="1275" customFormat="1" ht="13.5" hidden="1" customHeight="1" x14ac:dyDescent="0.15"/>
    <row r="127" s="1275" customFormat="1" ht="13.5" hidden="1" customHeight="1" x14ac:dyDescent="0.15"/>
    <row r="128" s="1275" customFormat="1" ht="13.5" hidden="1" customHeight="1" x14ac:dyDescent="0.15"/>
    <row r="129" s="1275" customFormat="1" ht="13.5" hidden="1" customHeight="1" x14ac:dyDescent="0.15"/>
    <row r="130" s="1275" customFormat="1" ht="13.5" hidden="1" customHeight="1" x14ac:dyDescent="0.15"/>
    <row r="131" s="1275" customFormat="1" ht="13.5" hidden="1" customHeight="1" x14ac:dyDescent="0.15"/>
    <row r="132" s="1275" customFormat="1" ht="13.5" hidden="1" customHeight="1" x14ac:dyDescent="0.15"/>
    <row r="133" s="1275" customFormat="1" ht="13.5" hidden="1" customHeight="1" x14ac:dyDescent="0.15"/>
    <row r="134" s="1275" customFormat="1" ht="13.5" hidden="1" customHeight="1" x14ac:dyDescent="0.15"/>
    <row r="135" s="1275" customFormat="1" ht="13.5" hidden="1" customHeight="1" x14ac:dyDescent="0.15"/>
    <row r="136" s="1275" customFormat="1" ht="13.5" hidden="1" customHeight="1" x14ac:dyDescent="0.15"/>
    <row r="137" s="1275" customFormat="1" ht="13.5" hidden="1" customHeight="1" x14ac:dyDescent="0.15"/>
    <row r="138" s="1275" customFormat="1" ht="13.5" hidden="1" customHeight="1" x14ac:dyDescent="0.15"/>
    <row r="139" s="1275" customFormat="1" ht="13.5" hidden="1" customHeight="1" x14ac:dyDescent="0.15"/>
    <row r="140" s="1275" customFormat="1" ht="13.5" hidden="1" customHeight="1" x14ac:dyDescent="0.15"/>
    <row r="141" s="1275" customFormat="1" ht="13.5" hidden="1" customHeight="1" x14ac:dyDescent="0.15"/>
    <row r="142" s="1275" customFormat="1" ht="13.5" hidden="1" customHeight="1" x14ac:dyDescent="0.15"/>
    <row r="143" s="1275" customFormat="1" ht="13.5" hidden="1" customHeight="1" x14ac:dyDescent="0.15"/>
    <row r="144" s="1275" customFormat="1" ht="13.5" hidden="1" customHeight="1" x14ac:dyDescent="0.15"/>
    <row r="145" s="1275" customFormat="1" ht="13.5" hidden="1" customHeight="1" x14ac:dyDescent="0.15"/>
    <row r="146" s="1275" customFormat="1" ht="13.5" hidden="1" customHeight="1" x14ac:dyDescent="0.15"/>
    <row r="147" s="1275" customFormat="1" ht="13.5" hidden="1" customHeight="1" x14ac:dyDescent="0.15"/>
    <row r="148" s="1275" customFormat="1" ht="13.5" hidden="1" customHeight="1" x14ac:dyDescent="0.15"/>
    <row r="149" s="1275" customFormat="1" ht="13.5" hidden="1" customHeight="1" x14ac:dyDescent="0.15"/>
    <row r="150" s="1275" customFormat="1" ht="13.5" hidden="1" customHeight="1" x14ac:dyDescent="0.15"/>
    <row r="151" s="1275" customFormat="1" ht="13.5" hidden="1" customHeight="1" x14ac:dyDescent="0.15"/>
    <row r="152" s="1275" customFormat="1" ht="13.5" hidden="1" customHeight="1" x14ac:dyDescent="0.15"/>
    <row r="153" s="1275" customFormat="1" ht="13.5" hidden="1" customHeight="1" x14ac:dyDescent="0.15"/>
    <row r="154" s="1275" customFormat="1" ht="13.5" hidden="1" customHeight="1" x14ac:dyDescent="0.15"/>
    <row r="155" s="1275" customFormat="1" ht="13.5" hidden="1" customHeight="1" x14ac:dyDescent="0.15"/>
    <row r="156" s="1275" customFormat="1" ht="13.5" hidden="1" customHeight="1" x14ac:dyDescent="0.15"/>
    <row r="157" s="1275" customFormat="1" ht="13.5" hidden="1" customHeight="1" x14ac:dyDescent="0.15"/>
    <row r="158" s="1275" customFormat="1" ht="13.5" hidden="1" customHeight="1" x14ac:dyDescent="0.15"/>
    <row r="159" s="1275" customFormat="1" ht="13.5" hidden="1" customHeight="1" x14ac:dyDescent="0.15"/>
    <row r="160" s="1275" customFormat="1" ht="13.5" hidden="1" customHeight="1" x14ac:dyDescent="0.15"/>
  </sheetData>
  <sheetProtection algorithmName="SHA-512" hashValue="NTUl3xMXYvkXv4BwFvIEY9TDsDyXYYY49GwsUePHTwVfbfZOpk71fu85dibMlaeSiOxDgFxNJwwqD7R/HDxS2Q==" saltValue="Rg3u8S6cixCBcbw1LQcPd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506</v>
      </c>
    </row>
  </sheetData>
  <sheetProtection algorithmName="SHA-512" hashValue="Ysm8jrGFwjmtvWPZRd22BtDwh1OU4wWIQoGh0L233EeIuVSh9Vswx0NP87mI+u5rMWmjtRzrTdIJRtpQY+rIog==" saltValue="y1MhNASFAGD43Mmi2qDwP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625</v>
      </c>
    </row>
  </sheetData>
  <sheetProtection algorithmName="SHA-512" hashValue="5+0vd1cofRb8Q7wsugg4LqNVh20irO137734nLrgK8sanR6evaP6A+BGGNLTpIYa9rYOBHNXQLd+ky7FuZhMQw==" saltValue="npcIKDGcerlWQsPMraAT8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556</v>
      </c>
      <c r="G2" s="157"/>
      <c r="H2" s="158"/>
    </row>
    <row r="3" spans="1:8" x14ac:dyDescent="0.15">
      <c r="A3" s="154" t="s">
        <v>549</v>
      </c>
      <c r="B3" s="159"/>
      <c r="C3" s="160"/>
      <c r="D3" s="161">
        <v>40974</v>
      </c>
      <c r="E3" s="162"/>
      <c r="F3" s="163">
        <v>57295</v>
      </c>
      <c r="G3" s="164"/>
      <c r="H3" s="165"/>
    </row>
    <row r="4" spans="1:8" x14ac:dyDescent="0.15">
      <c r="A4" s="166"/>
      <c r="B4" s="167"/>
      <c r="C4" s="168"/>
      <c r="D4" s="169">
        <v>25600</v>
      </c>
      <c r="E4" s="170"/>
      <c r="F4" s="171">
        <v>32771</v>
      </c>
      <c r="G4" s="172"/>
      <c r="H4" s="173"/>
    </row>
    <row r="5" spans="1:8" x14ac:dyDescent="0.15">
      <c r="A5" s="154" t="s">
        <v>551</v>
      </c>
      <c r="B5" s="159"/>
      <c r="C5" s="160"/>
      <c r="D5" s="161">
        <v>52558</v>
      </c>
      <c r="E5" s="162"/>
      <c r="F5" s="163">
        <v>54110</v>
      </c>
      <c r="G5" s="164"/>
      <c r="H5" s="165"/>
    </row>
    <row r="6" spans="1:8" x14ac:dyDescent="0.15">
      <c r="A6" s="166"/>
      <c r="B6" s="167"/>
      <c r="C6" s="168"/>
      <c r="D6" s="169">
        <v>31104</v>
      </c>
      <c r="E6" s="170"/>
      <c r="F6" s="171">
        <v>30620</v>
      </c>
      <c r="G6" s="172"/>
      <c r="H6" s="173"/>
    </row>
    <row r="7" spans="1:8" x14ac:dyDescent="0.15">
      <c r="A7" s="154" t="s">
        <v>552</v>
      </c>
      <c r="B7" s="159"/>
      <c r="C7" s="160"/>
      <c r="D7" s="161">
        <v>24888</v>
      </c>
      <c r="E7" s="162"/>
      <c r="F7" s="163">
        <v>54684</v>
      </c>
      <c r="G7" s="164"/>
      <c r="H7" s="165"/>
    </row>
    <row r="8" spans="1:8" x14ac:dyDescent="0.15">
      <c r="A8" s="166"/>
      <c r="B8" s="167"/>
      <c r="C8" s="168"/>
      <c r="D8" s="169">
        <v>17204</v>
      </c>
      <c r="E8" s="170"/>
      <c r="F8" s="171">
        <v>32829</v>
      </c>
      <c r="G8" s="172"/>
      <c r="H8" s="173"/>
    </row>
    <row r="9" spans="1:8" x14ac:dyDescent="0.15">
      <c r="A9" s="154" t="s">
        <v>553</v>
      </c>
      <c r="B9" s="159"/>
      <c r="C9" s="160"/>
      <c r="D9" s="161">
        <v>22657</v>
      </c>
      <c r="E9" s="162"/>
      <c r="F9" s="163">
        <v>62383</v>
      </c>
      <c r="G9" s="164"/>
      <c r="H9" s="165"/>
    </row>
    <row r="10" spans="1:8" x14ac:dyDescent="0.15">
      <c r="A10" s="166"/>
      <c r="B10" s="167"/>
      <c r="C10" s="168"/>
      <c r="D10" s="169">
        <v>16666</v>
      </c>
      <c r="E10" s="170"/>
      <c r="F10" s="171">
        <v>35325</v>
      </c>
      <c r="G10" s="172"/>
      <c r="H10" s="173"/>
    </row>
    <row r="11" spans="1:8" x14ac:dyDescent="0.15">
      <c r="A11" s="154" t="s">
        <v>554</v>
      </c>
      <c r="B11" s="159"/>
      <c r="C11" s="160"/>
      <c r="D11" s="161">
        <v>34483</v>
      </c>
      <c r="E11" s="162"/>
      <c r="F11" s="163">
        <v>63812</v>
      </c>
      <c r="G11" s="164"/>
      <c r="H11" s="165"/>
    </row>
    <row r="12" spans="1:8" x14ac:dyDescent="0.15">
      <c r="A12" s="166"/>
      <c r="B12" s="167"/>
      <c r="C12" s="174"/>
      <c r="D12" s="169">
        <v>22885</v>
      </c>
      <c r="E12" s="170"/>
      <c r="F12" s="171">
        <v>33848</v>
      </c>
      <c r="G12" s="172"/>
      <c r="H12" s="173"/>
    </row>
    <row r="13" spans="1:8" x14ac:dyDescent="0.15">
      <c r="A13" s="154"/>
      <c r="B13" s="159"/>
      <c r="C13" s="175"/>
      <c r="D13" s="176">
        <v>35112</v>
      </c>
      <c r="E13" s="177"/>
      <c r="F13" s="178">
        <v>58457</v>
      </c>
      <c r="G13" s="179"/>
      <c r="H13" s="165"/>
    </row>
    <row r="14" spans="1:8" x14ac:dyDescent="0.15">
      <c r="A14" s="166"/>
      <c r="B14" s="167"/>
      <c r="C14" s="168"/>
      <c r="D14" s="169">
        <v>22692</v>
      </c>
      <c r="E14" s="170"/>
      <c r="F14" s="171">
        <v>33079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0.46</v>
      </c>
      <c r="C19" s="180">
        <f>ROUND(VALUE(SUBSTITUTE(実質収支比率等に係る経年分析!G$48,"▲","-")),2)</f>
        <v>0.55000000000000004</v>
      </c>
      <c r="D19" s="180">
        <f>ROUND(VALUE(SUBSTITUTE(実質収支比率等に係る経年分析!H$48,"▲","-")),2)</f>
        <v>0.28999999999999998</v>
      </c>
      <c r="E19" s="180">
        <f>ROUND(VALUE(SUBSTITUTE(実質収支比率等に係る経年分析!I$48,"▲","-")),2)</f>
        <v>0.13</v>
      </c>
      <c r="F19" s="180">
        <f>ROUND(VALUE(SUBSTITUTE(実質収支比率等に係る経年分析!J$48,"▲","-")),2)</f>
        <v>0.49</v>
      </c>
    </row>
    <row r="20" spans="1:11" x14ac:dyDescent="0.15">
      <c r="A20" s="180" t="s">
        <v>55</v>
      </c>
      <c r="B20" s="180">
        <f>ROUND(VALUE(SUBSTITUTE(実質収支比率等に係る経年分析!F$47,"▲","-")),2)</f>
        <v>14.14</v>
      </c>
      <c r="C20" s="180">
        <f>ROUND(VALUE(SUBSTITUTE(実質収支比率等に係る経年分析!G$47,"▲","-")),2)</f>
        <v>14.49</v>
      </c>
      <c r="D20" s="180">
        <f>ROUND(VALUE(SUBSTITUTE(実質収支比率等に係る経年分析!H$47,"▲","-")),2)</f>
        <v>14.6</v>
      </c>
      <c r="E20" s="180">
        <f>ROUND(VALUE(SUBSTITUTE(実質収支比率等に係る経年分析!I$47,"▲","-")),2)</f>
        <v>14.37</v>
      </c>
      <c r="F20" s="180">
        <f>ROUND(VALUE(SUBSTITUTE(実質収支比率等に係る経年分析!J$47,"▲","-")),2)</f>
        <v>12.85</v>
      </c>
    </row>
    <row r="21" spans="1:11" x14ac:dyDescent="0.15">
      <c r="A21" s="180" t="s">
        <v>56</v>
      </c>
      <c r="B21" s="180">
        <f>IF(ISNUMBER(VALUE(SUBSTITUTE(実質収支比率等に係る経年分析!F$49,"▲","-"))),ROUND(VALUE(SUBSTITUTE(実質収支比率等に係る経年分析!F$49,"▲","-")),2),NA())</f>
        <v>0.08</v>
      </c>
      <c r="C21" s="180">
        <f>IF(ISNUMBER(VALUE(SUBSTITUTE(実質収支比率等に係る経年分析!G$49,"▲","-"))),ROUND(VALUE(SUBSTITUTE(実質収支比率等に係る経年分析!G$49,"▲","-")),2),NA())</f>
        <v>0.35</v>
      </c>
      <c r="D21" s="180">
        <f>IF(ISNUMBER(VALUE(SUBSTITUTE(実質収支比率等に係る経年分析!H$49,"▲","-"))),ROUND(VALUE(SUBSTITUTE(実質収支比率等に係る経年分析!H$49,"▲","-")),2),NA())</f>
        <v>0.04</v>
      </c>
      <c r="E21" s="180">
        <f>IF(ISNUMBER(VALUE(SUBSTITUTE(実質収支比率等に係る経年分析!I$49,"▲","-"))),ROUND(VALUE(SUBSTITUTE(実質収支比率等に係る経年分析!I$49,"▲","-")),2),NA())</f>
        <v>-0.54</v>
      </c>
      <c r="F21" s="180">
        <f>IF(ISNUMBER(VALUE(SUBSTITUTE(実質収支比率等に係る経年分析!J$49,"▲","-"))),ROUND(VALUE(SUBSTITUTE(実質収支比率等に係る経年分析!J$49,"▲","-")),2),NA())</f>
        <v>-0.88</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0.32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0.32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0.27</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0.27</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学校給食事業特別会計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0.14000000000000001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0.14000000000000001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0.16</v>
      </c>
    </row>
    <row r="32" spans="1:11" x14ac:dyDescent="0.15">
      <c r="A32" s="181" t="str">
        <f>IF(連結実質赤字比率に係る赤字・黒字の構成分析!C$38="",NA(),連結実質赤字比率に係る赤字・黒字の構成分析!C$38)</f>
        <v>一般会計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0.45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0.54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0.47</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1.47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1.71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1.54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0.89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0.64</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6.69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7.46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7.31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7.24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6.67</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9.8000000000000007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11.55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12.41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13.85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12.79</v>
      </c>
    </row>
    <row r="36" spans="1:16" x14ac:dyDescent="0.15">
      <c r="A36" s="181" t="str">
        <f>IF(連結実質赤字比率に係る赤字・黒字の構成分析!C$34="",NA(),連結実質赤字比率に係る赤字・黒字の構成分析!C$34)</f>
        <v>国民健康保険特別会計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0.02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0.56999999999999995</v>
      </c>
      <c r="F36" s="181">
        <f>IF(ROUND(VALUE(SUBSTITUTE(連結実質赤字比率に係る赤字・黒字の構成分析!H$34,"▲", "-")), 2) &lt; 0, ABS(ROUND(VALUE(SUBSTITUTE(連結実質赤字比率に係る赤字・黒字の構成分析!H$34,"▲", "-")), 2)), NA())</f>
        <v>0.09</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1.06</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1.5</v>
      </c>
      <c r="K36" s="181" t="e">
        <f>IF(ROUND(VALUE(SUBSTITUTE(連結実質赤字比率に係る赤字・黒字の構成分析!J$34,"▲", "-")), 2) &gt;= 0, ABS(ROUND(VALUE(SUBSTITUTE(連結実質赤字比率に係る赤字・黒字の構成分析!J$34,"▲", "-")), 2)), NA())</f>
        <v>#N/A</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3834</v>
      </c>
      <c r="E42" s="182"/>
      <c r="F42" s="182"/>
      <c r="G42" s="182">
        <f>'実質公債費比率（分子）の構造'!L$52</f>
        <v>3797</v>
      </c>
      <c r="H42" s="182"/>
      <c r="I42" s="182"/>
      <c r="J42" s="182">
        <f>'実質公債費比率（分子）の構造'!M$52</f>
        <v>3913</v>
      </c>
      <c r="K42" s="182"/>
      <c r="L42" s="182"/>
      <c r="M42" s="182">
        <f>'実質公債費比率（分子）の構造'!N$52</f>
        <v>3688</v>
      </c>
      <c r="N42" s="182"/>
      <c r="O42" s="182"/>
      <c r="P42" s="182">
        <f>'実質公債費比率（分子）の構造'!O$52</f>
        <v>3714</v>
      </c>
    </row>
    <row r="43" spans="1:16" x14ac:dyDescent="0.15">
      <c r="A43" s="182" t="s">
        <v>64</v>
      </c>
      <c r="B43" s="182">
        <f>'実質公債費比率（分子）の構造'!K$51</f>
        <v>1</v>
      </c>
      <c r="C43" s="182"/>
      <c r="D43" s="182"/>
      <c r="E43" s="182">
        <f>'実質公債費比率（分子）の構造'!L$51</f>
        <v>0</v>
      </c>
      <c r="F43" s="182"/>
      <c r="G43" s="182"/>
      <c r="H43" s="182">
        <f>'実質公債費比率（分子）の構造'!M$51</f>
        <v>0</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10</v>
      </c>
      <c r="C44" s="182"/>
      <c r="D44" s="182"/>
      <c r="E44" s="182">
        <f>'実質公債費比率（分子）の構造'!L$50</f>
        <v>8</v>
      </c>
      <c r="F44" s="182"/>
      <c r="G44" s="182"/>
      <c r="H44" s="182">
        <f>'実質公債費比率（分子）の構造'!M$50</f>
        <v>17</v>
      </c>
      <c r="I44" s="182"/>
      <c r="J44" s="182"/>
      <c r="K44" s="182">
        <f>'実質公債費比率（分子）の構造'!N$50</f>
        <v>23</v>
      </c>
      <c r="L44" s="182"/>
      <c r="M44" s="182"/>
      <c r="N44" s="182">
        <f>'実質公債費比率（分子）の構造'!O$50</f>
        <v>10</v>
      </c>
      <c r="O44" s="182"/>
      <c r="P44" s="182"/>
    </row>
    <row r="45" spans="1:16" x14ac:dyDescent="0.15">
      <c r="A45" s="182" t="s">
        <v>66</v>
      </c>
      <c r="B45" s="182">
        <f>'実質公債費比率（分子）の構造'!K$49</f>
        <v>273</v>
      </c>
      <c r="C45" s="182"/>
      <c r="D45" s="182"/>
      <c r="E45" s="182">
        <f>'実質公債費比率（分子）の構造'!L$49</f>
        <v>303</v>
      </c>
      <c r="F45" s="182"/>
      <c r="G45" s="182"/>
      <c r="H45" s="182">
        <f>'実質公債費比率（分子）の構造'!M$49</f>
        <v>279</v>
      </c>
      <c r="I45" s="182"/>
      <c r="J45" s="182"/>
      <c r="K45" s="182">
        <f>'実質公債費比率（分子）の構造'!N$49</f>
        <v>259</v>
      </c>
      <c r="L45" s="182"/>
      <c r="M45" s="182"/>
      <c r="N45" s="182">
        <f>'実質公債費比率（分子）の構造'!O$49</f>
        <v>252</v>
      </c>
      <c r="O45" s="182"/>
      <c r="P45" s="182"/>
    </row>
    <row r="46" spans="1:16" x14ac:dyDescent="0.15">
      <c r="A46" s="182" t="s">
        <v>67</v>
      </c>
      <c r="B46" s="182">
        <f>'実質公債費比率（分子）の構造'!K$48</f>
        <v>938</v>
      </c>
      <c r="C46" s="182"/>
      <c r="D46" s="182"/>
      <c r="E46" s="182">
        <f>'実質公債費比率（分子）の構造'!L$48</f>
        <v>935</v>
      </c>
      <c r="F46" s="182"/>
      <c r="G46" s="182"/>
      <c r="H46" s="182">
        <f>'実質公債費比率（分子）の構造'!M$48</f>
        <v>938</v>
      </c>
      <c r="I46" s="182"/>
      <c r="J46" s="182"/>
      <c r="K46" s="182">
        <f>'実質公債費比率（分子）の構造'!N$48</f>
        <v>935</v>
      </c>
      <c r="L46" s="182"/>
      <c r="M46" s="182"/>
      <c r="N46" s="182">
        <f>'実質公債費比率（分子）の構造'!O$48</f>
        <v>923</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3216</v>
      </c>
      <c r="C49" s="182"/>
      <c r="D49" s="182"/>
      <c r="E49" s="182">
        <f>'実質公債費比率（分子）の構造'!L$45</f>
        <v>3111</v>
      </c>
      <c r="F49" s="182"/>
      <c r="G49" s="182"/>
      <c r="H49" s="182">
        <f>'実質公債費比率（分子）の構造'!M$45</f>
        <v>3056</v>
      </c>
      <c r="I49" s="182"/>
      <c r="J49" s="182"/>
      <c r="K49" s="182">
        <f>'実質公債費比率（分子）の構造'!N$45</f>
        <v>2996</v>
      </c>
      <c r="L49" s="182"/>
      <c r="M49" s="182"/>
      <c r="N49" s="182">
        <f>'実質公債費比率（分子）の構造'!O$45</f>
        <v>3287</v>
      </c>
      <c r="O49" s="182"/>
      <c r="P49" s="182"/>
    </row>
    <row r="50" spans="1:16" x14ac:dyDescent="0.15">
      <c r="A50" s="182" t="s">
        <v>71</v>
      </c>
      <c r="B50" s="182" t="e">
        <f>NA()</f>
        <v>#N/A</v>
      </c>
      <c r="C50" s="182">
        <f>IF(ISNUMBER('実質公債費比率（分子）の構造'!K$53),'実質公債費比率（分子）の構造'!K$53,NA())</f>
        <v>604</v>
      </c>
      <c r="D50" s="182" t="e">
        <f>NA()</f>
        <v>#N/A</v>
      </c>
      <c r="E50" s="182" t="e">
        <f>NA()</f>
        <v>#N/A</v>
      </c>
      <c r="F50" s="182">
        <f>IF(ISNUMBER('実質公債費比率（分子）の構造'!L$53),'実質公債費比率（分子）の構造'!L$53,NA())</f>
        <v>560</v>
      </c>
      <c r="G50" s="182" t="e">
        <f>NA()</f>
        <v>#N/A</v>
      </c>
      <c r="H50" s="182" t="e">
        <f>NA()</f>
        <v>#N/A</v>
      </c>
      <c r="I50" s="182">
        <f>IF(ISNUMBER('実質公債費比率（分子）の構造'!M$53),'実質公債費比率（分子）の構造'!M$53,NA())</f>
        <v>377</v>
      </c>
      <c r="J50" s="182" t="e">
        <f>NA()</f>
        <v>#N/A</v>
      </c>
      <c r="K50" s="182" t="e">
        <f>NA()</f>
        <v>#N/A</v>
      </c>
      <c r="L50" s="182">
        <f>IF(ISNUMBER('実質公債費比率（分子）の構造'!N$53),'実質公債費比率（分子）の構造'!N$53,NA())</f>
        <v>525</v>
      </c>
      <c r="M50" s="182" t="e">
        <f>NA()</f>
        <v>#N/A</v>
      </c>
      <c r="N50" s="182" t="e">
        <f>NA()</f>
        <v>#N/A</v>
      </c>
      <c r="O50" s="182">
        <f>IF(ISNUMBER('実質公債費比率（分子）の構造'!O$53),'実質公債費比率（分子）の構造'!O$53,NA())</f>
        <v>758</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40351</v>
      </c>
      <c r="E56" s="181"/>
      <c r="F56" s="181"/>
      <c r="G56" s="181">
        <f>'将来負担比率（分子）の構造'!J$52</f>
        <v>40492</v>
      </c>
      <c r="H56" s="181"/>
      <c r="I56" s="181"/>
      <c r="J56" s="181">
        <f>'将来負担比率（分子）の構造'!K$52</f>
        <v>39762</v>
      </c>
      <c r="K56" s="181"/>
      <c r="L56" s="181"/>
      <c r="M56" s="181">
        <f>'将来負担比率（分子）の構造'!L$52</f>
        <v>39311</v>
      </c>
      <c r="N56" s="181"/>
      <c r="O56" s="181"/>
      <c r="P56" s="181">
        <f>'将来負担比率（分子）の構造'!M$52</f>
        <v>38979</v>
      </c>
    </row>
    <row r="57" spans="1:16" x14ac:dyDescent="0.15">
      <c r="A57" s="181" t="s">
        <v>42</v>
      </c>
      <c r="B57" s="181"/>
      <c r="C57" s="181"/>
      <c r="D57" s="181">
        <f>'将来負担比率（分子）の構造'!I$51</f>
        <v>6965</v>
      </c>
      <c r="E57" s="181"/>
      <c r="F57" s="181"/>
      <c r="G57" s="181">
        <f>'将来負担比率（分子）の構造'!J$51</f>
        <v>7589</v>
      </c>
      <c r="H57" s="181"/>
      <c r="I57" s="181"/>
      <c r="J57" s="181">
        <f>'将来負担比率（分子）の構造'!K$51</f>
        <v>7735</v>
      </c>
      <c r="K57" s="181"/>
      <c r="L57" s="181"/>
      <c r="M57" s="181">
        <f>'将来負担比率（分子）の構造'!L$51</f>
        <v>7390</v>
      </c>
      <c r="N57" s="181"/>
      <c r="O57" s="181"/>
      <c r="P57" s="181">
        <f>'将来負担比率（分子）の構造'!M$51</f>
        <v>7156</v>
      </c>
    </row>
    <row r="58" spans="1:16" x14ac:dyDescent="0.15">
      <c r="A58" s="181" t="s">
        <v>41</v>
      </c>
      <c r="B58" s="181"/>
      <c r="C58" s="181"/>
      <c r="D58" s="181">
        <f>'将来負担比率（分子）の構造'!I$50</f>
        <v>6866</v>
      </c>
      <c r="E58" s="181"/>
      <c r="F58" s="181"/>
      <c r="G58" s="181">
        <f>'将来負担比率（分子）の構造'!J$50</f>
        <v>7119</v>
      </c>
      <c r="H58" s="181"/>
      <c r="I58" s="181"/>
      <c r="J58" s="181">
        <f>'将来負担比率（分子）の構造'!K$50</f>
        <v>7285</v>
      </c>
      <c r="K58" s="181"/>
      <c r="L58" s="181"/>
      <c r="M58" s="181">
        <f>'将来負担比率（分子）の構造'!L$50</f>
        <v>7053</v>
      </c>
      <c r="N58" s="181"/>
      <c r="O58" s="181"/>
      <c r="P58" s="181">
        <f>'将来負担比率（分子）の構造'!M$50</f>
        <v>6613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1660</v>
      </c>
      <c r="C61" s="181"/>
      <c r="D61" s="181"/>
      <c r="E61" s="181">
        <f>'将来負担比率（分子）の構造'!J$46</f>
        <v>1456</v>
      </c>
      <c r="F61" s="181"/>
      <c r="G61" s="181"/>
      <c r="H61" s="181">
        <f>'将来負担比率（分子）の構造'!K$46</f>
        <v>1478</v>
      </c>
      <c r="I61" s="181"/>
      <c r="J61" s="181"/>
      <c r="K61" s="181">
        <f>'将来負担比率（分子）の構造'!L$46</f>
        <v>1405</v>
      </c>
      <c r="L61" s="181"/>
      <c r="M61" s="181"/>
      <c r="N61" s="181">
        <f>'将来負担比率（分子）の構造'!M$46</f>
        <v>1284</v>
      </c>
      <c r="O61" s="181"/>
      <c r="P61" s="181"/>
    </row>
    <row r="62" spans="1:16" x14ac:dyDescent="0.15">
      <c r="A62" s="181" t="s">
        <v>35</v>
      </c>
      <c r="B62" s="181">
        <f>'将来負担比率（分子）の構造'!I$45</f>
        <v>5135</v>
      </c>
      <c r="C62" s="181"/>
      <c r="D62" s="181"/>
      <c r="E62" s="181">
        <f>'将来負担比率（分子）の構造'!J$45</f>
        <v>5346</v>
      </c>
      <c r="F62" s="181"/>
      <c r="G62" s="181"/>
      <c r="H62" s="181">
        <f>'将来負担比率（分子）の構造'!K$45</f>
        <v>4983</v>
      </c>
      <c r="I62" s="181"/>
      <c r="J62" s="181"/>
      <c r="K62" s="181">
        <f>'将来負担比率（分子）の構造'!L$45</f>
        <v>4950</v>
      </c>
      <c r="L62" s="181"/>
      <c r="M62" s="181"/>
      <c r="N62" s="181">
        <f>'将来負担比率（分子）の構造'!M$45</f>
        <v>4493</v>
      </c>
      <c r="O62" s="181"/>
      <c r="P62" s="181"/>
    </row>
    <row r="63" spans="1:16" x14ac:dyDescent="0.15">
      <c r="A63" s="181" t="s">
        <v>34</v>
      </c>
      <c r="B63" s="181">
        <f>'将来負担比率（分子）の構造'!I$44</f>
        <v>2849</v>
      </c>
      <c r="C63" s="181"/>
      <c r="D63" s="181"/>
      <c r="E63" s="181">
        <f>'将来負担比率（分子）の構造'!J$44</f>
        <v>2711</v>
      </c>
      <c r="F63" s="181"/>
      <c r="G63" s="181"/>
      <c r="H63" s="181">
        <f>'将来負担比率（分子）の構造'!K$44</f>
        <v>2788</v>
      </c>
      <c r="I63" s="181"/>
      <c r="J63" s="181"/>
      <c r="K63" s="181">
        <f>'将来負担比率（分子）の構造'!L$44</f>
        <v>2698</v>
      </c>
      <c r="L63" s="181"/>
      <c r="M63" s="181"/>
      <c r="N63" s="181">
        <f>'将来負担比率（分子）の構造'!M$44</f>
        <v>3222</v>
      </c>
      <c r="O63" s="181"/>
      <c r="P63" s="181"/>
    </row>
    <row r="64" spans="1:16" x14ac:dyDescent="0.15">
      <c r="A64" s="181" t="s">
        <v>33</v>
      </c>
      <c r="B64" s="181">
        <f>'将来負担比率（分子）の構造'!I$43</f>
        <v>13601</v>
      </c>
      <c r="C64" s="181"/>
      <c r="D64" s="181"/>
      <c r="E64" s="181">
        <f>'将来負担比率（分子）の構造'!J$43</f>
        <v>13613</v>
      </c>
      <c r="F64" s="181"/>
      <c r="G64" s="181"/>
      <c r="H64" s="181">
        <f>'将来負担比率（分子）の構造'!K$43</f>
        <v>13230</v>
      </c>
      <c r="I64" s="181"/>
      <c r="J64" s="181"/>
      <c r="K64" s="181">
        <f>'将来負担比率（分子）の構造'!L$43</f>
        <v>12676</v>
      </c>
      <c r="L64" s="181"/>
      <c r="M64" s="181"/>
      <c r="N64" s="181">
        <f>'将来負担比率（分子）の構造'!M$43</f>
        <v>11898</v>
      </c>
      <c r="O64" s="181"/>
      <c r="P64" s="181"/>
    </row>
    <row r="65" spans="1:16" x14ac:dyDescent="0.15">
      <c r="A65" s="181" t="s">
        <v>32</v>
      </c>
      <c r="B65" s="181">
        <f>'将来負担比率（分子）の構造'!I$42</f>
        <v>194</v>
      </c>
      <c r="C65" s="181"/>
      <c r="D65" s="181"/>
      <c r="E65" s="181">
        <f>'将来負担比率（分子）の構造'!J$42</f>
        <v>81</v>
      </c>
      <c r="F65" s="181"/>
      <c r="G65" s="181"/>
      <c r="H65" s="181">
        <f>'将来負担比率（分子）の構造'!K$42</f>
        <v>13</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37710</v>
      </c>
      <c r="C66" s="181"/>
      <c r="D66" s="181"/>
      <c r="E66" s="181">
        <f>'将来負担比率（分子）の構造'!J$41</f>
        <v>38952</v>
      </c>
      <c r="F66" s="181"/>
      <c r="G66" s="181"/>
      <c r="H66" s="181">
        <f>'将来負担比率（分子）の構造'!K$41</f>
        <v>38760</v>
      </c>
      <c r="I66" s="181"/>
      <c r="J66" s="181"/>
      <c r="K66" s="181">
        <f>'将来負担比率（分子）の構造'!L$41</f>
        <v>38265</v>
      </c>
      <c r="L66" s="181"/>
      <c r="M66" s="181"/>
      <c r="N66" s="181">
        <f>'将来負担比率（分子）の構造'!M$41</f>
        <v>38145</v>
      </c>
      <c r="O66" s="181"/>
      <c r="P66" s="181"/>
    </row>
    <row r="67" spans="1:16" x14ac:dyDescent="0.15">
      <c r="A67" s="181" t="s">
        <v>75</v>
      </c>
      <c r="B67" s="181" t="e">
        <f>NA()</f>
        <v>#N/A</v>
      </c>
      <c r="C67" s="181">
        <f>IF(ISNUMBER('将来負担比率（分子）の構造'!I$53), IF('将来負担比率（分子）の構造'!I$53 &lt; 0, 0, '将来負担比率（分子）の構造'!I$53), NA())</f>
        <v>6966</v>
      </c>
      <c r="D67" s="181" t="e">
        <f>NA()</f>
        <v>#N/A</v>
      </c>
      <c r="E67" s="181" t="e">
        <f>NA()</f>
        <v>#N/A</v>
      </c>
      <c r="F67" s="181">
        <f>IF(ISNUMBER('将来負担比率（分子）の構造'!J$53), IF('将来負担比率（分子）の構造'!J$53 &lt; 0, 0, '将来負担比率（分子）の構造'!J$53), NA())</f>
        <v>6958</v>
      </c>
      <c r="G67" s="181" t="e">
        <f>NA()</f>
        <v>#N/A</v>
      </c>
      <c r="H67" s="181" t="e">
        <f>NA()</f>
        <v>#N/A</v>
      </c>
      <c r="I67" s="181">
        <f>IF(ISNUMBER('将来負担比率（分子）の構造'!K$53), IF('将来負担比率（分子）の構造'!K$53 &lt; 0, 0, '将来負担比率（分子）の構造'!K$53), NA())</f>
        <v>6469</v>
      </c>
      <c r="J67" s="181" t="e">
        <f>NA()</f>
        <v>#N/A</v>
      </c>
      <c r="K67" s="181" t="e">
        <f>NA()</f>
        <v>#N/A</v>
      </c>
      <c r="L67" s="181">
        <f>IF(ISNUMBER('将来負担比率（分子）の構造'!L$53), IF('将来負担比率（分子）の構造'!L$53 &lt; 0, 0, '将来負担比率（分子）の構造'!L$53), NA())</f>
        <v>6242</v>
      </c>
      <c r="M67" s="181" t="e">
        <f>NA()</f>
        <v>#N/A</v>
      </c>
      <c r="N67" s="181" t="e">
        <f>NA()</f>
        <v>#N/A</v>
      </c>
      <c r="O67" s="181">
        <f>IF(ISNUMBER('将来負担比率（分子）の構造'!M$53), IF('将来負担比率（分子）の構造'!M$53 &lt; 0, 0, '将来負担比率（分子）の構造'!M$53), NA())</f>
        <v>6293</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2743</v>
      </c>
      <c r="C72" s="185">
        <f>基金残高に係る経年分析!G55</f>
        <v>2672</v>
      </c>
      <c r="D72" s="185">
        <f>基金残高に係る経年分析!H55</f>
        <v>2436</v>
      </c>
    </row>
    <row r="73" spans="1:16" x14ac:dyDescent="0.15">
      <c r="A73" s="184" t="s">
        <v>78</v>
      </c>
      <c r="B73" s="185">
        <f>基金残高に係る経年分析!F56</f>
        <v>2159</v>
      </c>
      <c r="C73" s="185">
        <f>基金残高に係る経年分析!G56</f>
        <v>1963</v>
      </c>
      <c r="D73" s="185">
        <f>基金残高に係る経年分析!H56</f>
        <v>1766</v>
      </c>
    </row>
    <row r="74" spans="1:16" x14ac:dyDescent="0.15">
      <c r="A74" s="184" t="s">
        <v>79</v>
      </c>
      <c r="B74" s="185">
        <f>基金残高に係る経年分析!F57</f>
        <v>1507</v>
      </c>
      <c r="C74" s="185">
        <f>基金残高に係る経年分析!G57</f>
        <v>1344</v>
      </c>
      <c r="D74" s="185">
        <f>基金残高に係る経年分析!H57</f>
        <v>1172</v>
      </c>
    </row>
  </sheetData>
  <sheetProtection algorithmName="SHA-512" hashValue="oEXgjUsAVyp8LHFyu3QA0RfUTh7YOn1fRP8L545JtH1fQUOYNYTF6BnQtH+Q9DB3cRGOMfxDfnE2m4nlN409WA==" saltValue="ii6UNOXMsP8RhbdmONJyW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2022-03-11T06:36:29Z</cp:lastPrinted>
  <dcterms:created xsi:type="dcterms:W3CDTF">2022-02-02T05:59:40Z</dcterms:created>
  <dcterms:modified xsi:type="dcterms:W3CDTF">2022-09-08T07:37:41Z</dcterms:modified>
  <cp:category/>
</cp:coreProperties>
</file>