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1-業務係\56-経営比較分析表・経営指標等\経営比較分析表\R3\回答\"/>
    </mc:Choice>
  </mc:AlternateContent>
  <workbookProtection workbookAlgorithmName="SHA-512" workbookHashValue="NXXHPteT9rtgaMxuEj2vCF+iCgjDuEzRgMcXoQ5MK06cSGRDetEuqFn0N0R7a7Fb+7gCiZWUkRtupBAk/kLmhQ==" workbookSaltValue="ynRxAUhpK8hT7pirmz0D2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W10" i="4"/>
  <c r="P10" i="4"/>
  <c r="B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<sst xmlns="http://schemas.openxmlformats.org/spreadsheetml/2006/main" count="236" uniqueCount="115">
  <si>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</si>
  <si>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</si>
  <si>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</si>
  <si>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</si>
  <si>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</si>
  <si>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</si>
  <si>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</si>
  <si>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</si>
  <si>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</si>
  <si>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</si>
  <si>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</si>
  <si>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</si>
  <si>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</si>
  <si>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</si>
  <si>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</si>
  <si>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</si>
  <si>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</si>
  <si>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</si>
  <si>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</si>
  <si>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</si>
  <si>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</si>
  <si>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</si>
  <si>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</si>
  <si>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</si>
  <si>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</si>
  <si>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</si>
  <si>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</si>
  <si>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</si>
  <si>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</si>
  <si>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</si>
  <si>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</si>
  <si>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</si>
  <si>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</si>
  <si>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</si>
  <si>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</si>
  <si>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</si>
  <si>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</si>
  <si>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</si>
  <si>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</si>
  <si>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</si>
  <si>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</si>
  <si>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</si>
  <si>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</si>
  <si>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</si>
  <si>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</si>
  <si>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</si>
  <si>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</si>
  <si>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</si>
  <si>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</si>
  <si>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</si>
  <si>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</si>
  <si>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</si>
  <si>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</si>
  <si>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</si>
  <si>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</si>
  <si>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</si>
  <si>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</si>
  <si>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</si>
  <si>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</si>
  <si>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</si>
  <si>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</si>
  <si>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</si>
  <si>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</si>
  <si>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</si>
  <si>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</si>
  <si>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</si>
  <si>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</si>
  <si>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</si>
  <si>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</si>
  <si>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</si>
  <si>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</si>
  <si>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</si>
  <si>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</si>
  <si>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</si>
  <si>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</si>
  <si>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</si>
  <si>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</si>
  <si>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</si>
  <si>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</si>
  <si>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</si>
  <si>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</si>
  <si>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</si>
  <si>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</si>
  <si>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</si>
  <si>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</si>
  <si>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</si>
  <si>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</si>
  <si>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</si>
  <si>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</si>
  <si>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</si>
  <si>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</si>
  <si>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</si>
  <si>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</si>
  <si>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</si>
  <si>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</si>
  <si>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兵庫県　三木市</t>
  </si>
  <si>
    <t>法適用</t>
  </si>
  <si>
    <t>下水道事業</t>
  </si>
  <si>
    <t>特定環境保全公共下水道</t>
  </si>
  <si>
    <t>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</si>
  <si>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</si>
  <si>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</si>
  <si>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</si>
  <si>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</si>
  <si>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</si>
  <si>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</si>
  <si>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</si>
  <si>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</si>
  <si>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</si>
  <si>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</si>
  <si>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</si>
  <si>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</si>
  <si>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有形固定資産減価償却率は類似団体平均を上回っているが、特定環境保全公共下水道については、下水道整備に着手してからの経過年数が短いため、管渠の老朽化も見受けられない。</t>
    <rPh sb="0" eb="4">
      <t>ユウケイコテイ</t>
    </rPh>
    <rPh sb="4" eb="6">
      <t>シサン</t>
    </rPh>
    <rPh sb="6" eb="8">
      <t>ゲンカ</t>
    </rPh>
    <rPh sb="8" eb="10">
      <t>ショウキャク</t>
    </rPh>
    <rPh sb="10" eb="11">
      <t>リツ</t>
    </rPh>
    <rPh sb="12" eb="14">
      <t>ルイジ</t>
    </rPh>
    <rPh sb="14" eb="16">
      <t>ダンタイ</t>
    </rPh>
    <rPh sb="16" eb="18">
      <t>ヘイキン</t>
    </rPh>
    <rPh sb="19" eb="21">
      <t>ウワマワ</t>
    </rPh>
    <rPh sb="62" eb="63">
      <t>ミジカ</t>
    </rPh>
    <phoneticPr fontId="4"/>
  </si>
  <si>
    <t>類似団体と比較すると、水洗化率が類似団体より低いため、未整備地解消に向け継続して取り組む必要がある。
また、流動比率が100％を下回っており現金預金等の資金が十分に確保されていないため、人口減少に伴う使用料収入減少等、将来見込まれる資金不足が生じないよう、今後も引き続き効率的な運営を推進していく必要がある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</si>
  <si>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①経常収支比率は100％だが、類似団体平均を下回っているため、今後も引き続き効率的な運営を推進していく必要がある。                                                  　　　　　　　　　　　　　　　　　　　                                                                                                                              ②累積欠損金は発生していない。　　　　　　　　　　　　　　　　　　　　　　　　　　　                                                                                                                   　　　③流動比率は、類似団体平均を下回り、100％未満の状況であり、現金預金等が十分に確保されているとは言えない。                                                               　　　　　　　　　　　　　　④企業債残高対事業規模比率は、平成26年度までは類似団体平均を下回っていたが、平成27年度以降、新規借入により類似団体平均と同水準となった。　　　　　　　　　　　　　　　　　　           　　　　⑤経費回収率は、令和元年度より100％以上となり、類似団体平均を上回っているものの、今後の人口減少に伴う使用料収入の減少を見据え、引き続き経営の効率化を進めていく必要がある。　　　　　　　　　　　　　　　　　　　　　　　　　　　　⑥汚水処理原価は、類似団体平均より下回っているが、今後の使用料収入の減少を見据え、更なる経営の効率化に努める必要がある。　                  　　　　　　　　　　　　　　　　　　　　　　　　　　　　　　　　　　　　　　　　　　　　　　　　　　⑦特定環境保全公共下水道では単独の処理施設を有していないため、施設利用率の該当は無い。　　　　　　　　　　　　　　　　　　　　　　　　　　　　　　　　　　　　　　　　　　　　　　　　　　　　　　　　　　　　　　　　　　　　　　　　　　　　　　　　　　　　　                                                                                                                      ⑧水洗化率は、類似団体平均より下回っているため、未整備地解消に向けた取り組みが必要である。　　　　　　　　　　　　　</t>
    <rPh sb="22" eb="24">
      <t>シタマワ</t>
    </rPh>
    <rPh sb="426" eb="427">
      <t>シタ</t>
    </rPh>
    <rPh sb="437" eb="439">
      <t>ジョウキョウ</t>
    </rPh>
    <rPh sb="605" eb="608">
      <t>ドウスイジュン</t>
    </rPh>
    <rPh sb="654" eb="656">
      <t>レイワ</t>
    </rPh>
    <rPh sb="656" eb="658">
      <t>ガンネン</t>
    </rPh>
    <rPh sb="658" eb="659">
      <t>ド</t>
    </rPh>
    <rPh sb="665" eb="667">
      <t>イジョウ</t>
    </rPh>
    <rPh sb="688" eb="690">
      <t>コンゴ</t>
    </rPh>
    <rPh sb="691" eb="693">
      <t>ジンコウ</t>
    </rPh>
    <rPh sb="693" eb="695">
      <t>ゲンショウ</t>
    </rPh>
    <rPh sb="696" eb="697">
      <t>トモナ</t>
    </rPh>
    <rPh sb="698" eb="701">
      <t>シヨウリョウ</t>
    </rPh>
    <rPh sb="701" eb="703">
      <t>シュウニュウ</t>
    </rPh>
    <rPh sb="704" eb="706">
      <t>ゲンショウ</t>
    </rPh>
    <rPh sb="707" eb="709">
      <t>ミス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</si>
</sst>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5-4953-9F22-5F0FE07A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0.13</c:v>
                </c:pt>
                <c:pt idx="3">
                  <c:v>0.36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05-4953-9F22-5F0FE07A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D-4701-9A13-CA687BE62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42.9</c:v>
                </c:pt>
                <c:pt idx="1">
                  <c:v>43.36</c:v>
                </c:pt>
                <c:pt idx="2">
                  <c:v>42.56</c:v>
                </c:pt>
                <c:pt idx="3">
                  <c:v>42.47</c:v>
                </c:pt>
                <c:pt idx="4">
                  <c:v>45.87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D-4701-9A13-CA687BE62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79.37</c:v>
                </c:pt>
                <c:pt idx="1">
                  <c:v>80.510000000000005</c:v>
                </c:pt>
                <c:pt idx="2">
                  <c:v>81.38</c:v>
                </c:pt>
                <c:pt idx="3">
                  <c:v>82.02</c:v>
                </c:pt>
                <c:pt idx="4">
                  <c:v>82.59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6-4598-8FB8-66BCF2D1E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</c:v>
                </c:pt>
                <c:pt idx="1">
                  <c:v>83.06</c:v>
                </c:pt>
                <c:pt idx="2">
                  <c:v>83.32</c:v>
                </c:pt>
                <c:pt idx="3">
                  <c:v>83.75</c:v>
                </c:pt>
                <c:pt idx="4">
                  <c:v>87.65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16-4598-8FB8-66BCF2D1E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107.11</c:v>
                </c:pt>
                <c:pt idx="1">
                  <c:v>103.43</c:v>
                </c:pt>
                <c:pt idx="2">
                  <c:v>106.9</c:v>
                </c:pt>
                <c:pt idx="3">
                  <c:v>111.17</c:v>
                </c:pt>
                <c:pt idx="4">
                  <c:v>100.77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9-4778-9E11-885AAE4D1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100.85</c:v>
                </c:pt>
                <c:pt idx="1">
                  <c:v>102.13</c:v>
                </c:pt>
                <c:pt idx="2">
                  <c:v>101.72</c:v>
                </c:pt>
                <c:pt idx="3">
                  <c:v>102.73</c:v>
                </c:pt>
                <c:pt idx="4">
                  <c:v>102.7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9-4778-9E11-885AAE4D1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20.16</c:v>
                </c:pt>
                <c:pt idx="1">
                  <c:v>22.29</c:v>
                </c:pt>
                <c:pt idx="2">
                  <c:v>24.39</c:v>
                </c:pt>
                <c:pt idx="3">
                  <c:v>26.53</c:v>
                </c:pt>
                <c:pt idx="4">
                  <c:v>28.53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15-4D5D-B41F-6181C6D83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22.77</c:v>
                </c:pt>
                <c:pt idx="1">
                  <c:v>23.93</c:v>
                </c:pt>
                <c:pt idx="2">
                  <c:v>24.68</c:v>
                </c:pt>
                <c:pt idx="3">
                  <c:v>24.68</c:v>
                </c:pt>
                <c:pt idx="4">
                  <c:v>29.24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15-4D5D-B41F-6181C6D83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F-4C28-A4F0-3C14EFBFB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 formatCode="#,##0.00;&quot;△&quot;#,##0.00;&quot;-&quot;">
                  <c:v>8.6199999999999992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3F-4C28-A4F0-3C14EFBFB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6-4D87-B66C-4506701DF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110.77</c:v>
                </c:pt>
                <c:pt idx="1">
                  <c:v>109.51</c:v>
                </c:pt>
                <c:pt idx="2">
                  <c:v>112.88</c:v>
                </c:pt>
                <c:pt idx="3">
                  <c:v>94.97</c:v>
                </c:pt>
                <c:pt idx="4">
                  <c:v>48.2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16-4D87-B66C-4506701DF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60.61</c:v>
                </c:pt>
                <c:pt idx="1">
                  <c:v>59.26</c:v>
                </c:pt>
                <c:pt idx="2">
                  <c:v>55</c:v>
                </c:pt>
                <c:pt idx="3">
                  <c:v>54.3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7-41AE-8053-7CF6070C9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46.78</c:v>
                </c:pt>
                <c:pt idx="1">
                  <c:v>47.44</c:v>
                </c:pt>
                <c:pt idx="2">
                  <c:v>49.18</c:v>
                </c:pt>
                <c:pt idx="3">
                  <c:v>47.72</c:v>
                </c:pt>
                <c:pt idx="4">
                  <c:v>46.85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37-41AE-8053-7CF6070C9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1505.15</c:v>
                </c:pt>
                <c:pt idx="1">
                  <c:v>1304.1099999999999</c:v>
                </c:pt>
                <c:pt idx="2">
                  <c:v>1268.4000000000001</c:v>
                </c:pt>
                <c:pt idx="3">
                  <c:v>1223.68</c:v>
                </c:pt>
                <c:pt idx="4">
                  <c:v>1233.47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F-4C63-89FD-AC90C4EFD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1298.9100000000001</c:v>
                </c:pt>
                <c:pt idx="1">
                  <c:v>1243.71</c:v>
                </c:pt>
                <c:pt idx="2">
                  <c:v>1194.1500000000001</c:v>
                </c:pt>
                <c:pt idx="3">
                  <c:v>1206.79</c:v>
                </c:pt>
                <c:pt idx="4">
                  <c:v>1268.6300000000001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2F-4C63-89FD-AC90C4EFD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90.97</c:v>
                </c:pt>
                <c:pt idx="1">
                  <c:v>99.05</c:v>
                </c:pt>
                <c:pt idx="2">
                  <c:v>99.07</c:v>
                </c:pt>
                <c:pt idx="3">
                  <c:v>141.9</c:v>
                </c:pt>
                <c:pt idx="4">
                  <c:v>97.64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4-43DC-8867-6D9A2852F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69.87</c:v>
                </c:pt>
                <c:pt idx="1">
                  <c:v>74.3</c:v>
                </c:pt>
                <c:pt idx="2">
                  <c:v>72.260000000000005</c:v>
                </c:pt>
                <c:pt idx="3">
                  <c:v>71.84</c:v>
                </c:pt>
                <c:pt idx="4">
                  <c:v>82.88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A4-43DC-8867-6D9A2852F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185.78</c:v>
                </c:pt>
                <c:pt idx="1">
                  <c:v>169.85</c:v>
                </c:pt>
                <c:pt idx="2">
                  <c:v>168.99</c:v>
                </c:pt>
                <c:pt idx="3">
                  <c:v>117.65</c:v>
                </c:pt>
                <c:pt idx="4">
                  <c:v>169.2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D-42E7-83D6-A2DA7E476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234.96</c:v>
                </c:pt>
                <c:pt idx="1">
                  <c:v>221.81</c:v>
                </c:pt>
                <c:pt idx="2">
                  <c:v>230.02</c:v>
                </c:pt>
                <c:pt idx="3">
                  <c:v>228.47</c:v>
                </c:pt>
                <c:pt idx="4">
                  <c:v>187.76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6D-42E7-83D6-A2DA7E476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O7" zoomScaleNormal="100" workbookViewId="0">
      <selection activeCell="CB23" sqref="CB2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兵庫県　三木市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76565</v>
      </c>
      <c r="AM8" s="51"/>
      <c r="AN8" s="51"/>
      <c r="AO8" s="51"/>
      <c r="AP8" s="51"/>
      <c r="AQ8" s="51"/>
      <c r="AR8" s="51"/>
      <c r="AS8" s="51"/>
      <c r="AT8" s="46">
        <f>データ!T6</f>
        <v>176.51</v>
      </c>
      <c r="AU8" s="46"/>
      <c r="AV8" s="46"/>
      <c r="AW8" s="46"/>
      <c r="AX8" s="46"/>
      <c r="AY8" s="46"/>
      <c r="AZ8" s="46"/>
      <c r="BA8" s="46"/>
      <c r="BB8" s="46">
        <f>データ!U6</f>
        <v>433.77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43.64</v>
      </c>
      <c r="J10" s="46"/>
      <c r="K10" s="46"/>
      <c r="L10" s="46"/>
      <c r="M10" s="46"/>
      <c r="N10" s="46"/>
      <c r="O10" s="46"/>
      <c r="P10" s="46">
        <f>データ!P6</f>
        <v>10.99</v>
      </c>
      <c r="Q10" s="46"/>
      <c r="R10" s="46"/>
      <c r="S10" s="46"/>
      <c r="T10" s="46"/>
      <c r="U10" s="46"/>
      <c r="V10" s="46"/>
      <c r="W10" s="46">
        <f>データ!Q6</f>
        <v>91.29</v>
      </c>
      <c r="X10" s="46"/>
      <c r="Y10" s="46"/>
      <c r="Z10" s="46"/>
      <c r="AA10" s="46"/>
      <c r="AB10" s="46"/>
      <c r="AC10" s="46"/>
      <c r="AD10" s="51">
        <f>データ!R6</f>
        <v>2640</v>
      </c>
      <c r="AE10" s="51"/>
      <c r="AF10" s="51"/>
      <c r="AG10" s="51"/>
      <c r="AH10" s="51"/>
      <c r="AI10" s="51"/>
      <c r="AJ10" s="51"/>
      <c r="AK10" s="2"/>
      <c r="AL10" s="51">
        <f>データ!V6</f>
        <v>8365</v>
      </c>
      <c r="AM10" s="51"/>
      <c r="AN10" s="51"/>
      <c r="AO10" s="51"/>
      <c r="AP10" s="51"/>
      <c r="AQ10" s="51"/>
      <c r="AR10" s="51"/>
      <c r="AS10" s="51"/>
      <c r="AT10" s="46">
        <f>データ!W6</f>
        <v>4.96</v>
      </c>
      <c r="AU10" s="46"/>
      <c r="AV10" s="46"/>
      <c r="AW10" s="46"/>
      <c r="AX10" s="46"/>
      <c r="AY10" s="46"/>
      <c r="AZ10" s="46"/>
      <c r="BA10" s="46"/>
      <c r="BB10" s="46">
        <f>データ!X6</f>
        <v>1686.49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114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112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113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【104.83】</v>
      </c>
      <c r="F85" s="26" t="str">
        <f>データ!AT6</f>
        <v>【61.55】</v>
      </c>
      <c r="G85" s="26" t="str">
        <f>データ!BE6</f>
        <v>【45.34】</v>
      </c>
      <c r="H85" s="26" t="str">
        <f>データ!BP6</f>
        <v>【1,260.21】</v>
      </c>
      <c r="I85" s="26" t="str">
        <f>データ!CA6</f>
        <v>【75.29】</v>
      </c>
      <c r="J85" s="26" t="str">
        <f>データ!CL6</f>
        <v>【215.41】</v>
      </c>
      <c r="K85" s="26" t="str">
        <f>データ!CW6</f>
        <v>【42.90】</v>
      </c>
      <c r="L85" s="26" t="str">
        <f>データ!DH6</f>
        <v>【84.75】</v>
      </c>
      <c r="M85" s="26" t="str">
        <f>データ!DS6</f>
        <v>【23.60】</v>
      </c>
      <c r="N85" s="26" t="str">
        <f>データ!ED6</f>
        <v>【0.01】</v>
      </c>
      <c r="O85" s="26" t="str">
        <f>データ!EO6</f>
        <v>【0.30】</v>
      </c>
    </row>
  </sheetData>
  <sheetProtection algorithmName="SHA-512" hashValue="6hYTNSs3osk/upWbNfoxTQSgN8uKlwlmggsu1si+LEJlMjD37Eh7qjII0R4vdYJPGz8lPF3995DxLZir+8nCXw==" saltValue="qhySveDKoEkGMRHZeSqRg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54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55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56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57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58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59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60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61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62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63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64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65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66</v>
      </c>
      <c r="B5" s="31"/>
      <c r="C5" s="31"/>
      <c r="D5" s="31"/>
      <c r="E5" s="31"/>
      <c r="F5" s="31"/>
      <c r="G5" s="31"/>
      <c r="H5" s="32" t="s">
        <v>67</v>
      </c>
      <c r="I5" s="32" t="s">
        <v>68</v>
      </c>
      <c r="J5" s="32" t="s">
        <v>69</v>
      </c>
      <c r="K5" s="32" t="s">
        <v>70</v>
      </c>
      <c r="L5" s="32" t="s">
        <v>71</v>
      </c>
      <c r="M5" s="32" t="s">
        <v>5</v>
      </c>
      <c r="N5" s="32" t="s">
        <v>72</v>
      </c>
      <c r="O5" s="32" t="s">
        <v>73</v>
      </c>
      <c r="P5" s="32" t="s">
        <v>74</v>
      </c>
      <c r="Q5" s="32" t="s">
        <v>75</v>
      </c>
      <c r="R5" s="32" t="s">
        <v>76</v>
      </c>
      <c r="S5" s="32" t="s">
        <v>77</v>
      </c>
      <c r="T5" s="32" t="s">
        <v>78</v>
      </c>
      <c r="U5" s="32" t="s">
        <v>79</v>
      </c>
      <c r="V5" s="32" t="s">
        <v>80</v>
      </c>
      <c r="W5" s="32" t="s">
        <v>81</v>
      </c>
      <c r="X5" s="32" t="s">
        <v>82</v>
      </c>
      <c r="Y5" s="32" t="s">
        <v>83</v>
      </c>
      <c r="Z5" s="32" t="s">
        <v>84</v>
      </c>
      <c r="AA5" s="32" t="s">
        <v>85</v>
      </c>
      <c r="AB5" s="32" t="s">
        <v>86</v>
      </c>
      <c r="AC5" s="32" t="s">
        <v>87</v>
      </c>
      <c r="AD5" s="32" t="s">
        <v>88</v>
      </c>
      <c r="AE5" s="32" t="s">
        <v>89</v>
      </c>
      <c r="AF5" s="32" t="s">
        <v>90</v>
      </c>
      <c r="AG5" s="32" t="s">
        <v>91</v>
      </c>
      <c r="AH5" s="32" t="s">
        <v>92</v>
      </c>
      <c r="AI5" s="32" t="s">
        <v>31</v>
      </c>
      <c r="AJ5" s="32" t="s">
        <v>83</v>
      </c>
      <c r="AK5" s="32" t="s">
        <v>84</v>
      </c>
      <c r="AL5" s="32" t="s">
        <v>85</v>
      </c>
      <c r="AM5" s="32" t="s">
        <v>86</v>
      </c>
      <c r="AN5" s="32" t="s">
        <v>87</v>
      </c>
      <c r="AO5" s="32" t="s">
        <v>88</v>
      </c>
      <c r="AP5" s="32" t="s">
        <v>89</v>
      </c>
      <c r="AQ5" s="32" t="s">
        <v>90</v>
      </c>
      <c r="AR5" s="32" t="s">
        <v>91</v>
      </c>
      <c r="AS5" s="32" t="s">
        <v>92</v>
      </c>
      <c r="AT5" s="32" t="s">
        <v>93</v>
      </c>
      <c r="AU5" s="32" t="s">
        <v>83</v>
      </c>
      <c r="AV5" s="32" t="s">
        <v>84</v>
      </c>
      <c r="AW5" s="32" t="s">
        <v>85</v>
      </c>
      <c r="AX5" s="32" t="s">
        <v>86</v>
      </c>
      <c r="AY5" s="32" t="s">
        <v>87</v>
      </c>
      <c r="AZ5" s="32" t="s">
        <v>88</v>
      </c>
      <c r="BA5" s="32" t="s">
        <v>89</v>
      </c>
      <c r="BB5" s="32" t="s">
        <v>90</v>
      </c>
      <c r="BC5" s="32" t="s">
        <v>91</v>
      </c>
      <c r="BD5" s="32" t="s">
        <v>92</v>
      </c>
      <c r="BE5" s="32" t="s">
        <v>93</v>
      </c>
      <c r="BF5" s="32" t="s">
        <v>83</v>
      </c>
      <c r="BG5" s="32" t="s">
        <v>84</v>
      </c>
      <c r="BH5" s="32" t="s">
        <v>85</v>
      </c>
      <c r="BI5" s="32" t="s">
        <v>86</v>
      </c>
      <c r="BJ5" s="32" t="s">
        <v>87</v>
      </c>
      <c r="BK5" s="32" t="s">
        <v>88</v>
      </c>
      <c r="BL5" s="32" t="s">
        <v>89</v>
      </c>
      <c r="BM5" s="32" t="s">
        <v>90</v>
      </c>
      <c r="BN5" s="32" t="s">
        <v>91</v>
      </c>
      <c r="BO5" s="32" t="s">
        <v>92</v>
      </c>
      <c r="BP5" s="32" t="s">
        <v>93</v>
      </c>
      <c r="BQ5" s="32" t="s">
        <v>83</v>
      </c>
      <c r="BR5" s="32" t="s">
        <v>84</v>
      </c>
      <c r="BS5" s="32" t="s">
        <v>85</v>
      </c>
      <c r="BT5" s="32" t="s">
        <v>86</v>
      </c>
      <c r="BU5" s="32" t="s">
        <v>87</v>
      </c>
      <c r="BV5" s="32" t="s">
        <v>88</v>
      </c>
      <c r="BW5" s="32" t="s">
        <v>89</v>
      </c>
      <c r="BX5" s="32" t="s">
        <v>90</v>
      </c>
      <c r="BY5" s="32" t="s">
        <v>91</v>
      </c>
      <c r="BZ5" s="32" t="s">
        <v>92</v>
      </c>
      <c r="CA5" s="32" t="s">
        <v>93</v>
      </c>
      <c r="CB5" s="32" t="s">
        <v>83</v>
      </c>
      <c r="CC5" s="32" t="s">
        <v>84</v>
      </c>
      <c r="CD5" s="32" t="s">
        <v>85</v>
      </c>
      <c r="CE5" s="32" t="s">
        <v>86</v>
      </c>
      <c r="CF5" s="32" t="s">
        <v>87</v>
      </c>
      <c r="CG5" s="32" t="s">
        <v>88</v>
      </c>
      <c r="CH5" s="32" t="s">
        <v>89</v>
      </c>
      <c r="CI5" s="32" t="s">
        <v>90</v>
      </c>
      <c r="CJ5" s="32" t="s">
        <v>91</v>
      </c>
      <c r="CK5" s="32" t="s">
        <v>92</v>
      </c>
      <c r="CL5" s="32" t="s">
        <v>93</v>
      </c>
      <c r="CM5" s="32" t="s">
        <v>83</v>
      </c>
      <c r="CN5" s="32" t="s">
        <v>84</v>
      </c>
      <c r="CO5" s="32" t="s">
        <v>85</v>
      </c>
      <c r="CP5" s="32" t="s">
        <v>86</v>
      </c>
      <c r="CQ5" s="32" t="s">
        <v>87</v>
      </c>
      <c r="CR5" s="32" t="s">
        <v>88</v>
      </c>
      <c r="CS5" s="32" t="s">
        <v>89</v>
      </c>
      <c r="CT5" s="32" t="s">
        <v>90</v>
      </c>
      <c r="CU5" s="32" t="s">
        <v>91</v>
      </c>
      <c r="CV5" s="32" t="s">
        <v>92</v>
      </c>
      <c r="CW5" s="32" t="s">
        <v>93</v>
      </c>
      <c r="CX5" s="32" t="s">
        <v>83</v>
      </c>
      <c r="CY5" s="32" t="s">
        <v>84</v>
      </c>
      <c r="CZ5" s="32" t="s">
        <v>85</v>
      </c>
      <c r="DA5" s="32" t="s">
        <v>86</v>
      </c>
      <c r="DB5" s="32" t="s">
        <v>87</v>
      </c>
      <c r="DC5" s="32" t="s">
        <v>88</v>
      </c>
      <c r="DD5" s="32" t="s">
        <v>89</v>
      </c>
      <c r="DE5" s="32" t="s">
        <v>90</v>
      </c>
      <c r="DF5" s="32" t="s">
        <v>91</v>
      </c>
      <c r="DG5" s="32" t="s">
        <v>92</v>
      </c>
      <c r="DH5" s="32" t="s">
        <v>93</v>
      </c>
      <c r="DI5" s="32" t="s">
        <v>83</v>
      </c>
      <c r="DJ5" s="32" t="s">
        <v>84</v>
      </c>
      <c r="DK5" s="32" t="s">
        <v>85</v>
      </c>
      <c r="DL5" s="32" t="s">
        <v>86</v>
      </c>
      <c r="DM5" s="32" t="s">
        <v>87</v>
      </c>
      <c r="DN5" s="32" t="s">
        <v>88</v>
      </c>
      <c r="DO5" s="32" t="s">
        <v>89</v>
      </c>
      <c r="DP5" s="32" t="s">
        <v>90</v>
      </c>
      <c r="DQ5" s="32" t="s">
        <v>91</v>
      </c>
      <c r="DR5" s="32" t="s">
        <v>92</v>
      </c>
      <c r="DS5" s="32" t="s">
        <v>93</v>
      </c>
      <c r="DT5" s="32" t="s">
        <v>83</v>
      </c>
      <c r="DU5" s="32" t="s">
        <v>84</v>
      </c>
      <c r="DV5" s="32" t="s">
        <v>85</v>
      </c>
      <c r="DW5" s="32" t="s">
        <v>86</v>
      </c>
      <c r="DX5" s="32" t="s">
        <v>87</v>
      </c>
      <c r="DY5" s="32" t="s">
        <v>88</v>
      </c>
      <c r="DZ5" s="32" t="s">
        <v>89</v>
      </c>
      <c r="EA5" s="32" t="s">
        <v>90</v>
      </c>
      <c r="EB5" s="32" t="s">
        <v>91</v>
      </c>
      <c r="EC5" s="32" t="s">
        <v>92</v>
      </c>
      <c r="ED5" s="32" t="s">
        <v>93</v>
      </c>
      <c r="EE5" s="32" t="s">
        <v>83</v>
      </c>
      <c r="EF5" s="32" t="s">
        <v>84</v>
      </c>
      <c r="EG5" s="32" t="s">
        <v>85</v>
      </c>
      <c r="EH5" s="32" t="s">
        <v>86</v>
      </c>
      <c r="EI5" s="32" t="s">
        <v>87</v>
      </c>
      <c r="EJ5" s="32" t="s">
        <v>88</v>
      </c>
      <c r="EK5" s="32" t="s">
        <v>89</v>
      </c>
      <c r="EL5" s="32" t="s">
        <v>90</v>
      </c>
      <c r="EM5" s="32" t="s">
        <v>91</v>
      </c>
      <c r="EN5" s="32" t="s">
        <v>92</v>
      </c>
      <c r="EO5" s="32" t="s">
        <v>93</v>
      </c>
    </row>
    <row r="6" spans="1:148" s="36" customFormat="1" x14ac:dyDescent="0.15">
      <c r="A6" s="28" t="s">
        <v>94</v>
      </c>
      <c r="B6" s="33">
        <f>B7</f>
        <v>2020</v>
      </c>
      <c r="C6" s="33">
        <f t="shared" ref="C6:X6" si="3">C7</f>
        <v>282154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兵庫県　三木市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D1</v>
      </c>
      <c r="M6" s="33" t="str">
        <f t="shared" si="3"/>
        <v>非設置</v>
      </c>
      <c r="N6" s="34" t="str">
        <f t="shared" si="3"/>
        <v>-</v>
      </c>
      <c r="O6" s="34">
        <f t="shared" si="3"/>
        <v>43.64</v>
      </c>
      <c r="P6" s="34">
        <f t="shared" si="3"/>
        <v>10.99</v>
      </c>
      <c r="Q6" s="34">
        <f t="shared" si="3"/>
        <v>91.29</v>
      </c>
      <c r="R6" s="34">
        <f t="shared" si="3"/>
        <v>2640</v>
      </c>
      <c r="S6" s="34">
        <f t="shared" si="3"/>
        <v>76565</v>
      </c>
      <c r="T6" s="34">
        <f t="shared" si="3"/>
        <v>176.51</v>
      </c>
      <c r="U6" s="34">
        <f t="shared" si="3"/>
        <v>433.77</v>
      </c>
      <c r="V6" s="34">
        <f t="shared" si="3"/>
        <v>8365</v>
      </c>
      <c r="W6" s="34">
        <f t="shared" si="3"/>
        <v>4.96</v>
      </c>
      <c r="X6" s="34">
        <f t="shared" si="3"/>
        <v>1686.49</v>
      </c>
      <c r="Y6" s="35">
        <f>IF(Y7="",NA(),Y7)</f>
        <v>107.11</v>
      </c>
      <c r="Z6" s="35">
        <f t="shared" ref="Z6:AH6" si="4">IF(Z7="",NA(),Z7)</f>
        <v>103.43</v>
      </c>
      <c r="AA6" s="35">
        <f t="shared" si="4"/>
        <v>106.9</v>
      </c>
      <c r="AB6" s="35">
        <f t="shared" si="4"/>
        <v>111.17</v>
      </c>
      <c r="AC6" s="35">
        <f t="shared" si="4"/>
        <v>100.77</v>
      </c>
      <c r="AD6" s="35">
        <f t="shared" si="4"/>
        <v>100.85</v>
      </c>
      <c r="AE6" s="35">
        <f t="shared" si="4"/>
        <v>102.13</v>
      </c>
      <c r="AF6" s="35">
        <f t="shared" si="4"/>
        <v>101.72</v>
      </c>
      <c r="AG6" s="35">
        <f t="shared" si="4"/>
        <v>102.73</v>
      </c>
      <c r="AH6" s="35">
        <f t="shared" si="4"/>
        <v>102.7</v>
      </c>
      <c r="AI6" s="34" t="str">
        <f>IF(AI7="","",IF(AI7="-","【-】","【"&amp;SUBSTITUTE(TEXT(AI7,"#,##0.00"),"-","△")&amp;"】"))</f>
        <v>【104.83】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110.77</v>
      </c>
      <c r="AP6" s="35">
        <f t="shared" si="5"/>
        <v>109.51</v>
      </c>
      <c r="AQ6" s="35">
        <f t="shared" si="5"/>
        <v>112.88</v>
      </c>
      <c r="AR6" s="35">
        <f t="shared" si="5"/>
        <v>94.97</v>
      </c>
      <c r="AS6" s="35">
        <f t="shared" si="5"/>
        <v>48.2</v>
      </c>
      <c r="AT6" s="34" t="str">
        <f>IF(AT7="","",IF(AT7="-","【-】","【"&amp;SUBSTITUTE(TEXT(AT7,"#,##0.00"),"-","△")&amp;"】"))</f>
        <v>【61.55】</v>
      </c>
      <c r="AU6" s="35">
        <f>IF(AU7="",NA(),AU7)</f>
        <v>60.61</v>
      </c>
      <c r="AV6" s="35">
        <f t="shared" ref="AV6:BD6" si="6">IF(AV7="",NA(),AV7)</f>
        <v>59.26</v>
      </c>
      <c r="AW6" s="35">
        <f t="shared" si="6"/>
        <v>55</v>
      </c>
      <c r="AX6" s="35">
        <f t="shared" si="6"/>
        <v>54.3</v>
      </c>
      <c r="AY6" s="35">
        <f t="shared" si="6"/>
        <v>37</v>
      </c>
      <c r="AZ6" s="35">
        <f t="shared" si="6"/>
        <v>46.78</v>
      </c>
      <c r="BA6" s="35">
        <f t="shared" si="6"/>
        <v>47.44</v>
      </c>
      <c r="BB6" s="35">
        <f t="shared" si="6"/>
        <v>49.18</v>
      </c>
      <c r="BC6" s="35">
        <f t="shared" si="6"/>
        <v>47.72</v>
      </c>
      <c r="BD6" s="35">
        <f t="shared" si="6"/>
        <v>46.85</v>
      </c>
      <c r="BE6" s="34" t="str">
        <f>IF(BE7="","",IF(BE7="-","【-】","【"&amp;SUBSTITUTE(TEXT(BE7,"#,##0.00"),"-","△")&amp;"】"))</f>
        <v>【45.34】</v>
      </c>
      <c r="BF6" s="35">
        <f>IF(BF7="",NA(),BF7)</f>
        <v>1505.15</v>
      </c>
      <c r="BG6" s="35">
        <f t="shared" ref="BG6:BO6" si="7">IF(BG7="",NA(),BG7)</f>
        <v>1304.1099999999999</v>
      </c>
      <c r="BH6" s="35">
        <f t="shared" si="7"/>
        <v>1268.4000000000001</v>
      </c>
      <c r="BI6" s="35">
        <f t="shared" si="7"/>
        <v>1223.68</v>
      </c>
      <c r="BJ6" s="35">
        <f t="shared" si="7"/>
        <v>1233.47</v>
      </c>
      <c r="BK6" s="35">
        <f t="shared" si="7"/>
        <v>1298.9100000000001</v>
      </c>
      <c r="BL6" s="35">
        <f t="shared" si="7"/>
        <v>1243.71</v>
      </c>
      <c r="BM6" s="35">
        <f t="shared" si="7"/>
        <v>1194.1500000000001</v>
      </c>
      <c r="BN6" s="35">
        <f t="shared" si="7"/>
        <v>1206.79</v>
      </c>
      <c r="BO6" s="35">
        <f t="shared" si="7"/>
        <v>1268.6300000000001</v>
      </c>
      <c r="BP6" s="34" t="str">
        <f>IF(BP7="","",IF(BP7="-","【-】","【"&amp;SUBSTITUTE(TEXT(BP7,"#,##0.00"),"-","△")&amp;"】"))</f>
        <v>【1,260.21】</v>
      </c>
      <c r="BQ6" s="35">
        <f>IF(BQ7="",NA(),BQ7)</f>
        <v>90.97</v>
      </c>
      <c r="BR6" s="35">
        <f t="shared" ref="BR6:BZ6" si="8">IF(BR7="",NA(),BR7)</f>
        <v>99.05</v>
      </c>
      <c r="BS6" s="35">
        <f t="shared" si="8"/>
        <v>99.07</v>
      </c>
      <c r="BT6" s="35">
        <f t="shared" si="8"/>
        <v>141.9</v>
      </c>
      <c r="BU6" s="35">
        <f t="shared" si="8"/>
        <v>97.64</v>
      </c>
      <c r="BV6" s="35">
        <f t="shared" si="8"/>
        <v>69.87</v>
      </c>
      <c r="BW6" s="35">
        <f t="shared" si="8"/>
        <v>74.3</v>
      </c>
      <c r="BX6" s="35">
        <f t="shared" si="8"/>
        <v>72.260000000000005</v>
      </c>
      <c r="BY6" s="35">
        <f t="shared" si="8"/>
        <v>71.84</v>
      </c>
      <c r="BZ6" s="35">
        <f t="shared" si="8"/>
        <v>82.88</v>
      </c>
      <c r="CA6" s="34" t="str">
        <f>IF(CA7="","",IF(CA7="-","【-】","【"&amp;SUBSTITUTE(TEXT(CA7,"#,##0.00"),"-","△")&amp;"】"))</f>
        <v>【75.29】</v>
      </c>
      <c r="CB6" s="35">
        <f>IF(CB7="",NA(),CB7)</f>
        <v>185.78</v>
      </c>
      <c r="CC6" s="35">
        <f t="shared" ref="CC6:CK6" si="9">IF(CC7="",NA(),CC7)</f>
        <v>169.85</v>
      </c>
      <c r="CD6" s="35">
        <f t="shared" si="9"/>
        <v>168.99</v>
      </c>
      <c r="CE6" s="35">
        <f t="shared" si="9"/>
        <v>117.65</v>
      </c>
      <c r="CF6" s="35">
        <f t="shared" si="9"/>
        <v>169.2</v>
      </c>
      <c r="CG6" s="35">
        <f t="shared" si="9"/>
        <v>234.96</v>
      </c>
      <c r="CH6" s="35">
        <f t="shared" si="9"/>
        <v>221.81</v>
      </c>
      <c r="CI6" s="35">
        <f t="shared" si="9"/>
        <v>230.02</v>
      </c>
      <c r="CJ6" s="35">
        <f t="shared" si="9"/>
        <v>228.47</v>
      </c>
      <c r="CK6" s="35">
        <f t="shared" si="9"/>
        <v>187.76</v>
      </c>
      <c r="CL6" s="34" t="str">
        <f>IF(CL7="","",IF(CL7="-","【-】","【"&amp;SUBSTITUTE(TEXT(CL7,"#,##0.00"),"-","△")&amp;"】"))</f>
        <v>【215.41】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42.9</v>
      </c>
      <c r="CS6" s="35">
        <f t="shared" si="10"/>
        <v>43.36</v>
      </c>
      <c r="CT6" s="35">
        <f t="shared" si="10"/>
        <v>42.56</v>
      </c>
      <c r="CU6" s="35">
        <f t="shared" si="10"/>
        <v>42.47</v>
      </c>
      <c r="CV6" s="35">
        <f t="shared" si="10"/>
        <v>45.87</v>
      </c>
      <c r="CW6" s="34" t="str">
        <f>IF(CW7="","",IF(CW7="-","【-】","【"&amp;SUBSTITUTE(TEXT(CW7,"#,##0.00"),"-","△")&amp;"】"))</f>
        <v>【42.90】</v>
      </c>
      <c r="CX6" s="35">
        <f>IF(CX7="",NA(),CX7)</f>
        <v>79.37</v>
      </c>
      <c r="CY6" s="35">
        <f t="shared" ref="CY6:DG6" si="11">IF(CY7="",NA(),CY7)</f>
        <v>80.510000000000005</v>
      </c>
      <c r="CZ6" s="35">
        <f t="shared" si="11"/>
        <v>81.38</v>
      </c>
      <c r="DA6" s="35">
        <f t="shared" si="11"/>
        <v>82.02</v>
      </c>
      <c r="DB6" s="35">
        <f t="shared" si="11"/>
        <v>82.59</v>
      </c>
      <c r="DC6" s="35">
        <f t="shared" si="11"/>
        <v>83.5</v>
      </c>
      <c r="DD6" s="35">
        <f t="shared" si="11"/>
        <v>83.06</v>
      </c>
      <c r="DE6" s="35">
        <f t="shared" si="11"/>
        <v>83.32</v>
      </c>
      <c r="DF6" s="35">
        <f t="shared" si="11"/>
        <v>83.75</v>
      </c>
      <c r="DG6" s="35">
        <f t="shared" si="11"/>
        <v>87.65</v>
      </c>
      <c r="DH6" s="34" t="str">
        <f>IF(DH7="","",IF(DH7="-","【-】","【"&amp;SUBSTITUTE(TEXT(DH7,"#,##0.00"),"-","△")&amp;"】"))</f>
        <v>【84.75】</v>
      </c>
      <c r="DI6" s="35">
        <f>IF(DI7="",NA(),DI7)</f>
        <v>20.16</v>
      </c>
      <c r="DJ6" s="35">
        <f t="shared" ref="DJ6:DR6" si="12">IF(DJ7="",NA(),DJ7)</f>
        <v>22.29</v>
      </c>
      <c r="DK6" s="35">
        <f t="shared" si="12"/>
        <v>24.39</v>
      </c>
      <c r="DL6" s="35">
        <f t="shared" si="12"/>
        <v>26.53</v>
      </c>
      <c r="DM6" s="35">
        <f t="shared" si="12"/>
        <v>28.53</v>
      </c>
      <c r="DN6" s="35">
        <f t="shared" si="12"/>
        <v>22.77</v>
      </c>
      <c r="DO6" s="35">
        <f t="shared" si="12"/>
        <v>23.93</v>
      </c>
      <c r="DP6" s="35">
        <f t="shared" si="12"/>
        <v>24.68</v>
      </c>
      <c r="DQ6" s="35">
        <f t="shared" si="12"/>
        <v>24.68</v>
      </c>
      <c r="DR6" s="35">
        <f t="shared" si="12"/>
        <v>29.24</v>
      </c>
      <c r="DS6" s="34" t="str">
        <f>IF(DS7="","",IF(DS7="-","【-】","【"&amp;SUBSTITUTE(TEXT(DS7,"#,##0.00"),"-","△")&amp;"】"))</f>
        <v>【23.60】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5">
        <f t="shared" si="13"/>
        <v>0.01</v>
      </c>
      <c r="EB6" s="35">
        <f t="shared" si="13"/>
        <v>8.6199999999999992</v>
      </c>
      <c r="EC6" s="34">
        <f t="shared" si="13"/>
        <v>0</v>
      </c>
      <c r="ED6" s="34" t="str">
        <f>IF(ED7="","",IF(ED7="-","【-】","【"&amp;SUBSTITUTE(TEXT(ED7,"#,##0.00"),"-","△")&amp;"】"))</f>
        <v>【0.01】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0.09</v>
      </c>
      <c r="EK6" s="35">
        <f t="shared" si="14"/>
        <v>0.09</v>
      </c>
      <c r="EL6" s="35">
        <f t="shared" si="14"/>
        <v>0.13</v>
      </c>
      <c r="EM6" s="35">
        <f t="shared" si="14"/>
        <v>0.36</v>
      </c>
      <c r="EN6" s="35">
        <f t="shared" si="14"/>
        <v>0.06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282154</v>
      </c>
      <c r="D7" s="37">
        <v>46</v>
      </c>
      <c r="E7" s="37">
        <v>17</v>
      </c>
      <c r="F7" s="37">
        <v>4</v>
      </c>
      <c r="G7" s="37">
        <v>0</v>
      </c>
      <c r="H7" s="37" t="s">
        <v>95</v>
      </c>
      <c r="I7" s="37" t="s">
        <v>96</v>
      </c>
      <c r="J7" s="37" t="s">
        <v>97</v>
      </c>
      <c r="K7" s="37" t="s">
        <v>98</v>
      </c>
      <c r="L7" s="37" t="s">
        <v>99</v>
      </c>
      <c r="M7" s="37" t="s">
        <v>100</v>
      </c>
      <c r="N7" s="38" t="s">
        <v>101</v>
      </c>
      <c r="O7" s="38">
        <v>43.64</v>
      </c>
      <c r="P7" s="38">
        <v>10.99</v>
      </c>
      <c r="Q7" s="38">
        <v>91.29</v>
      </c>
      <c r="R7" s="38">
        <v>2640</v>
      </c>
      <c r="S7" s="38">
        <v>76565</v>
      </c>
      <c r="T7" s="38">
        <v>176.51</v>
      </c>
      <c r="U7" s="38">
        <v>433.77</v>
      </c>
      <c r="V7" s="38">
        <v>8365</v>
      </c>
      <c r="W7" s="38">
        <v>4.96</v>
      </c>
      <c r="X7" s="38">
        <v>1686.49</v>
      </c>
      <c r="Y7" s="38">
        <v>107.11</v>
      </c>
      <c r="Z7" s="38">
        <v>103.43</v>
      </c>
      <c r="AA7" s="38">
        <v>106.9</v>
      </c>
      <c r="AB7" s="38">
        <v>111.17</v>
      </c>
      <c r="AC7" s="38">
        <v>100.77</v>
      </c>
      <c r="AD7" s="38">
        <v>100.85</v>
      </c>
      <c r="AE7" s="38">
        <v>102.13</v>
      </c>
      <c r="AF7" s="38">
        <v>101.72</v>
      </c>
      <c r="AG7" s="38">
        <v>102.73</v>
      </c>
      <c r="AH7" s="38">
        <v>102.7</v>
      </c>
      <c r="AI7" s="38">
        <v>104.83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110.77</v>
      </c>
      <c r="AP7" s="38">
        <v>109.51</v>
      </c>
      <c r="AQ7" s="38">
        <v>112.88</v>
      </c>
      <c r="AR7" s="38">
        <v>94.97</v>
      </c>
      <c r="AS7" s="38">
        <v>48.2</v>
      </c>
      <c r="AT7" s="38">
        <v>61.55</v>
      </c>
      <c r="AU7" s="38">
        <v>60.61</v>
      </c>
      <c r="AV7" s="38">
        <v>59.26</v>
      </c>
      <c r="AW7" s="38">
        <v>55</v>
      </c>
      <c r="AX7" s="38">
        <v>54.3</v>
      </c>
      <c r="AY7" s="38">
        <v>37</v>
      </c>
      <c r="AZ7" s="38">
        <v>46.78</v>
      </c>
      <c r="BA7" s="38">
        <v>47.44</v>
      </c>
      <c r="BB7" s="38">
        <v>49.18</v>
      </c>
      <c r="BC7" s="38">
        <v>47.72</v>
      </c>
      <c r="BD7" s="38">
        <v>46.85</v>
      </c>
      <c r="BE7" s="38">
        <v>45.34</v>
      </c>
      <c r="BF7" s="38">
        <v>1505.15</v>
      </c>
      <c r="BG7" s="38">
        <v>1304.1099999999999</v>
      </c>
      <c r="BH7" s="38">
        <v>1268.4000000000001</v>
      </c>
      <c r="BI7" s="38">
        <v>1223.68</v>
      </c>
      <c r="BJ7" s="38">
        <v>1233.47</v>
      </c>
      <c r="BK7" s="38">
        <v>1298.9100000000001</v>
      </c>
      <c r="BL7" s="38">
        <v>1243.71</v>
      </c>
      <c r="BM7" s="38">
        <v>1194.1500000000001</v>
      </c>
      <c r="BN7" s="38">
        <v>1206.79</v>
      </c>
      <c r="BO7" s="38">
        <v>1268.6300000000001</v>
      </c>
      <c r="BP7" s="38">
        <v>1260.21</v>
      </c>
      <c r="BQ7" s="38">
        <v>90.97</v>
      </c>
      <c r="BR7" s="38">
        <v>99.05</v>
      </c>
      <c r="BS7" s="38">
        <v>99.07</v>
      </c>
      <c r="BT7" s="38">
        <v>141.9</v>
      </c>
      <c r="BU7" s="38">
        <v>97.64</v>
      </c>
      <c r="BV7" s="38">
        <v>69.87</v>
      </c>
      <c r="BW7" s="38">
        <v>74.3</v>
      </c>
      <c r="BX7" s="38">
        <v>72.260000000000005</v>
      </c>
      <c r="BY7" s="38">
        <v>71.84</v>
      </c>
      <c r="BZ7" s="38">
        <v>82.88</v>
      </c>
      <c r="CA7" s="38">
        <v>75.290000000000006</v>
      </c>
      <c r="CB7" s="38">
        <v>185.78</v>
      </c>
      <c r="CC7" s="38">
        <v>169.85</v>
      </c>
      <c r="CD7" s="38">
        <v>168.99</v>
      </c>
      <c r="CE7" s="38">
        <v>117.65</v>
      </c>
      <c r="CF7" s="38">
        <v>169.2</v>
      </c>
      <c r="CG7" s="38">
        <v>234.96</v>
      </c>
      <c r="CH7" s="38">
        <v>221.81</v>
      </c>
      <c r="CI7" s="38">
        <v>230.02</v>
      </c>
      <c r="CJ7" s="38">
        <v>228.47</v>
      </c>
      <c r="CK7" s="38">
        <v>187.76</v>
      </c>
      <c r="CL7" s="38">
        <v>215.41</v>
      </c>
      <c r="CM7" s="38" t="s">
        <v>101</v>
      </c>
      <c r="CN7" s="38" t="s">
        <v>101</v>
      </c>
      <c r="CO7" s="38" t="s">
        <v>101</v>
      </c>
      <c r="CP7" s="38" t="s">
        <v>101</v>
      </c>
      <c r="CQ7" s="38" t="s">
        <v>101</v>
      </c>
      <c r="CR7" s="38">
        <v>42.9</v>
      </c>
      <c r="CS7" s="38">
        <v>43.36</v>
      </c>
      <c r="CT7" s="38">
        <v>42.56</v>
      </c>
      <c r="CU7" s="38">
        <v>42.47</v>
      </c>
      <c r="CV7" s="38">
        <v>45.87</v>
      </c>
      <c r="CW7" s="38">
        <v>42.9</v>
      </c>
      <c r="CX7" s="38">
        <v>79.37</v>
      </c>
      <c r="CY7" s="38">
        <v>80.510000000000005</v>
      </c>
      <c r="CZ7" s="38">
        <v>81.38</v>
      </c>
      <c r="DA7" s="38">
        <v>82.02</v>
      </c>
      <c r="DB7" s="38">
        <v>82.59</v>
      </c>
      <c r="DC7" s="38">
        <v>83.5</v>
      </c>
      <c r="DD7" s="38">
        <v>83.06</v>
      </c>
      <c r="DE7" s="38">
        <v>83.32</v>
      </c>
      <c r="DF7" s="38">
        <v>83.75</v>
      </c>
      <c r="DG7" s="38">
        <v>87.65</v>
      </c>
      <c r="DH7" s="38">
        <v>84.75</v>
      </c>
      <c r="DI7" s="38">
        <v>20.16</v>
      </c>
      <c r="DJ7" s="38">
        <v>22.29</v>
      </c>
      <c r="DK7" s="38">
        <v>24.39</v>
      </c>
      <c r="DL7" s="38">
        <v>26.53</v>
      </c>
      <c r="DM7" s="38">
        <v>28.53</v>
      </c>
      <c r="DN7" s="38">
        <v>22.77</v>
      </c>
      <c r="DO7" s="38">
        <v>23.93</v>
      </c>
      <c r="DP7" s="38">
        <v>24.68</v>
      </c>
      <c r="DQ7" s="38">
        <v>24.68</v>
      </c>
      <c r="DR7" s="38">
        <v>29.24</v>
      </c>
      <c r="DS7" s="38">
        <v>23.6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0.01</v>
      </c>
      <c r="EB7" s="38">
        <v>8.6199999999999992</v>
      </c>
      <c r="EC7" s="38">
        <v>0</v>
      </c>
      <c r="ED7" s="38">
        <v>0.01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0.09</v>
      </c>
      <c r="EK7" s="38">
        <v>0.09</v>
      </c>
      <c r="EL7" s="38">
        <v>0.13</v>
      </c>
      <c r="EM7" s="38">
        <v>0.36</v>
      </c>
      <c r="EN7" s="38">
        <v>0.06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102</v>
      </c>
      <c r="C9" s="40" t="s">
        <v>103</v>
      </c>
      <c r="D9" s="40" t="s">
        <v>104</v>
      </c>
      <c r="E9" s="40" t="s">
        <v>105</v>
      </c>
      <c r="F9" s="40" t="s">
        <v>106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108</v>
      </c>
    </row>
    <row r="13" spans="1:148" x14ac:dyDescent="0.15">
      <c r="B13" t="s">
        <v>109</v>
      </c>
      <c r="C13" t="s">
        <v>109</v>
      </c>
      <c r="D13" t="s">
        <v>109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三木市役所</cp:lastModifiedBy>
  <cp:lastPrinted>2022-01-28T05:00:38Z</cp:lastPrinted>
  <dcterms:created xsi:type="dcterms:W3CDTF">2021-12-03T07:25:59Z</dcterms:created>
  <dcterms:modified xsi:type="dcterms:W3CDTF">2022-01-28T05:03:11Z</dcterms:modified>
  <cp:category/>
</cp:coreProperties>
</file>