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7530"/>
  </bookViews>
  <sheets>
    <sheet name="目次" sheetId="16" r:id="rId1"/>
    <sheet name="5-1 " sheetId="43" r:id="rId2"/>
    <sheet name="5-2 " sheetId="44" r:id="rId3"/>
    <sheet name="5-3 " sheetId="45" r:id="rId4"/>
    <sheet name="5-4 " sheetId="46" r:id="rId5"/>
    <sheet name="5-5 " sheetId="47" r:id="rId6"/>
    <sheet name="5-6 " sheetId="48" r:id="rId7"/>
    <sheet name="5-7 " sheetId="49" r:id="rId8"/>
    <sheet name="5-8 " sheetId="50" r:id="rId9"/>
    <sheet name="5-9 " sheetId="51" r:id="rId10"/>
    <sheet name="5-10 " sheetId="52" r:id="rId11"/>
    <sheet name="5-11 " sheetId="53" r:id="rId12"/>
    <sheet name="5-12 " sheetId="5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4" l="1"/>
  <c r="E8" i="54"/>
  <c r="D8" i="54"/>
  <c r="C8" i="54"/>
  <c r="B8" i="54"/>
  <c r="D7" i="54"/>
  <c r="C7" i="54" s="1"/>
  <c r="O6" i="54"/>
  <c r="M6" i="54"/>
  <c r="J6" i="54"/>
  <c r="G6" i="54"/>
  <c r="G7" i="49"/>
  <c r="E7" i="49"/>
  <c r="D7" i="49"/>
  <c r="C7" i="49" s="1"/>
  <c r="B7" i="54" l="1"/>
  <c r="B6" i="54" s="1"/>
  <c r="C6" i="54"/>
  <c r="D6" i="54"/>
</calcChain>
</file>

<file path=xl/sharedStrings.xml><?xml version="1.0" encoding="utf-8"?>
<sst xmlns="http://schemas.openxmlformats.org/spreadsheetml/2006/main" count="435" uniqueCount="228">
  <si>
    <t>農　　　林　　　業</t>
    <rPh sb="0" eb="1">
      <t>ノウ</t>
    </rPh>
    <rPh sb="4" eb="5">
      <t>ハヤシ</t>
    </rPh>
    <rPh sb="8" eb="9">
      <t>ギョウ</t>
    </rPh>
    <phoneticPr fontId="6"/>
  </si>
  <si>
    <t>1. 経営耕地面積・農家数・農家人口および農業就業人口</t>
  </si>
  <si>
    <t>　　　　　区分
年次
地区別</t>
    <rPh sb="9" eb="11">
      <t>ネンジ</t>
    </rPh>
    <rPh sb="12" eb="14">
      <t>チク</t>
    </rPh>
    <rPh sb="14" eb="15">
      <t>ベツ</t>
    </rPh>
    <phoneticPr fontId="6"/>
  </si>
  <si>
    <t>家　　　　数</t>
  </si>
  <si>
    <t>農家人口</t>
  </si>
  <si>
    <t>農業従事者人口</t>
    <rPh sb="2" eb="5">
      <t>ジュウジシャ</t>
    </rPh>
    <phoneticPr fontId="6"/>
  </si>
  <si>
    <t>総　数</t>
  </si>
  <si>
    <t>田</t>
  </si>
  <si>
    <t>畑</t>
  </si>
  <si>
    <t>樹園地</t>
  </si>
  <si>
    <t>自給的農家</t>
  </si>
  <si>
    <t>販売農家</t>
  </si>
  <si>
    <t>販売農家の内</t>
  </si>
  <si>
    <t>総 数</t>
  </si>
  <si>
    <t>男</t>
  </si>
  <si>
    <t>女</t>
  </si>
  <si>
    <t>専業</t>
  </si>
  <si>
    <t>第１種兼業</t>
  </si>
  <si>
    <t>第２種兼業</t>
  </si>
  <si>
    <t>資料：農林水産省統計調査部（「農林業センサス」による）</t>
    <rPh sb="16" eb="17">
      <t>リン</t>
    </rPh>
    <phoneticPr fontId="6"/>
  </si>
  <si>
    <t>2. 経営耕地規模別農家数・農業経営体数</t>
  </si>
  <si>
    <t>実　　　　　　　　　　　　数</t>
  </si>
  <si>
    <t>構　　　成　　　比</t>
    <rPh sb="0" eb="1">
      <t>カマエ</t>
    </rPh>
    <rPh sb="4" eb="5">
      <t>シゲル</t>
    </rPh>
    <rPh sb="8" eb="9">
      <t>ヒ</t>
    </rPh>
    <phoneticPr fontId="6"/>
  </si>
  <si>
    <t>総　 数</t>
  </si>
  <si>
    <t>0.3 ha</t>
  </si>
  <si>
    <t>0.3 ～</t>
  </si>
  <si>
    <t>0.5 ～</t>
  </si>
  <si>
    <t>1.0 ～</t>
  </si>
  <si>
    <t>1.5 ～</t>
  </si>
  <si>
    <t>2.0 ha</t>
  </si>
  <si>
    <t>未満</t>
  </si>
  <si>
    <t>以上</t>
  </si>
  <si>
    <t>　　　　　　　年度区分
項目</t>
    <rPh sb="13" eb="15">
      <t>コウモク</t>
    </rPh>
    <phoneticPr fontId="6"/>
  </si>
  <si>
    <t>面積</t>
  </si>
  <si>
    <t>収穫量</t>
  </si>
  <si>
    <t>水稲</t>
  </si>
  <si>
    <t>小麦</t>
  </si>
  <si>
    <t>大豆</t>
  </si>
  <si>
    <t>そば</t>
  </si>
  <si>
    <t>資料：近畿農政局兵庫農政事務所(「兵庫農林水産統計年報」による)</t>
    <rPh sb="10" eb="12">
      <t>ノウセイ</t>
    </rPh>
    <phoneticPr fontId="6"/>
  </si>
  <si>
    <t>4. 耕地面積</t>
    <rPh sb="3" eb="4">
      <t>コウ</t>
    </rPh>
    <rPh sb="4" eb="5">
      <t>チ</t>
    </rPh>
    <rPh sb="5" eb="6">
      <t>メン</t>
    </rPh>
    <rPh sb="6" eb="7">
      <t>セキ</t>
    </rPh>
    <phoneticPr fontId="6"/>
  </si>
  <si>
    <t>　　　 区分
年次</t>
    <rPh sb="8" eb="10">
      <t>ネンジ</t>
    </rPh>
    <phoneticPr fontId="6"/>
  </si>
  <si>
    <t xml:space="preserve"> 総 数</t>
  </si>
  <si>
    <t>計</t>
  </si>
  <si>
    <t>種類別</t>
  </si>
  <si>
    <t>普通畑</t>
  </si>
  <si>
    <t>牧草地</t>
  </si>
  <si>
    <t>…</t>
  </si>
  <si>
    <t>資料：兵庫農林統計協会(「兵庫農林水産統計年報」による)</t>
    <rPh sb="3" eb="5">
      <t>ヒョウゴ</t>
    </rPh>
    <rPh sb="5" eb="7">
      <t>ノウリン</t>
    </rPh>
    <rPh sb="7" eb="9">
      <t>トウケイ</t>
    </rPh>
    <rPh sb="9" eb="11">
      <t>キョウカイ</t>
    </rPh>
    <phoneticPr fontId="6"/>
  </si>
  <si>
    <t>単位：戸・頭・100羽(各年10月1日現在）</t>
  </si>
  <si>
    <t>乳用牛</t>
  </si>
  <si>
    <t>肉用牛</t>
  </si>
  <si>
    <t>採卵鶏</t>
  </si>
  <si>
    <t>戸数</t>
  </si>
  <si>
    <t>頭数</t>
  </si>
  <si>
    <t>資料：三木市産業振興部農業振興課</t>
    <rPh sb="3" eb="6">
      <t>ミキシ</t>
    </rPh>
    <rPh sb="6" eb="8">
      <t>サンギョウ</t>
    </rPh>
    <rPh sb="8" eb="10">
      <t>シンコウ</t>
    </rPh>
    <rPh sb="10" eb="11">
      <t>ブ</t>
    </rPh>
    <rPh sb="11" eb="13">
      <t>ノウギョウ</t>
    </rPh>
    <rPh sb="13" eb="15">
      <t>シンコウ</t>
    </rPh>
    <rPh sb="15" eb="16">
      <t>カ</t>
    </rPh>
    <phoneticPr fontId="10"/>
  </si>
  <si>
    <t>　　　　　　　　年次
品種</t>
    <rPh sb="8" eb="10">
      <t>ネンジ</t>
    </rPh>
    <rPh sb="11" eb="13">
      <t>ヒンシュ</t>
    </rPh>
    <phoneticPr fontId="6"/>
  </si>
  <si>
    <t>総        数</t>
  </si>
  <si>
    <t>コシヒカリ</t>
  </si>
  <si>
    <t>山田錦</t>
  </si>
  <si>
    <t>中生新千本</t>
  </si>
  <si>
    <t>-</t>
  </si>
  <si>
    <t>日本晴</t>
  </si>
  <si>
    <t>ヒノヒカリ</t>
  </si>
  <si>
    <t>フクヒカリ</t>
  </si>
  <si>
    <t>きぬむすめ</t>
  </si>
  <si>
    <t>キヌヒカリ</t>
  </si>
  <si>
    <t>はりまもち</t>
  </si>
  <si>
    <t>どんとこい</t>
  </si>
  <si>
    <t>その他</t>
  </si>
  <si>
    <t>転　作</t>
  </si>
  <si>
    <t>調　整</t>
  </si>
  <si>
    <t>自己保全</t>
  </si>
  <si>
    <t>通　年</t>
  </si>
  <si>
    <t>加工用米</t>
  </si>
  <si>
    <t>山田錦</t>
    <rPh sb="0" eb="3">
      <t>ヤマダニシキ</t>
    </rPh>
    <phoneticPr fontId="11"/>
  </si>
  <si>
    <t>水　田</t>
  </si>
  <si>
    <t>管　理</t>
  </si>
  <si>
    <t>施　行</t>
  </si>
  <si>
    <t>（枠外）</t>
    <rPh sb="1" eb="3">
      <t>ワクガイ</t>
    </rPh>
    <phoneticPr fontId="11"/>
  </si>
  <si>
    <t>資料：三木市産業振興部農業振興課</t>
    <rPh sb="6" eb="8">
      <t>サンギョウ</t>
    </rPh>
    <rPh sb="8" eb="10">
      <t>シンコウ</t>
    </rPh>
    <phoneticPr fontId="6"/>
  </si>
  <si>
    <t>　　　 区分
年度</t>
    <rPh sb="4" eb="6">
      <t>クブン</t>
    </rPh>
    <rPh sb="9" eb="11">
      <t>ネンド</t>
    </rPh>
    <phoneticPr fontId="6"/>
  </si>
  <si>
    <t>き　の　こ　類　（㎏）</t>
  </si>
  <si>
    <t>樹木・樹皮類</t>
  </si>
  <si>
    <t>その他のきのこ類</t>
    <rPh sb="2" eb="3">
      <t>タ</t>
    </rPh>
    <rPh sb="7" eb="8">
      <t>ルイ</t>
    </rPh>
    <phoneticPr fontId="6"/>
  </si>
  <si>
    <t>竹材（束）</t>
    <rPh sb="0" eb="1">
      <t>タケ</t>
    </rPh>
    <rPh sb="1" eb="2">
      <t>ザイ</t>
    </rPh>
    <rPh sb="3" eb="4">
      <t>タバ</t>
    </rPh>
    <phoneticPr fontId="6"/>
  </si>
  <si>
    <t>桐（㎥）</t>
    <rPh sb="0" eb="1">
      <t>キリ</t>
    </rPh>
    <phoneticPr fontId="6"/>
  </si>
  <si>
    <t>乾</t>
  </si>
  <si>
    <t>生</t>
  </si>
  <si>
    <t>なめこ</t>
  </si>
  <si>
    <t>えのきだけ</t>
  </si>
  <si>
    <t>まつたけ</t>
  </si>
  <si>
    <t>孟宗･真</t>
  </si>
  <si>
    <t>資料：兵庫県農政環境部（「兵庫県林業統計書」による）</t>
    <rPh sb="6" eb="8">
      <t>ノウセイ</t>
    </rPh>
    <rPh sb="8" eb="10">
      <t>カンキョウ</t>
    </rPh>
    <rPh sb="16" eb="18">
      <t>リンギョウ</t>
    </rPh>
    <phoneticPr fontId="6"/>
  </si>
  <si>
    <t>　　　　　 区分
年次</t>
    <rPh sb="10" eb="12">
      <t>ネンジ</t>
    </rPh>
    <phoneticPr fontId="6"/>
  </si>
  <si>
    <t>延　　　　　長</t>
  </si>
  <si>
    <t>面　　　　　積</t>
  </si>
  <si>
    <t>市　 有</t>
  </si>
  <si>
    <t>面　　　　積</t>
  </si>
  <si>
    <t>　　　　 区分
年次</t>
    <rPh sb="5" eb="7">
      <t>クブン</t>
    </rPh>
    <rPh sb="10" eb="12">
      <t>ネンジ</t>
    </rPh>
    <phoneticPr fontId="6"/>
  </si>
  <si>
    <t>総　　　計</t>
  </si>
  <si>
    <t>民</t>
  </si>
  <si>
    <t>有　　　　　　　　　　　林</t>
  </si>
  <si>
    <t>国   有   林</t>
  </si>
  <si>
    <t>面 積</t>
  </si>
  <si>
    <t>蓄 積</t>
  </si>
  <si>
    <t>人　工　林</t>
  </si>
  <si>
    <t>天</t>
  </si>
  <si>
    <t>然　　林</t>
  </si>
  <si>
    <t>竹　林</t>
  </si>
  <si>
    <t>無 立 木 地 面 積</t>
  </si>
  <si>
    <t>面　 積</t>
  </si>
  <si>
    <t>蓄　 積</t>
  </si>
  <si>
    <t>蓄　積</t>
  </si>
  <si>
    <t>面　積</t>
  </si>
  <si>
    <t>伐採跡地</t>
  </si>
  <si>
    <t>未立木地</t>
  </si>
  <si>
    <t>資料：兵庫県農政環境部（「兵庫県林業統計書」による）</t>
    <rPh sb="6" eb="8">
      <t>ノウセイ</t>
    </rPh>
    <rPh sb="8" eb="10">
      <t>カンキョウ</t>
    </rPh>
    <phoneticPr fontId="6"/>
  </si>
  <si>
    <t>　　　　区分
種別</t>
    <rPh sb="4" eb="6">
      <t>クブン</t>
    </rPh>
    <rPh sb="10" eb="12">
      <t>シュベツ</t>
    </rPh>
    <phoneticPr fontId="6"/>
  </si>
  <si>
    <t>立　　　　　　　　　　木</t>
  </si>
  <si>
    <t xml:space="preserve">                地</t>
  </si>
  <si>
    <t>無　立　木　地</t>
    <rPh sb="0" eb="1">
      <t>ム</t>
    </rPh>
    <phoneticPr fontId="6"/>
  </si>
  <si>
    <t>総　計</t>
  </si>
  <si>
    <t>樹　　　　　　　　　　林</t>
  </si>
  <si>
    <t>　　　　　　地</t>
  </si>
  <si>
    <t>合　計</t>
  </si>
  <si>
    <t>人　　　工</t>
  </si>
  <si>
    <t>林</t>
  </si>
  <si>
    <t>天      然      林</t>
  </si>
  <si>
    <t>針葉樹</t>
  </si>
  <si>
    <t>広葉樹</t>
  </si>
  <si>
    <t>民　有</t>
  </si>
  <si>
    <t>国　有</t>
  </si>
  <si>
    <t>農林業</t>
    <rPh sb="0" eb="3">
      <t>ノウリンギョウ</t>
    </rPh>
    <phoneticPr fontId="12"/>
  </si>
  <si>
    <t>表番号</t>
    <rPh sb="0" eb="1">
      <t>ヒョウ</t>
    </rPh>
    <rPh sb="1" eb="3">
      <t>バンゴウ</t>
    </rPh>
    <phoneticPr fontId="12"/>
  </si>
  <si>
    <t>表名</t>
    <rPh sb="0" eb="1">
      <t>オモテ</t>
    </rPh>
    <rPh sb="1" eb="2">
      <t>メイ</t>
    </rPh>
    <phoneticPr fontId="12"/>
  </si>
  <si>
    <t>シート</t>
    <phoneticPr fontId="12"/>
  </si>
  <si>
    <t>経営耕地面積・農家数・農家人口および農業就業人口</t>
  </si>
  <si>
    <t>5-1</t>
  </si>
  <si>
    <t>経営耕地規模別農家数・農業経営体数</t>
    <rPh sb="11" eb="13">
      <t>ノウギョウ</t>
    </rPh>
    <rPh sb="13" eb="15">
      <t>ケイエイ</t>
    </rPh>
    <rPh sb="15" eb="16">
      <t>タイ</t>
    </rPh>
    <rPh sb="16" eb="17">
      <t>スウ</t>
    </rPh>
    <phoneticPr fontId="6"/>
  </si>
  <si>
    <t>5-2</t>
  </si>
  <si>
    <t>主要農作物年次別作付面積・収穫量</t>
  </si>
  <si>
    <t>5-3</t>
  </si>
  <si>
    <t>耕地面積</t>
  </si>
  <si>
    <t>5-4</t>
  </si>
  <si>
    <t>家畜飼養農家数・頭羽数</t>
  </si>
  <si>
    <t>5-5</t>
  </si>
  <si>
    <t>年次別稲種子配布量</t>
  </si>
  <si>
    <t>5-6</t>
  </si>
  <si>
    <t>生産調整実施面積の状況</t>
  </si>
  <si>
    <t>5-7</t>
  </si>
  <si>
    <t>林野副産物</t>
  </si>
  <si>
    <t>5-8</t>
  </si>
  <si>
    <t>市有農道および市管理農道</t>
  </si>
  <si>
    <t>5-9</t>
  </si>
  <si>
    <t>5-10</t>
  </si>
  <si>
    <t>林野面積</t>
  </si>
  <si>
    <t>5-11</t>
  </si>
  <si>
    <t>森林計画面積</t>
  </si>
  <si>
    <t>5-12</t>
  </si>
  <si>
    <t>29</t>
  </si>
  <si>
    <t>令和元年</t>
    <rPh sb="0" eb="4">
      <t>レイワガンネン</t>
    </rPh>
    <phoneticPr fontId="6"/>
  </si>
  <si>
    <t>30</t>
  </si>
  <si>
    <t>令和元年</t>
    <rPh sb="0" eb="4">
      <t>レイワガンネン</t>
    </rPh>
    <phoneticPr fontId="16"/>
  </si>
  <si>
    <t>令和2年</t>
    <rPh sb="0" eb="2">
      <t>レイワ</t>
    </rPh>
    <rPh sb="3" eb="4">
      <t>ネン</t>
    </rPh>
    <phoneticPr fontId="16"/>
  </si>
  <si>
    <t>10. 農地の貸借状況</t>
    <rPh sb="4" eb="6">
      <t>ノウチ</t>
    </rPh>
    <rPh sb="7" eb="9">
      <t>タイシャク</t>
    </rPh>
    <phoneticPr fontId="6"/>
  </si>
  <si>
    <t>農地の貸借状況</t>
    <phoneticPr fontId="6"/>
  </si>
  <si>
    <t>　　　2.農家人口・農業従事者人口は、農林業センサスの項目上、平成17年から平成27年は「販売農家」、令和元年は「個人経営体（農家）」の値を掲載している。</t>
    <rPh sb="19" eb="22">
      <t>ノウリンギョウ</t>
    </rPh>
    <rPh sb="27" eb="29">
      <t>コウモク</t>
    </rPh>
    <rPh sb="29" eb="30">
      <t>ジョウ</t>
    </rPh>
    <rPh sb="31" eb="33">
      <t>ヘイセイ</t>
    </rPh>
    <rPh sb="38" eb="40">
      <t>ヘイセイ</t>
    </rPh>
    <rPh sb="42" eb="43">
      <t>ネン</t>
    </rPh>
    <rPh sb="51" eb="53">
      <t>レイワ</t>
    </rPh>
    <rPh sb="53" eb="55">
      <t>ガンネン</t>
    </rPh>
    <rPh sb="57" eb="59">
      <t>コジン</t>
    </rPh>
    <rPh sb="59" eb="62">
      <t>ケイエイタイ</t>
    </rPh>
    <rPh sb="63" eb="65">
      <t>ノウカ</t>
    </rPh>
    <rPh sb="68" eb="69">
      <t>アタイ</t>
    </rPh>
    <rPh sb="70" eb="72">
      <t>ケイサイ</t>
    </rPh>
    <phoneticPr fontId="6"/>
  </si>
  <si>
    <t>令和元年</t>
    <rPh sb="0" eb="2">
      <t>レイワ</t>
    </rPh>
    <rPh sb="2" eb="4">
      <t>ガンネン</t>
    </rPh>
    <phoneticPr fontId="6"/>
  </si>
  <si>
    <t>平成12年</t>
    <rPh sb="0" eb="2">
      <t>ヘイセイ</t>
    </rPh>
    <rPh sb="4" eb="5">
      <t>ネン</t>
    </rPh>
    <phoneticPr fontId="6"/>
  </si>
  <si>
    <t>農</t>
  </si>
  <si>
    <t>×</t>
  </si>
  <si>
    <t>裸麦</t>
    <rPh sb="0" eb="1">
      <t>ハダカ</t>
    </rPh>
    <rPh sb="1" eb="2">
      <t>ムギ</t>
    </rPh>
    <phoneticPr fontId="16"/>
  </si>
  <si>
    <t>二条大麦</t>
    <rPh sb="0" eb="2">
      <t>ニジョウ</t>
    </rPh>
    <rPh sb="2" eb="4">
      <t>オオムギ</t>
    </rPh>
    <phoneticPr fontId="16"/>
  </si>
  <si>
    <t>六条大麦</t>
    <rPh sb="0" eb="2">
      <t>ロクジョウ</t>
    </rPh>
    <rPh sb="2" eb="4">
      <t>オオムギ</t>
    </rPh>
    <phoneticPr fontId="16"/>
  </si>
  <si>
    <t>令和元年度</t>
    <rPh sb="0" eb="2">
      <t>レイワ</t>
    </rPh>
    <rPh sb="2" eb="4">
      <t>ガンネン</t>
    </rPh>
    <rPh sb="4" eb="5">
      <t>ド</t>
    </rPh>
    <phoneticPr fontId="16"/>
  </si>
  <si>
    <t>2</t>
    <phoneticPr fontId="6"/>
  </si>
  <si>
    <t>-</t>
    <phoneticPr fontId="16"/>
  </si>
  <si>
    <t>単位：ha・戸・人（2月1日現在）</t>
    <phoneticPr fontId="6"/>
  </si>
  <si>
    <t>経　営　耕　地　面　積</t>
    <phoneticPr fontId="6"/>
  </si>
  <si>
    <t>17</t>
    <phoneticPr fontId="6"/>
  </si>
  <si>
    <t>22</t>
    <phoneticPr fontId="6"/>
  </si>
  <si>
    <t>27</t>
    <phoneticPr fontId="6"/>
  </si>
  <si>
    <t>（注）1.平成17年から旧吉川町を含む。</t>
    <phoneticPr fontId="6"/>
  </si>
  <si>
    <t>単位：戸・％（2月1日現在）</t>
    <phoneticPr fontId="6"/>
  </si>
  <si>
    <t>17</t>
    <phoneticPr fontId="6"/>
  </si>
  <si>
    <t>22</t>
    <phoneticPr fontId="6"/>
  </si>
  <si>
    <t>27</t>
    <phoneticPr fontId="6"/>
  </si>
  <si>
    <t>資料：農林水産省統計調査部（「農林業センサス」による）</t>
    <phoneticPr fontId="6"/>
  </si>
  <si>
    <t>　（注）1.平成17年度から旧吉川町を含む。</t>
    <phoneticPr fontId="6"/>
  </si>
  <si>
    <t>　　　　2.平成17年度から農業経営体数の集計。</t>
    <phoneticPr fontId="6"/>
  </si>
  <si>
    <t>3. 主要農作物年次別作付面積・収穫量</t>
    <phoneticPr fontId="6"/>
  </si>
  <si>
    <t>単位：ha・t</t>
    <phoneticPr fontId="6"/>
  </si>
  <si>
    <t>平成29年度</t>
    <rPh sb="0" eb="2">
      <t>ヘイセイ</t>
    </rPh>
    <rPh sb="4" eb="6">
      <t>ネンド</t>
    </rPh>
    <phoneticPr fontId="18"/>
  </si>
  <si>
    <t>-</t>
    <phoneticPr fontId="16"/>
  </si>
  <si>
    <t>-</t>
    <phoneticPr fontId="16"/>
  </si>
  <si>
    <t>平成28年</t>
    <rPh sb="0" eb="2">
      <t>ヘイセイ</t>
    </rPh>
    <rPh sb="4" eb="5">
      <t>ネン</t>
    </rPh>
    <phoneticPr fontId="18"/>
  </si>
  <si>
    <t>2</t>
    <phoneticPr fontId="18"/>
  </si>
  <si>
    <t>5. 家畜飼養農家数・頭羽数　</t>
    <phoneticPr fontId="6"/>
  </si>
  <si>
    <t>羽数</t>
    <phoneticPr fontId="16"/>
  </si>
  <si>
    <t>平成29年</t>
    <rPh sb="0" eb="2">
      <t>ヘイセイ</t>
    </rPh>
    <rPh sb="4" eb="5">
      <t>ネン</t>
    </rPh>
    <phoneticPr fontId="18"/>
  </si>
  <si>
    <t>2</t>
  </si>
  <si>
    <t>3</t>
    <phoneticPr fontId="18"/>
  </si>
  <si>
    <t>6. 年次別稲種子配布量　</t>
    <phoneticPr fontId="6"/>
  </si>
  <si>
    <t>単位：㎏</t>
    <phoneticPr fontId="6"/>
  </si>
  <si>
    <t>-</t>
    <phoneticPr fontId="16"/>
  </si>
  <si>
    <t>資料：三木市産業振興部農業振興課</t>
    <phoneticPr fontId="6"/>
  </si>
  <si>
    <t>7. 生産調整実施面積の状況</t>
    <phoneticPr fontId="6"/>
  </si>
  <si>
    <r>
      <t>　　　区分
　</t>
    </r>
    <r>
      <rPr>
        <sz val="9.5"/>
        <color theme="1"/>
        <rFont val="ＭＳ Ｐ明朝"/>
        <family val="1"/>
        <charset val="128"/>
      </rPr>
      <t>年次</t>
    </r>
    <rPh sb="3" eb="5">
      <t>クブン</t>
    </rPh>
    <rPh sb="9" eb="11">
      <t>ネンジ</t>
    </rPh>
    <phoneticPr fontId="6"/>
  </si>
  <si>
    <t>実施面積</t>
    <phoneticPr fontId="6"/>
  </si>
  <si>
    <t xml:space="preserve"> (a)</t>
    <phoneticPr fontId="6"/>
  </si>
  <si>
    <t>-</t>
    <phoneticPr fontId="16"/>
  </si>
  <si>
    <t>3</t>
    <phoneticPr fontId="18"/>
  </si>
  <si>
    <t>8. 林野副産物</t>
    <phoneticPr fontId="6"/>
  </si>
  <si>
    <t>しいたけ</t>
    <phoneticPr fontId="6"/>
  </si>
  <si>
    <t>9. 市有農道および市管理農道</t>
    <phoneticPr fontId="6"/>
  </si>
  <si>
    <t>単位：ｍ・㎡（3月31日現在）</t>
    <phoneticPr fontId="6"/>
  </si>
  <si>
    <t>平成30年</t>
    <rPh sb="0" eb="2">
      <t>ヘイセイ</t>
    </rPh>
    <rPh sb="4" eb="5">
      <t>ネン</t>
    </rPh>
    <phoneticPr fontId="18"/>
  </si>
  <si>
    <t>単位：㎡（12月31日現在）</t>
    <phoneticPr fontId="6"/>
  </si>
  <si>
    <t xml:space="preserve">               区分
年次　　　</t>
    <phoneticPr fontId="6"/>
  </si>
  <si>
    <t>2</t>
    <phoneticPr fontId="6"/>
  </si>
  <si>
    <t>3</t>
    <phoneticPr fontId="18"/>
  </si>
  <si>
    <t>資料：三木市農業委員会</t>
    <phoneticPr fontId="6"/>
  </si>
  <si>
    <t>11. 林野面積</t>
    <phoneticPr fontId="6"/>
  </si>
  <si>
    <t>単位：面積=ha･蓄積=千㎥(3月31日現在)</t>
    <phoneticPr fontId="6"/>
  </si>
  <si>
    <t>12. 森林計画面積</t>
    <phoneticPr fontId="6"/>
  </si>
  <si>
    <t>単位：ha</t>
    <phoneticPr fontId="6"/>
  </si>
  <si>
    <t>資料：兵庫県農政環境部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</si>
</sst>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1" fillId="0" borderId="0">
      <alignment vertical="center"/>
    </xf>
  </cellStyleXfs>
  <cellXfs count="211">
    <xf numFmtId="0" fontId="0" fillId="0" borderId="0" xfId="0">
      <alignment vertical="center"/>
    </xf>
    <xf numFmtId="41" fontId="7" fillId="0" borderId="29" xfId="1" applyNumberFormat="1" applyFont="1" applyFill="1" applyBorder="1" applyAlignment="1">
      <alignment vertical="center" wrapText="1"/>
    </xf>
    <xf numFmtId="41" fontId="7" fillId="0" borderId="20" xfId="1" applyNumberFormat="1" applyFont="1" applyFill="1" applyBorder="1" applyAlignment="1">
      <alignment vertical="center" wrapText="1"/>
    </xf>
    <xf numFmtId="41" fontId="7" fillId="0" borderId="15" xfId="1" applyNumberFormat="1" applyFont="1" applyFill="1" applyBorder="1" applyAlignment="1">
      <alignment vertical="center" wrapText="1"/>
    </xf>
    <xf numFmtId="0" fontId="7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14" fillId="0" borderId="0" xfId="2" applyFont="1" applyAlignment="1">
      <alignment horizontal="right" vertical="center" justifyLastLine="1"/>
    </xf>
    <xf numFmtId="49" fontId="13" fillId="0" borderId="0" xfId="2" applyNumberFormat="1" applyAlignment="1">
      <alignment vertical="center" justifyLastLine="1"/>
    </xf>
    <xf numFmtId="0" fontId="13" fillId="0" borderId="0" xfId="2">
      <alignment vertical="center"/>
    </xf>
    <xf numFmtId="0" fontId="13" fillId="0" borderId="49" xfId="2" applyFont="1" applyBorder="1" applyAlignment="1">
      <alignment horizontal="distributed" vertical="center" justifyLastLine="1"/>
    </xf>
    <xf numFmtId="0" fontId="13" fillId="0" borderId="50" xfId="2" applyBorder="1" applyAlignment="1">
      <alignment horizontal="distributed" vertical="center" justifyLastLine="1"/>
    </xf>
    <xf numFmtId="0" fontId="13" fillId="0" borderId="51" xfId="2" applyBorder="1" applyAlignment="1">
      <alignment horizontal="distributed" vertical="center" justifyLastLine="1"/>
    </xf>
    <xf numFmtId="0" fontId="13" fillId="0" borderId="0" xfId="2" applyAlignment="1">
      <alignment horizontal="center" vertical="center"/>
    </xf>
    <xf numFmtId="0" fontId="14" fillId="0" borderId="52" xfId="2" applyFont="1" applyFill="1" applyBorder="1" applyAlignment="1">
      <alignment horizontal="distributed" vertical="center" wrapText="1" justifyLastLine="1"/>
    </xf>
    <xf numFmtId="0" fontId="15" fillId="0" borderId="52" xfId="3" applyFill="1" applyBorder="1" applyAlignment="1" applyProtection="1">
      <alignment vertical="center" wrapText="1"/>
    </xf>
    <xf numFmtId="49" fontId="13" fillId="0" borderId="52" xfId="2" applyNumberFormat="1" applyFont="1" applyFill="1" applyBorder="1" applyAlignment="1">
      <alignment vertical="center"/>
    </xf>
    <xf numFmtId="0" fontId="14" fillId="0" borderId="53" xfId="2" applyFont="1" applyFill="1" applyBorder="1" applyAlignment="1">
      <alignment horizontal="distributed" vertical="center" wrapText="1" justifyLastLine="1"/>
    </xf>
    <xf numFmtId="0" fontId="15" fillId="0" borderId="53" xfId="3" applyFill="1" applyBorder="1" applyAlignment="1" applyProtection="1">
      <alignment vertical="center" wrapText="1"/>
    </xf>
    <xf numFmtId="49" fontId="13" fillId="0" borderId="53" xfId="2" applyNumberFormat="1" applyFont="1" applyFill="1" applyBorder="1" applyAlignment="1">
      <alignment vertical="center"/>
    </xf>
    <xf numFmtId="0" fontId="14" fillId="0" borderId="54" xfId="2" applyFont="1" applyFill="1" applyBorder="1" applyAlignment="1">
      <alignment horizontal="distributed" vertical="center" wrapText="1" justifyLastLine="1"/>
    </xf>
    <xf numFmtId="49" fontId="13" fillId="0" borderId="54" xfId="2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31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29" xfId="1" applyNumberFormat="1" applyFont="1" applyFill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0" fontId="7" fillId="0" borderId="30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176" fontId="8" fillId="0" borderId="18" xfId="1" applyNumberFormat="1" applyFont="1" applyFill="1" applyBorder="1" applyAlignment="1">
      <alignment horizontal="right" vertical="center"/>
    </xf>
    <xf numFmtId="0" fontId="7" fillId="0" borderId="16" xfId="1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distributed" vertical="center" wrapText="1" indent="1"/>
    </xf>
    <xf numFmtId="0" fontId="7" fillId="0" borderId="17" xfId="1" applyFont="1" applyFill="1" applyBorder="1" applyAlignment="1">
      <alignment horizontal="distributed" vertical="center" wrapText="1" indent="1"/>
    </xf>
    <xf numFmtId="0" fontId="7" fillId="0" borderId="0" xfId="1" applyFont="1" applyFill="1" applyBorder="1" applyAlignment="1">
      <alignment horizontal="right" vertical="center"/>
    </xf>
    <xf numFmtId="0" fontId="9" fillId="0" borderId="0" xfId="1" applyFont="1" applyFill="1">
      <alignment vertical="center"/>
    </xf>
    <xf numFmtId="38" fontId="8" fillId="0" borderId="15" xfId="4" applyFont="1" applyFill="1" applyBorder="1" applyAlignment="1">
      <alignment horizontal="right" vertical="center"/>
    </xf>
    <xf numFmtId="49" fontId="7" fillId="0" borderId="30" xfId="1" applyNumberFormat="1" applyFont="1" applyFill="1" applyBorder="1" applyAlignment="1">
      <alignment horizontal="center" vertical="center" wrapText="1"/>
    </xf>
    <xf numFmtId="38" fontId="8" fillId="0" borderId="20" xfId="4" applyFont="1" applyFill="1" applyBorder="1" applyAlignment="1">
      <alignment horizontal="right" vertical="center"/>
    </xf>
    <xf numFmtId="38" fontId="8" fillId="0" borderId="29" xfId="4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3" fontId="8" fillId="0" borderId="15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3" fontId="8" fillId="0" borderId="20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/>
    </xf>
    <xf numFmtId="0" fontId="7" fillId="0" borderId="17" xfId="1" applyFont="1" applyFill="1" applyBorder="1" applyAlignment="1">
      <alignment horizontal="left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28" xfId="1" applyFont="1" applyFill="1" applyBorder="1" applyAlignment="1">
      <alignment horizontal="center" vertical="center" shrinkToFit="1"/>
    </xf>
    <xf numFmtId="0" fontId="7" fillId="0" borderId="39" xfId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3" fontId="7" fillId="0" borderId="31" xfId="1" applyNumberFormat="1" applyFont="1" applyFill="1" applyBorder="1" applyAlignment="1">
      <alignment horizontal="right" vertical="center" wrapText="1" indent="1"/>
    </xf>
    <xf numFmtId="3" fontId="7" fillId="0" borderId="29" xfId="1" applyNumberFormat="1" applyFont="1" applyFill="1" applyBorder="1" applyAlignment="1">
      <alignment horizontal="right" vertical="center" wrapText="1" inden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vertical="center" wrapText="1"/>
    </xf>
    <xf numFmtId="0" fontId="7" fillId="0" borderId="45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179" fontId="8" fillId="0" borderId="15" xfId="1" applyNumberFormat="1" applyFont="1" applyFill="1" applyBorder="1" applyAlignment="1">
      <alignment horizontal="right" vertical="center"/>
    </xf>
    <xf numFmtId="179" fontId="8" fillId="0" borderId="14" xfId="1" applyNumberFormat="1" applyFont="1" applyFill="1" applyBorder="1" applyAlignment="1">
      <alignment horizontal="right" vertical="center"/>
    </xf>
    <xf numFmtId="179" fontId="8" fillId="0" borderId="13" xfId="1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vertical="center" wrapText="1"/>
    </xf>
    <xf numFmtId="0" fontId="4" fillId="0" borderId="0" xfId="1" applyFont="1" applyFill="1" applyBorder="1">
      <alignment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38" fontId="8" fillId="0" borderId="14" xfId="4" applyFont="1" applyFill="1" applyBorder="1" applyAlignment="1">
      <alignment horizontal="right" vertical="center"/>
    </xf>
    <xf numFmtId="38" fontId="8" fillId="0" borderId="13" xfId="4" applyFont="1" applyFill="1" applyBorder="1" applyAlignment="1">
      <alignment horizontal="right" vertical="center"/>
    </xf>
    <xf numFmtId="49" fontId="7" fillId="0" borderId="22" xfId="1" applyNumberFormat="1" applyFont="1" applyFill="1" applyBorder="1" applyAlignment="1">
      <alignment horizontal="center" vertical="center" wrapText="1"/>
    </xf>
    <xf numFmtId="41" fontId="7" fillId="0" borderId="14" xfId="1" applyNumberFormat="1" applyFont="1" applyFill="1" applyBorder="1" applyAlignment="1">
      <alignment vertical="center" wrapText="1"/>
    </xf>
    <xf numFmtId="41" fontId="7" fillId="0" borderId="13" xfId="1" applyNumberFormat="1" applyFont="1" applyFill="1" applyBorder="1" applyAlignment="1">
      <alignment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41" fontId="7" fillId="0" borderId="19" xfId="1" applyNumberFormat="1" applyFont="1" applyFill="1" applyBorder="1" applyAlignment="1">
      <alignment vertical="center" wrapText="1"/>
    </xf>
    <xf numFmtId="0" fontId="4" fillId="0" borderId="0" xfId="1" applyFill="1" applyBorder="1" applyAlignment="1">
      <alignment vertical="center"/>
    </xf>
    <xf numFmtId="0" fontId="4" fillId="0" borderId="0" xfId="1" applyFill="1" applyAlignment="1">
      <alignment vertical="center"/>
    </xf>
    <xf numFmtId="0" fontId="15" fillId="0" borderId="54" xfId="3" applyFill="1" applyBorder="1" applyAlignment="1" applyProtection="1">
      <alignment vertical="center" wrapText="1"/>
    </xf>
    <xf numFmtId="0" fontId="7" fillId="0" borderId="0" xfId="8" applyFont="1" applyFill="1" applyBorder="1" applyAlignment="1">
      <alignment vertical="center"/>
    </xf>
    <xf numFmtId="0" fontId="17" fillId="0" borderId="0" xfId="8" applyFont="1" applyFill="1" applyBorder="1" applyAlignment="1">
      <alignment vertical="center"/>
    </xf>
    <xf numFmtId="0" fontId="7" fillId="0" borderId="0" xfId="8" applyFont="1" applyFill="1" applyAlignment="1">
      <alignment horizontal="left" vertical="center"/>
    </xf>
    <xf numFmtId="0" fontId="7" fillId="0" borderId="0" xfId="8" applyFont="1" applyFill="1" applyAlignment="1">
      <alignment horizontal="right" vertical="center"/>
    </xf>
    <xf numFmtId="0" fontId="7" fillId="0" borderId="16" xfId="8" applyFont="1" applyFill="1" applyBorder="1" applyAlignment="1">
      <alignment horizontal="center" vertical="center" wrapText="1"/>
    </xf>
    <xf numFmtId="0" fontId="7" fillId="0" borderId="14" xfId="8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/>
    </xf>
    <xf numFmtId="176" fontId="8" fillId="0" borderId="18" xfId="8" applyNumberFormat="1" applyFont="1" applyFill="1" applyBorder="1" applyAlignment="1">
      <alignment horizontal="right" vertical="center"/>
    </xf>
    <xf numFmtId="176" fontId="8" fillId="0" borderId="19" xfId="8" applyNumberFormat="1" applyFont="1" applyFill="1" applyBorder="1" applyAlignment="1">
      <alignment horizontal="right" vertical="center"/>
    </xf>
    <xf numFmtId="176" fontId="8" fillId="0" borderId="20" xfId="8" applyNumberFormat="1" applyFont="1" applyFill="1" applyBorder="1" applyAlignment="1">
      <alignment horizontal="right" vertical="center"/>
    </xf>
    <xf numFmtId="176" fontId="8" fillId="0" borderId="21" xfId="8" applyNumberFormat="1" applyFont="1" applyFill="1" applyBorder="1" applyAlignment="1">
      <alignment horizontal="right" vertical="center"/>
    </xf>
    <xf numFmtId="49" fontId="7" fillId="0" borderId="17" xfId="8" applyNumberFormat="1" applyFont="1" applyFill="1" applyBorder="1" applyAlignment="1">
      <alignment horizontal="center" vertical="center"/>
    </xf>
    <xf numFmtId="49" fontId="7" fillId="0" borderId="22" xfId="8" applyNumberFormat="1" applyFont="1" applyFill="1" applyBorder="1" applyAlignment="1">
      <alignment horizontal="center" vertical="center"/>
    </xf>
    <xf numFmtId="176" fontId="8" fillId="0" borderId="13" xfId="8" applyNumberFormat="1" applyFont="1" applyFill="1" applyBorder="1" applyAlignment="1">
      <alignment horizontal="right" vertical="center"/>
    </xf>
    <xf numFmtId="176" fontId="8" fillId="0" borderId="14" xfId="8" applyNumberFormat="1" applyFont="1" applyFill="1" applyBorder="1" applyAlignment="1">
      <alignment horizontal="right" vertical="center"/>
    </xf>
    <xf numFmtId="176" fontId="8" fillId="0" borderId="15" xfId="8" applyNumberFormat="1" applyFont="1" applyFill="1" applyBorder="1" applyAlignment="1">
      <alignment horizontal="right" vertical="center"/>
    </xf>
    <xf numFmtId="176" fontId="8" fillId="0" borderId="16" xfId="8" applyNumberFormat="1" applyFont="1" applyFill="1" applyBorder="1" applyAlignment="1">
      <alignment horizontal="right" vertical="center"/>
    </xf>
    <xf numFmtId="0" fontId="17" fillId="0" borderId="0" xfId="8" applyFont="1" applyFill="1" applyAlignment="1">
      <alignment vertical="center"/>
    </xf>
    <xf numFmtId="0" fontId="7" fillId="0" borderId="0" xfId="8" applyFont="1" applyFill="1" applyBorder="1" applyAlignment="1">
      <alignment horizontal="center" vertical="center" wrapText="1"/>
    </xf>
    <xf numFmtId="0" fontId="7" fillId="0" borderId="8" xfId="8" applyFont="1" applyFill="1" applyBorder="1" applyAlignment="1">
      <alignment horizontal="center" vertical="center" wrapText="1"/>
    </xf>
    <xf numFmtId="0" fontId="7" fillId="0" borderId="9" xfId="8" applyFont="1" applyFill="1" applyBorder="1" applyAlignment="1">
      <alignment horizontal="center" vertical="center" wrapText="1"/>
    </xf>
    <xf numFmtId="177" fontId="7" fillId="0" borderId="14" xfId="8" applyNumberFormat="1" applyFont="1" applyFill="1" applyBorder="1" applyAlignment="1">
      <alignment horizontal="center" vertical="center" wrapText="1"/>
    </xf>
    <xf numFmtId="0" fontId="7" fillId="0" borderId="15" xfId="8" applyFont="1" applyFill="1" applyBorder="1" applyAlignment="1">
      <alignment horizontal="center" vertical="center" wrapText="1"/>
    </xf>
    <xf numFmtId="176" fontId="8" fillId="0" borderId="0" xfId="8" applyNumberFormat="1" applyFont="1" applyFill="1" applyBorder="1" applyAlignment="1">
      <alignment horizontal="right" vertical="center"/>
    </xf>
    <xf numFmtId="178" fontId="8" fillId="0" borderId="21" xfId="8" applyNumberFormat="1" applyFont="1" applyFill="1" applyBorder="1" applyAlignment="1">
      <alignment horizontal="right" vertical="center"/>
    </xf>
    <xf numFmtId="178" fontId="8" fillId="0" borderId="19" xfId="8" applyNumberFormat="1" applyFont="1" applyFill="1" applyBorder="1" applyAlignment="1">
      <alignment horizontal="right" vertical="center"/>
    </xf>
    <xf numFmtId="178" fontId="8" fillId="0" borderId="20" xfId="8" applyNumberFormat="1" applyFont="1" applyFill="1" applyBorder="1" applyAlignment="1">
      <alignment horizontal="right" vertical="center"/>
    </xf>
    <xf numFmtId="178" fontId="8" fillId="0" borderId="16" xfId="8" applyNumberFormat="1" applyFont="1" applyFill="1" applyBorder="1" applyAlignment="1">
      <alignment horizontal="right" vertical="center"/>
    </xf>
    <xf numFmtId="178" fontId="8" fillId="0" borderId="14" xfId="8" applyNumberFormat="1" applyFont="1" applyFill="1" applyBorder="1" applyAlignment="1">
      <alignment horizontal="right" vertical="center"/>
    </xf>
    <xf numFmtId="178" fontId="8" fillId="0" borderId="15" xfId="8" applyNumberFormat="1" applyFont="1" applyFill="1" applyBorder="1" applyAlignment="1">
      <alignment horizontal="right" vertical="center"/>
    </xf>
    <xf numFmtId="0" fontId="7" fillId="0" borderId="0" xfId="8" applyFont="1" applyFill="1" applyAlignment="1">
      <alignment horizontal="left" vertical="center" indent="1"/>
    </xf>
    <xf numFmtId="176" fontId="19" fillId="0" borderId="19" xfId="1" applyNumberFormat="1" applyFont="1" applyFill="1" applyBorder="1" applyAlignment="1">
      <alignment horizontal="right" vertical="center"/>
    </xf>
    <xf numFmtId="176" fontId="19" fillId="0" borderId="20" xfId="1" applyNumberFormat="1" applyFont="1" applyFill="1" applyBorder="1" applyAlignment="1">
      <alignment horizontal="right" vertical="center"/>
    </xf>
    <xf numFmtId="0" fontId="7" fillId="0" borderId="33" xfId="8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49" fontId="20" fillId="0" borderId="0" xfId="1" applyNumberFormat="1" applyFont="1" applyFill="1" applyBorder="1" applyAlignment="1">
      <alignment horizontal="center" vertical="center" wrapText="1"/>
    </xf>
    <xf numFmtId="176" fontId="19" fillId="0" borderId="18" xfId="1" applyNumberFormat="1" applyFont="1" applyFill="1" applyBorder="1" applyAlignment="1">
      <alignment horizontal="right" vertical="center"/>
    </xf>
    <xf numFmtId="49" fontId="20" fillId="0" borderId="17" xfId="1" applyNumberFormat="1" applyFont="1" applyFill="1" applyBorder="1" applyAlignment="1">
      <alignment horizontal="center" vertical="center" wrapText="1"/>
    </xf>
    <xf numFmtId="49" fontId="20" fillId="0" borderId="30" xfId="1" applyNumberFormat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 applyAlignment="1">
      <alignment horizontal="right" vertical="center"/>
    </xf>
    <xf numFmtId="176" fontId="19" fillId="0" borderId="14" xfId="1" applyNumberFormat="1" applyFont="1" applyFill="1" applyBorder="1" applyAlignment="1">
      <alignment horizontal="right" vertical="center"/>
    </xf>
    <xf numFmtId="0" fontId="7" fillId="0" borderId="0" xfId="9" applyFont="1" applyFill="1" applyBorder="1" applyAlignment="1">
      <alignment horizontal="left" vertical="center"/>
    </xf>
    <xf numFmtId="0" fontId="7" fillId="0" borderId="8" xfId="8" applyFont="1" applyFill="1" applyBorder="1" applyAlignment="1">
      <alignment horizontal="center" vertical="center" wrapText="1"/>
    </xf>
    <xf numFmtId="0" fontId="7" fillId="0" borderId="14" xfId="8" applyFont="1" applyFill="1" applyBorder="1" applyAlignment="1">
      <alignment horizontal="center" vertical="center" wrapText="1"/>
    </xf>
    <xf numFmtId="0" fontId="7" fillId="0" borderId="9" xfId="8" applyFont="1" applyFill="1" applyBorder="1" applyAlignment="1">
      <alignment horizontal="center" vertical="center" wrapText="1"/>
    </xf>
    <xf numFmtId="0" fontId="7" fillId="0" borderId="15" xfId="8" applyFont="1" applyFill="1" applyBorder="1" applyAlignment="1">
      <alignment horizontal="center" vertical="center" wrapText="1"/>
    </xf>
    <xf numFmtId="0" fontId="7" fillId="0" borderId="3" xfId="8" applyFont="1" applyFill="1" applyBorder="1" applyAlignment="1">
      <alignment horizontal="center" vertical="center" wrapText="1"/>
    </xf>
    <xf numFmtId="0" fontId="7" fillId="0" borderId="7" xfId="8" applyFont="1" applyFill="1" applyBorder="1" applyAlignment="1">
      <alignment horizontal="center" vertical="center" wrapText="1"/>
    </xf>
    <xf numFmtId="0" fontId="7" fillId="0" borderId="13" xfId="8" applyFont="1" applyFill="1" applyBorder="1" applyAlignment="1">
      <alignment horizontal="center" vertical="center" wrapText="1"/>
    </xf>
    <xf numFmtId="0" fontId="7" fillId="0" borderId="10" xfId="8" applyFont="1" applyFill="1" applyBorder="1" applyAlignment="1">
      <alignment horizontal="center" vertical="center" wrapText="1"/>
    </xf>
    <xf numFmtId="0" fontId="7" fillId="0" borderId="11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left" vertical="center" wrapText="1"/>
    </xf>
    <xf numFmtId="0" fontId="17" fillId="0" borderId="6" xfId="8" applyFont="1" applyFill="1" applyBorder="1" applyAlignment="1">
      <alignment vertical="center"/>
    </xf>
    <xf numFmtId="0" fontId="17" fillId="0" borderId="12" xfId="8" applyFont="1" applyFill="1" applyBorder="1" applyAlignment="1">
      <alignment vertical="center"/>
    </xf>
    <xf numFmtId="0" fontId="7" fillId="0" borderId="2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center" vertical="center" wrapText="1"/>
    </xf>
    <xf numFmtId="0" fontId="7" fillId="0" borderId="5" xfId="8" applyFont="1" applyFill="1" applyBorder="1" applyAlignment="1">
      <alignment horizontal="center" vertical="center" wrapText="1"/>
    </xf>
    <xf numFmtId="0" fontId="7" fillId="0" borderId="0" xfId="8" applyFont="1" applyFill="1" applyAlignment="1">
      <alignment horizontal="right" vertical="center"/>
    </xf>
    <xf numFmtId="0" fontId="7" fillId="0" borderId="23" xfId="8" applyFont="1" applyFill="1" applyBorder="1" applyAlignment="1">
      <alignment horizontal="center" vertical="center" wrapText="1"/>
    </xf>
    <xf numFmtId="0" fontId="7" fillId="0" borderId="24" xfId="8" applyFont="1" applyFill="1" applyBorder="1" applyAlignment="1">
      <alignment horizontal="center" vertical="center" wrapText="1"/>
    </xf>
    <xf numFmtId="0" fontId="7" fillId="0" borderId="16" xfId="8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12" xfId="1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vertical="center" wrapText="1"/>
    </xf>
    <xf numFmtId="0" fontId="7" fillId="0" borderId="36" xfId="1" applyFont="1" applyFill="1" applyBorder="1" applyAlignment="1">
      <alignment vertical="center" wrapText="1"/>
    </xf>
    <xf numFmtId="0" fontId="7" fillId="0" borderId="38" xfId="1" applyFont="1" applyFill="1" applyBorder="1" applyAlignment="1">
      <alignment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</cellXfs>
  <cellStyles count="10">
    <cellStyle name="ハイパーリンク" xfId="3" builtinId="8"/>
    <cellStyle name="桁区切り 2" xfId="4"/>
    <cellStyle name="標準" xfId="0" builtinId="0"/>
    <cellStyle name="標準 2" xfId="1"/>
    <cellStyle name="標準 3" xfId="5"/>
    <cellStyle name="標準 3 2" xfId="7"/>
    <cellStyle name="標準 3 4" xfId="8"/>
    <cellStyle name="標準 3 6" xfId="9"/>
    <cellStyle name="標準 4" xfId="6"/>
    <cellStyle name="標準_(作成中)2008ind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11" customFormat="1" ht="24" customHeight="1" x14ac:dyDescent="0.15">
      <c r="A1" s="9">
        <v>5</v>
      </c>
      <c r="B1" s="210" t="s">
        <v>133</v>
      </c>
      <c r="C1" s="10"/>
    </row>
    <row r="2" spans="1:3" s="15" customFormat="1" ht="24" customHeight="1" x14ac:dyDescent="0.15">
      <c r="A2" s="12" t="s">
        <v>134</v>
      </c>
      <c r="B2" s="13" t="s">
        <v>135</v>
      </c>
      <c r="C2" s="14" t="s">
        <v>136</v>
      </c>
    </row>
    <row r="3" spans="1:3" ht="20.25" customHeight="1" x14ac:dyDescent="0.15">
      <c r="A3" s="16">
        <v>1</v>
      </c>
      <c r="B3" s="17" t="s">
        <v>137</v>
      </c>
      <c r="C3" s="18" t="s">
        <v>138</v>
      </c>
    </row>
    <row r="4" spans="1:3" ht="20.25" customHeight="1" x14ac:dyDescent="0.15">
      <c r="A4" s="19">
        <v>2</v>
      </c>
      <c r="B4" s="20" t="s">
        <v>139</v>
      </c>
      <c r="C4" s="21" t="s">
        <v>140</v>
      </c>
    </row>
    <row r="5" spans="1:3" ht="20.25" customHeight="1" x14ac:dyDescent="0.15">
      <c r="A5" s="19">
        <v>3</v>
      </c>
      <c r="B5" s="20" t="s">
        <v>141</v>
      </c>
      <c r="C5" s="21" t="s">
        <v>142</v>
      </c>
    </row>
    <row r="6" spans="1:3" ht="20.25" customHeight="1" x14ac:dyDescent="0.15">
      <c r="A6" s="19">
        <v>4</v>
      </c>
      <c r="B6" s="20" t="s">
        <v>143</v>
      </c>
      <c r="C6" s="21" t="s">
        <v>144</v>
      </c>
    </row>
    <row r="7" spans="1:3" ht="20.25" customHeight="1" x14ac:dyDescent="0.15">
      <c r="A7" s="19">
        <v>5</v>
      </c>
      <c r="B7" s="20" t="s">
        <v>145</v>
      </c>
      <c r="C7" s="21" t="s">
        <v>146</v>
      </c>
    </row>
    <row r="8" spans="1:3" ht="20.25" customHeight="1" x14ac:dyDescent="0.15">
      <c r="A8" s="19">
        <v>6</v>
      </c>
      <c r="B8" s="20" t="s">
        <v>147</v>
      </c>
      <c r="C8" s="21" t="s">
        <v>148</v>
      </c>
    </row>
    <row r="9" spans="1:3" ht="20.25" customHeight="1" x14ac:dyDescent="0.15">
      <c r="A9" s="19">
        <v>7</v>
      </c>
      <c r="B9" s="20" t="s">
        <v>149</v>
      </c>
      <c r="C9" s="21" t="s">
        <v>150</v>
      </c>
    </row>
    <row r="10" spans="1:3" ht="20.25" customHeight="1" x14ac:dyDescent="0.15">
      <c r="A10" s="19">
        <v>8</v>
      </c>
      <c r="B10" s="20" t="s">
        <v>151</v>
      </c>
      <c r="C10" s="21" t="s">
        <v>152</v>
      </c>
    </row>
    <row r="11" spans="1:3" ht="20.25" customHeight="1" x14ac:dyDescent="0.15">
      <c r="A11" s="19">
        <v>9</v>
      </c>
      <c r="B11" s="20" t="s">
        <v>153</v>
      </c>
      <c r="C11" s="21" t="s">
        <v>154</v>
      </c>
    </row>
    <row r="12" spans="1:3" ht="20.25" customHeight="1" x14ac:dyDescent="0.15">
      <c r="A12" s="19">
        <v>10</v>
      </c>
      <c r="B12" s="20" t="s">
        <v>166</v>
      </c>
      <c r="C12" s="21" t="s">
        <v>155</v>
      </c>
    </row>
    <row r="13" spans="1:3" ht="20.25" customHeight="1" x14ac:dyDescent="0.15">
      <c r="A13" s="19">
        <v>11</v>
      </c>
      <c r="B13" s="20" t="s">
        <v>156</v>
      </c>
      <c r="C13" s="21" t="s">
        <v>157</v>
      </c>
    </row>
    <row r="14" spans="1:3" ht="20.25" customHeight="1" x14ac:dyDescent="0.15">
      <c r="A14" s="22">
        <v>12</v>
      </c>
      <c r="B14" s="101" t="s">
        <v>158</v>
      </c>
      <c r="C14" s="23" t="s">
        <v>159</v>
      </c>
    </row>
  </sheetData>
  <phoneticPr fontId="6"/>
  <hyperlinks>
    <hyperlink ref="B3" location="'5-1 '!A1" display="経営耕地面積・農家数・農家人口および農業就業人口"/>
    <hyperlink ref="B4" location="'5-2 '!A1" display="経営耕地規模別農家数・農業経営体数"/>
    <hyperlink ref="B5" location="'5-3 '!A1" display="主要農作物年次別作付面積・収穫量"/>
    <hyperlink ref="B6" location="'5-4 '!A1" display="耕地面積"/>
    <hyperlink ref="B7" location="'5-5 '!A1" display="家畜飼養農家数・頭羽数"/>
    <hyperlink ref="B8" location="'5-6 '!A1" display="年次別稲種子配布量"/>
    <hyperlink ref="B9" location="'5-7 '!A1" display="生産調整実施面積の状況"/>
    <hyperlink ref="B10" location="'5-8 '!A1" display="林野副産物"/>
    <hyperlink ref="B11" location="'5-9 '!A1" display="市有農道および市管理農道"/>
    <hyperlink ref="B12" location="'5-10 '!A1" display="農地の貸借状況"/>
    <hyperlink ref="B13" location="'5-11 '!A1" display="林野面積"/>
    <hyperlink ref="B14" location="'5-12 '!A1" display="森林計画面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CCFFFF"/>
    <pageSetUpPr fitToPage="1"/>
  </sheetPr>
  <dimension ref="A1:Q15"/>
  <sheetViews>
    <sheetView view="pageBreakPreview" zoomScaleNormal="100" zoomScaleSheetLayoutView="100" workbookViewId="0">
      <selection sqref="A1:H1"/>
    </sheetView>
  </sheetViews>
  <sheetFormatPr defaultRowHeight="12" x14ac:dyDescent="0.15"/>
  <cols>
    <col min="1" max="1" width="13.625" style="102" customWidth="1"/>
    <col min="2" max="11" width="9.625" style="102" customWidth="1"/>
    <col min="12" max="17" width="8.625" style="102" customWidth="1"/>
    <col min="18" max="16384" width="9" style="102"/>
  </cols>
  <sheetData>
    <row r="1" spans="1:17" ht="20.100000000000001" customHeight="1" x14ac:dyDescent="0.1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17" ht="20.100000000000001" customHeight="1" x14ac:dyDescent="0.15">
      <c r="B2" s="103"/>
      <c r="C2" s="103"/>
      <c r="D2" s="103"/>
      <c r="E2" s="103"/>
      <c r="F2" s="103"/>
      <c r="G2" s="103"/>
      <c r="H2" s="103"/>
    </row>
    <row r="3" spans="1:17" ht="18" customHeight="1" thickBot="1" x14ac:dyDescent="0.2">
      <c r="A3" s="102" t="s">
        <v>1</v>
      </c>
      <c r="B3" s="103"/>
      <c r="C3" s="103"/>
      <c r="D3" s="103"/>
      <c r="E3" s="103"/>
      <c r="F3" s="103"/>
      <c r="G3" s="103"/>
      <c r="H3" s="103"/>
      <c r="I3" s="104"/>
      <c r="Q3" s="105" t="s">
        <v>178</v>
      </c>
    </row>
    <row r="4" spans="1:17" ht="20.100000000000001" customHeight="1" x14ac:dyDescent="0.15">
      <c r="A4" s="159" t="s">
        <v>2</v>
      </c>
      <c r="B4" s="162" t="s">
        <v>179</v>
      </c>
      <c r="C4" s="153"/>
      <c r="D4" s="153"/>
      <c r="E4" s="163"/>
      <c r="F4" s="153" t="s">
        <v>170</v>
      </c>
      <c r="G4" s="153"/>
      <c r="H4" s="153"/>
      <c r="I4" s="153" t="s">
        <v>3</v>
      </c>
      <c r="J4" s="153"/>
      <c r="K4" s="153"/>
      <c r="L4" s="164" t="s">
        <v>4</v>
      </c>
      <c r="M4" s="153"/>
      <c r="N4" s="163"/>
      <c r="O4" s="153" t="s">
        <v>5</v>
      </c>
      <c r="P4" s="153"/>
      <c r="Q4" s="153"/>
    </row>
    <row r="5" spans="1:17" ht="20.100000000000001" customHeight="1" x14ac:dyDescent="0.15">
      <c r="A5" s="160"/>
      <c r="B5" s="154" t="s">
        <v>6</v>
      </c>
      <c r="C5" s="149" t="s">
        <v>7</v>
      </c>
      <c r="D5" s="149" t="s">
        <v>8</v>
      </c>
      <c r="E5" s="149" t="s">
        <v>9</v>
      </c>
      <c r="F5" s="149" t="s">
        <v>6</v>
      </c>
      <c r="G5" s="149" t="s">
        <v>10</v>
      </c>
      <c r="H5" s="151" t="s">
        <v>11</v>
      </c>
      <c r="I5" s="156" t="s">
        <v>12</v>
      </c>
      <c r="J5" s="157"/>
      <c r="K5" s="157"/>
      <c r="L5" s="149" t="s">
        <v>13</v>
      </c>
      <c r="M5" s="149" t="s">
        <v>14</v>
      </c>
      <c r="N5" s="149" t="s">
        <v>15</v>
      </c>
      <c r="O5" s="149" t="s">
        <v>13</v>
      </c>
      <c r="P5" s="149" t="s">
        <v>14</v>
      </c>
      <c r="Q5" s="151" t="s">
        <v>15</v>
      </c>
    </row>
    <row r="6" spans="1:17" ht="20.100000000000001" customHeight="1" thickBot="1" x14ac:dyDescent="0.2">
      <c r="A6" s="161"/>
      <c r="B6" s="155"/>
      <c r="C6" s="150"/>
      <c r="D6" s="150"/>
      <c r="E6" s="150"/>
      <c r="F6" s="150"/>
      <c r="G6" s="150"/>
      <c r="H6" s="152"/>
      <c r="I6" s="106" t="s">
        <v>16</v>
      </c>
      <c r="J6" s="107" t="s">
        <v>17</v>
      </c>
      <c r="K6" s="107" t="s">
        <v>18</v>
      </c>
      <c r="L6" s="150"/>
      <c r="M6" s="150"/>
      <c r="N6" s="150"/>
      <c r="O6" s="150"/>
      <c r="P6" s="150"/>
      <c r="Q6" s="152"/>
    </row>
    <row r="7" spans="1:17" ht="20.100000000000001" customHeight="1" x14ac:dyDescent="0.15">
      <c r="A7" s="108" t="s">
        <v>169</v>
      </c>
      <c r="B7" s="109">
        <v>1770</v>
      </c>
      <c r="C7" s="110">
        <v>1676</v>
      </c>
      <c r="D7" s="110">
        <v>60</v>
      </c>
      <c r="E7" s="110">
        <v>34</v>
      </c>
      <c r="F7" s="110">
        <v>2311</v>
      </c>
      <c r="G7" s="110">
        <v>495</v>
      </c>
      <c r="H7" s="111">
        <v>1816</v>
      </c>
      <c r="I7" s="112">
        <v>136</v>
      </c>
      <c r="J7" s="110">
        <v>98</v>
      </c>
      <c r="K7" s="110">
        <v>1582</v>
      </c>
      <c r="L7" s="110">
        <v>10763</v>
      </c>
      <c r="M7" s="110">
        <v>5185</v>
      </c>
      <c r="N7" s="110">
        <v>5578</v>
      </c>
      <c r="O7" s="110">
        <v>6762</v>
      </c>
      <c r="P7" s="110">
        <v>3596</v>
      </c>
      <c r="Q7" s="111">
        <v>3166</v>
      </c>
    </row>
    <row r="8" spans="1:17" ht="20.100000000000001" customHeight="1" x14ac:dyDescent="0.15">
      <c r="A8" s="113" t="s">
        <v>180</v>
      </c>
      <c r="B8" s="109">
        <v>2482</v>
      </c>
      <c r="C8" s="110">
        <v>2368</v>
      </c>
      <c r="D8" s="110">
        <v>68</v>
      </c>
      <c r="E8" s="110">
        <v>46</v>
      </c>
      <c r="F8" s="110">
        <v>3228</v>
      </c>
      <c r="G8" s="110">
        <v>698</v>
      </c>
      <c r="H8" s="111">
        <v>2530</v>
      </c>
      <c r="I8" s="112">
        <v>259</v>
      </c>
      <c r="J8" s="110">
        <v>253</v>
      </c>
      <c r="K8" s="110">
        <v>2018</v>
      </c>
      <c r="L8" s="110">
        <v>11372</v>
      </c>
      <c r="M8" s="110">
        <v>5465</v>
      </c>
      <c r="N8" s="110">
        <v>5907</v>
      </c>
      <c r="O8" s="110">
        <v>7600</v>
      </c>
      <c r="P8" s="110">
        <v>4028</v>
      </c>
      <c r="Q8" s="111">
        <v>3572</v>
      </c>
    </row>
    <row r="9" spans="1:17" ht="20.100000000000001" customHeight="1" x14ac:dyDescent="0.15">
      <c r="A9" s="113" t="s">
        <v>181</v>
      </c>
      <c r="B9" s="109">
        <v>2571</v>
      </c>
      <c r="C9" s="110">
        <v>2415</v>
      </c>
      <c r="D9" s="110">
        <v>90</v>
      </c>
      <c r="E9" s="110">
        <v>66</v>
      </c>
      <c r="F9" s="110">
        <v>3054</v>
      </c>
      <c r="G9" s="110">
        <v>674</v>
      </c>
      <c r="H9" s="111">
        <v>2380</v>
      </c>
      <c r="I9" s="112">
        <v>364</v>
      </c>
      <c r="J9" s="110">
        <v>218</v>
      </c>
      <c r="K9" s="110">
        <v>1798</v>
      </c>
      <c r="L9" s="110">
        <v>9838</v>
      </c>
      <c r="M9" s="110">
        <v>4718</v>
      </c>
      <c r="N9" s="110">
        <v>5120</v>
      </c>
      <c r="O9" s="110">
        <v>6870</v>
      </c>
      <c r="P9" s="110">
        <v>3650</v>
      </c>
      <c r="Q9" s="111">
        <v>3220</v>
      </c>
    </row>
    <row r="10" spans="1:17" ht="20.100000000000001" customHeight="1" x14ac:dyDescent="0.15">
      <c r="A10" s="113" t="s">
        <v>182</v>
      </c>
      <c r="B10" s="109">
        <v>2411</v>
      </c>
      <c r="C10" s="110">
        <v>2264</v>
      </c>
      <c r="D10" s="110">
        <v>85</v>
      </c>
      <c r="E10" s="110">
        <v>62</v>
      </c>
      <c r="F10" s="110">
        <v>2709</v>
      </c>
      <c r="G10" s="110">
        <v>622</v>
      </c>
      <c r="H10" s="111">
        <v>2087</v>
      </c>
      <c r="I10" s="112">
        <v>388</v>
      </c>
      <c r="J10" s="110">
        <v>178</v>
      </c>
      <c r="K10" s="110">
        <v>1521</v>
      </c>
      <c r="L10" s="110">
        <v>7710</v>
      </c>
      <c r="M10" s="110">
        <v>3785</v>
      </c>
      <c r="N10" s="110">
        <v>3925</v>
      </c>
      <c r="O10" s="110">
        <v>5350</v>
      </c>
      <c r="P10" s="110">
        <v>2986</v>
      </c>
      <c r="Q10" s="111">
        <v>2364</v>
      </c>
    </row>
    <row r="11" spans="1:17" ht="20.100000000000001" customHeight="1" thickBot="1" x14ac:dyDescent="0.2">
      <c r="A11" s="114" t="s">
        <v>168</v>
      </c>
      <c r="B11" s="115">
        <v>2218</v>
      </c>
      <c r="C11" s="116">
        <v>2087</v>
      </c>
      <c r="D11" s="116">
        <v>93</v>
      </c>
      <c r="E11" s="116">
        <v>38</v>
      </c>
      <c r="F11" s="116">
        <v>2345</v>
      </c>
      <c r="G11" s="116">
        <v>527</v>
      </c>
      <c r="H11" s="117">
        <v>1818</v>
      </c>
      <c r="I11" s="118">
        <v>113</v>
      </c>
      <c r="J11" s="116">
        <v>303</v>
      </c>
      <c r="K11" s="116">
        <v>1402</v>
      </c>
      <c r="L11" s="116">
        <v>5628</v>
      </c>
      <c r="M11" s="116">
        <v>2806</v>
      </c>
      <c r="N11" s="116">
        <v>2822</v>
      </c>
      <c r="O11" s="116">
        <v>4313</v>
      </c>
      <c r="P11" s="116">
        <v>2476</v>
      </c>
      <c r="Q11" s="117">
        <v>1837</v>
      </c>
    </row>
    <row r="12" spans="1:17" ht="20.100000000000001" customHeight="1" x14ac:dyDescent="0.15">
      <c r="A12" s="102" t="s">
        <v>19</v>
      </c>
      <c r="B12" s="103"/>
      <c r="C12" s="103"/>
      <c r="D12" s="103"/>
      <c r="E12" s="103"/>
      <c r="F12" s="103"/>
      <c r="G12" s="103"/>
      <c r="H12" s="103"/>
      <c r="I12" s="104"/>
    </row>
    <row r="13" spans="1:17" ht="19.5" customHeight="1" x14ac:dyDescent="0.15">
      <c r="A13" s="104" t="s">
        <v>183</v>
      </c>
      <c r="I13" s="104"/>
    </row>
    <row r="14" spans="1:17" ht="19.5" customHeight="1" x14ac:dyDescent="0.15">
      <c r="A14" s="104" t="s">
        <v>167</v>
      </c>
      <c r="I14" s="104"/>
    </row>
    <row r="15" spans="1:17" ht="19.5" customHeight="1" x14ac:dyDescent="0.15">
      <c r="A15" s="104"/>
    </row>
  </sheetData>
  <mergeCells count="21">
    <mergeCell ref="A1:H1"/>
    <mergeCell ref="A4:A6"/>
    <mergeCell ref="B4:E4"/>
    <mergeCell ref="F4:H4"/>
    <mergeCell ref="I4:K4"/>
    <mergeCell ref="O5:O6"/>
    <mergeCell ref="P5:P6"/>
    <mergeCell ref="Q5:Q6"/>
    <mergeCell ref="O4:Q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L4:N4"/>
    <mergeCell ref="M5:M6"/>
    <mergeCell ref="N5:N6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CCFFFF"/>
  </sheetPr>
  <dimension ref="A1:P14"/>
  <sheetViews>
    <sheetView view="pageBreakPreview" zoomScaleNormal="100" zoomScaleSheetLayoutView="100" workbookViewId="0"/>
  </sheetViews>
  <sheetFormatPr defaultRowHeight="12" x14ac:dyDescent="0.15"/>
  <cols>
    <col min="1" max="1" width="13.625" style="102" customWidth="1"/>
    <col min="2" max="11" width="9.625" style="102" customWidth="1"/>
    <col min="12" max="16" width="8.625" style="102" customWidth="1"/>
    <col min="17" max="16384" width="9" style="102"/>
  </cols>
  <sheetData>
    <row r="1" spans="1:16" ht="18" customHeight="1" thickBot="1" x14ac:dyDescent="0.2">
      <c r="A1" s="104" t="s">
        <v>20</v>
      </c>
      <c r="B1" s="119"/>
      <c r="C1" s="119"/>
      <c r="D1" s="119"/>
      <c r="E1" s="119"/>
      <c r="F1" s="119"/>
      <c r="G1" s="119"/>
      <c r="H1" s="119"/>
      <c r="I1" s="165" t="s">
        <v>184</v>
      </c>
      <c r="J1" s="165"/>
      <c r="K1" s="165"/>
      <c r="L1" s="165"/>
      <c r="M1" s="165"/>
      <c r="N1" s="165"/>
      <c r="O1" s="165"/>
    </row>
    <row r="2" spans="1:16" ht="20.100000000000001" customHeight="1" x14ac:dyDescent="0.15">
      <c r="A2" s="159" t="s">
        <v>2</v>
      </c>
      <c r="B2" s="162" t="s">
        <v>21</v>
      </c>
      <c r="C2" s="153"/>
      <c r="D2" s="153"/>
      <c r="E2" s="153"/>
      <c r="F2" s="153"/>
      <c r="G2" s="153"/>
      <c r="H2" s="153"/>
      <c r="I2" s="163" t="s">
        <v>22</v>
      </c>
      <c r="J2" s="166"/>
      <c r="K2" s="166"/>
      <c r="L2" s="166"/>
      <c r="M2" s="166"/>
      <c r="N2" s="166"/>
      <c r="O2" s="164"/>
      <c r="P2" s="120"/>
    </row>
    <row r="3" spans="1:16" ht="20.100000000000001" customHeight="1" x14ac:dyDescent="0.15">
      <c r="A3" s="160"/>
      <c r="B3" s="154" t="s">
        <v>23</v>
      </c>
      <c r="C3" s="121" t="s">
        <v>24</v>
      </c>
      <c r="D3" s="121" t="s">
        <v>25</v>
      </c>
      <c r="E3" s="121" t="s">
        <v>26</v>
      </c>
      <c r="F3" s="121" t="s">
        <v>27</v>
      </c>
      <c r="G3" s="121" t="s">
        <v>28</v>
      </c>
      <c r="H3" s="122" t="s">
        <v>29</v>
      </c>
      <c r="I3" s="167" t="s">
        <v>23</v>
      </c>
      <c r="J3" s="121" t="s">
        <v>24</v>
      </c>
      <c r="K3" s="121" t="s">
        <v>25</v>
      </c>
      <c r="L3" s="121" t="s">
        <v>26</v>
      </c>
      <c r="M3" s="121" t="s">
        <v>27</v>
      </c>
      <c r="N3" s="121" t="s">
        <v>28</v>
      </c>
      <c r="O3" s="122" t="s">
        <v>29</v>
      </c>
      <c r="P3" s="120"/>
    </row>
    <row r="4" spans="1:16" ht="20.100000000000001" customHeight="1" thickBot="1" x14ac:dyDescent="0.2">
      <c r="A4" s="161"/>
      <c r="B4" s="155"/>
      <c r="C4" s="107" t="s">
        <v>30</v>
      </c>
      <c r="D4" s="107">
        <v>0.5</v>
      </c>
      <c r="E4" s="123">
        <v>1</v>
      </c>
      <c r="F4" s="107">
        <v>1.5</v>
      </c>
      <c r="G4" s="123">
        <v>2</v>
      </c>
      <c r="H4" s="124" t="s">
        <v>31</v>
      </c>
      <c r="I4" s="168"/>
      <c r="J4" s="107" t="s">
        <v>30</v>
      </c>
      <c r="K4" s="107">
        <v>0.5</v>
      </c>
      <c r="L4" s="123">
        <v>1</v>
      </c>
      <c r="M4" s="107">
        <v>1.5</v>
      </c>
      <c r="N4" s="123">
        <v>2</v>
      </c>
      <c r="O4" s="124" t="s">
        <v>31</v>
      </c>
      <c r="P4" s="125"/>
    </row>
    <row r="5" spans="1:16" ht="20.100000000000001" customHeight="1" x14ac:dyDescent="0.15">
      <c r="A5" s="108" t="s">
        <v>169</v>
      </c>
      <c r="B5" s="109">
        <v>2311</v>
      </c>
      <c r="C5" s="110">
        <v>502</v>
      </c>
      <c r="D5" s="110">
        <v>367</v>
      </c>
      <c r="E5" s="110">
        <v>790</v>
      </c>
      <c r="F5" s="110">
        <v>424</v>
      </c>
      <c r="G5" s="110">
        <v>156</v>
      </c>
      <c r="H5" s="111">
        <v>72</v>
      </c>
      <c r="I5" s="126">
        <v>100</v>
      </c>
      <c r="J5" s="127">
        <v>21.7</v>
      </c>
      <c r="K5" s="127">
        <v>15.9</v>
      </c>
      <c r="L5" s="127">
        <v>34.200000000000003</v>
      </c>
      <c r="M5" s="127">
        <v>18.3</v>
      </c>
      <c r="N5" s="127">
        <v>6.8</v>
      </c>
      <c r="O5" s="128">
        <v>3.1</v>
      </c>
      <c r="P5" s="125"/>
    </row>
    <row r="6" spans="1:16" ht="20.100000000000001" customHeight="1" x14ac:dyDescent="0.15">
      <c r="A6" s="113" t="s">
        <v>185</v>
      </c>
      <c r="B6" s="109">
        <v>2545</v>
      </c>
      <c r="C6" s="110">
        <v>15</v>
      </c>
      <c r="D6" s="110">
        <v>446</v>
      </c>
      <c r="E6" s="110">
        <v>1047</v>
      </c>
      <c r="F6" s="110">
        <v>669</v>
      </c>
      <c r="G6" s="110">
        <v>240</v>
      </c>
      <c r="H6" s="111">
        <v>128</v>
      </c>
      <c r="I6" s="126">
        <v>100</v>
      </c>
      <c r="J6" s="127">
        <v>0.6</v>
      </c>
      <c r="K6" s="127">
        <v>17.5</v>
      </c>
      <c r="L6" s="127">
        <v>41.2</v>
      </c>
      <c r="M6" s="127">
        <v>26.3</v>
      </c>
      <c r="N6" s="127">
        <v>9.4</v>
      </c>
      <c r="O6" s="128">
        <v>5</v>
      </c>
      <c r="P6" s="125"/>
    </row>
    <row r="7" spans="1:16" ht="20.100000000000001" customHeight="1" x14ac:dyDescent="0.15">
      <c r="A7" s="113" t="s">
        <v>186</v>
      </c>
      <c r="B7" s="109">
        <v>2424</v>
      </c>
      <c r="C7" s="110">
        <v>36</v>
      </c>
      <c r="D7" s="110">
        <v>400</v>
      </c>
      <c r="E7" s="110">
        <v>931</v>
      </c>
      <c r="F7" s="110">
        <v>648</v>
      </c>
      <c r="G7" s="110">
        <v>261</v>
      </c>
      <c r="H7" s="111">
        <v>148</v>
      </c>
      <c r="I7" s="126">
        <v>100</v>
      </c>
      <c r="J7" s="127">
        <v>1.5</v>
      </c>
      <c r="K7" s="127">
        <v>16.5</v>
      </c>
      <c r="L7" s="127">
        <v>38.4</v>
      </c>
      <c r="M7" s="127">
        <v>26.7</v>
      </c>
      <c r="N7" s="127">
        <v>10.8</v>
      </c>
      <c r="O7" s="128">
        <v>6.1</v>
      </c>
      <c r="P7" s="125"/>
    </row>
    <row r="8" spans="1:16" ht="20.100000000000001" customHeight="1" x14ac:dyDescent="0.15">
      <c r="A8" s="113" t="s">
        <v>187</v>
      </c>
      <c r="B8" s="109">
        <v>2145</v>
      </c>
      <c r="C8" s="110">
        <v>38</v>
      </c>
      <c r="D8" s="110">
        <v>344</v>
      </c>
      <c r="E8" s="110">
        <v>806</v>
      </c>
      <c r="F8" s="110">
        <v>568</v>
      </c>
      <c r="G8" s="110">
        <v>231</v>
      </c>
      <c r="H8" s="111">
        <v>158</v>
      </c>
      <c r="I8" s="126">
        <v>100</v>
      </c>
      <c r="J8" s="127">
        <v>1.8</v>
      </c>
      <c r="K8" s="127">
        <v>16</v>
      </c>
      <c r="L8" s="127">
        <v>37.6</v>
      </c>
      <c r="M8" s="127">
        <v>26.5</v>
      </c>
      <c r="N8" s="127">
        <v>10.8</v>
      </c>
      <c r="O8" s="128">
        <v>7.4</v>
      </c>
      <c r="P8" s="125"/>
    </row>
    <row r="9" spans="1:16" ht="20.100000000000001" customHeight="1" thickBot="1" x14ac:dyDescent="0.2">
      <c r="A9" s="114" t="s">
        <v>168</v>
      </c>
      <c r="B9" s="115">
        <v>1869</v>
      </c>
      <c r="C9" s="116">
        <v>44</v>
      </c>
      <c r="D9" s="116">
        <v>294</v>
      </c>
      <c r="E9" s="116">
        <v>701</v>
      </c>
      <c r="F9" s="116">
        <v>468</v>
      </c>
      <c r="G9" s="116">
        <v>210</v>
      </c>
      <c r="H9" s="117">
        <v>152</v>
      </c>
      <c r="I9" s="129">
        <v>100</v>
      </c>
      <c r="J9" s="130">
        <v>2.3542001070090959</v>
      </c>
      <c r="K9" s="130">
        <v>15.730337078651685</v>
      </c>
      <c r="L9" s="130">
        <v>37.506688068485822</v>
      </c>
      <c r="M9" s="130">
        <v>25.040128410914932</v>
      </c>
      <c r="N9" s="130">
        <v>11.235955056179774</v>
      </c>
      <c r="O9" s="131">
        <v>8.1326912787586938</v>
      </c>
      <c r="P9" s="125"/>
    </row>
    <row r="10" spans="1:16" ht="20.100000000000001" customHeight="1" x14ac:dyDescent="0.15">
      <c r="A10" s="104" t="s">
        <v>188</v>
      </c>
      <c r="B10" s="119"/>
      <c r="C10" s="119"/>
      <c r="D10" s="119"/>
      <c r="E10" s="119"/>
      <c r="F10" s="119"/>
      <c r="G10" s="119"/>
      <c r="H10" s="119"/>
      <c r="I10" s="104"/>
      <c r="J10" s="119"/>
      <c r="K10" s="119"/>
      <c r="L10" s="119"/>
      <c r="M10" s="119"/>
      <c r="N10" s="119"/>
      <c r="O10" s="119"/>
    </row>
    <row r="11" spans="1:16" ht="18" customHeight="1" x14ac:dyDescent="0.15">
      <c r="A11" s="104" t="s">
        <v>189</v>
      </c>
      <c r="I11" s="104"/>
      <c r="J11" s="119"/>
      <c r="K11" s="119"/>
      <c r="L11" s="119"/>
      <c r="M11" s="119"/>
      <c r="N11" s="119"/>
      <c r="O11" s="119"/>
    </row>
    <row r="12" spans="1:16" ht="18" customHeight="1" x14ac:dyDescent="0.15">
      <c r="A12" s="104" t="s">
        <v>190</v>
      </c>
      <c r="I12" s="104"/>
    </row>
    <row r="13" spans="1:16" ht="20.100000000000001" customHeight="1" x14ac:dyDescent="0.15">
      <c r="A13" s="132"/>
      <c r="I13" s="104"/>
      <c r="J13" s="119"/>
      <c r="K13" s="119"/>
      <c r="L13" s="119"/>
      <c r="M13" s="119"/>
      <c r="N13" s="119"/>
      <c r="O13" s="119"/>
    </row>
    <row r="14" spans="1:16" ht="20.100000000000001" customHeight="1" x14ac:dyDescent="0.15">
      <c r="I14" s="104"/>
    </row>
  </sheetData>
  <mergeCells count="6">
    <mergeCell ref="I1:O1"/>
    <mergeCell ref="A2:A4"/>
    <mergeCell ref="B2:H2"/>
    <mergeCell ref="I2:O2"/>
    <mergeCell ref="B3:B4"/>
    <mergeCell ref="I3:I4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CCFFFF"/>
    <pageSetUpPr fitToPage="1"/>
  </sheetPr>
  <dimension ref="A1:N12"/>
  <sheetViews>
    <sheetView view="pageBreakPreview" zoomScale="124" zoomScaleNormal="100" zoomScaleSheetLayoutView="124" workbookViewId="0"/>
  </sheetViews>
  <sheetFormatPr defaultColWidth="9" defaultRowHeight="12" x14ac:dyDescent="0.15"/>
  <cols>
    <col min="1" max="1" width="20.625" style="8" customWidth="1"/>
    <col min="2" max="9" width="8.125" style="8" customWidth="1"/>
    <col min="10" max="16384" width="9" style="8"/>
  </cols>
  <sheetData>
    <row r="1" spans="1:14" ht="18" customHeight="1" thickBot="1" x14ac:dyDescent="0.2">
      <c r="A1" s="45" t="s">
        <v>191</v>
      </c>
      <c r="B1" s="42"/>
      <c r="C1" s="48"/>
      <c r="D1" s="42"/>
      <c r="E1" s="48"/>
      <c r="F1" s="42"/>
      <c r="G1" s="48"/>
      <c r="H1" s="42"/>
      <c r="I1" s="48" t="s">
        <v>192</v>
      </c>
    </row>
    <row r="2" spans="1:14" ht="20.100000000000001" customHeight="1" x14ac:dyDescent="0.15">
      <c r="A2" s="169" t="s">
        <v>32</v>
      </c>
      <c r="B2" s="171" t="s">
        <v>193</v>
      </c>
      <c r="C2" s="172"/>
      <c r="D2" s="171">
        <v>30</v>
      </c>
      <c r="E2" s="172"/>
      <c r="F2" s="171" t="s">
        <v>175</v>
      </c>
      <c r="G2" s="172"/>
      <c r="H2" s="171">
        <v>2</v>
      </c>
      <c r="I2" s="172"/>
    </row>
    <row r="3" spans="1:14" ht="20.100000000000001" customHeight="1" thickBot="1" x14ac:dyDescent="0.2">
      <c r="A3" s="170"/>
      <c r="B3" s="85" t="s">
        <v>33</v>
      </c>
      <c r="C3" s="82" t="s">
        <v>34</v>
      </c>
      <c r="D3" s="85" t="s">
        <v>33</v>
      </c>
      <c r="E3" s="82" t="s">
        <v>34</v>
      </c>
      <c r="F3" s="85" t="s">
        <v>33</v>
      </c>
      <c r="G3" s="82" t="s">
        <v>34</v>
      </c>
      <c r="H3" s="85" t="s">
        <v>33</v>
      </c>
      <c r="I3" s="82" t="s">
        <v>34</v>
      </c>
    </row>
    <row r="4" spans="1:14" ht="18.75" customHeight="1" x14ac:dyDescent="0.15">
      <c r="A4" s="47" t="s">
        <v>35</v>
      </c>
      <c r="B4" s="133">
        <v>2080</v>
      </c>
      <c r="C4" s="134">
        <v>9970</v>
      </c>
      <c r="D4" s="133">
        <v>2100</v>
      </c>
      <c r="E4" s="134">
        <v>9880</v>
      </c>
      <c r="F4" s="133">
        <v>2100</v>
      </c>
      <c r="G4" s="134">
        <v>10100</v>
      </c>
      <c r="H4" s="133">
        <v>2080</v>
      </c>
      <c r="I4" s="134">
        <v>9670</v>
      </c>
    </row>
    <row r="5" spans="1:14" ht="18.75" customHeight="1" x14ac:dyDescent="0.15">
      <c r="A5" s="47" t="s">
        <v>36</v>
      </c>
      <c r="B5" s="32" t="s">
        <v>171</v>
      </c>
      <c r="C5" s="24" t="s">
        <v>171</v>
      </c>
      <c r="D5" s="32" t="s">
        <v>171</v>
      </c>
      <c r="E5" s="24" t="s">
        <v>171</v>
      </c>
      <c r="F5" s="24" t="s">
        <v>61</v>
      </c>
      <c r="G5" s="24" t="s">
        <v>61</v>
      </c>
      <c r="H5" s="32" t="s">
        <v>61</v>
      </c>
      <c r="I5" s="24" t="s">
        <v>61</v>
      </c>
    </row>
    <row r="6" spans="1:14" ht="18.75" customHeight="1" x14ac:dyDescent="0.15">
      <c r="A6" s="47" t="s">
        <v>174</v>
      </c>
      <c r="B6" s="32" t="s">
        <v>61</v>
      </c>
      <c r="C6" s="24" t="s">
        <v>61</v>
      </c>
      <c r="D6" s="32" t="s">
        <v>61</v>
      </c>
      <c r="E6" s="24" t="s">
        <v>61</v>
      </c>
      <c r="F6" s="24" t="s">
        <v>61</v>
      </c>
      <c r="G6" s="24" t="s">
        <v>61</v>
      </c>
      <c r="H6" s="32" t="s">
        <v>171</v>
      </c>
      <c r="I6" s="24" t="s">
        <v>171</v>
      </c>
    </row>
    <row r="7" spans="1:14" ht="18.75" customHeight="1" x14ac:dyDescent="0.15">
      <c r="A7" s="47" t="s">
        <v>173</v>
      </c>
      <c r="B7" s="32" t="s">
        <v>61</v>
      </c>
      <c r="C7" s="24" t="s">
        <v>61</v>
      </c>
      <c r="D7" s="32" t="s">
        <v>61</v>
      </c>
      <c r="E7" s="24" t="s">
        <v>61</v>
      </c>
      <c r="F7" s="24" t="s">
        <v>61</v>
      </c>
      <c r="G7" s="24" t="s">
        <v>61</v>
      </c>
      <c r="H7" s="32" t="s">
        <v>171</v>
      </c>
      <c r="I7" s="24" t="s">
        <v>171</v>
      </c>
    </row>
    <row r="8" spans="1:14" ht="18.75" customHeight="1" x14ac:dyDescent="0.15">
      <c r="A8" s="47" t="s">
        <v>172</v>
      </c>
      <c r="B8" s="32" t="s">
        <v>61</v>
      </c>
      <c r="C8" s="24" t="s">
        <v>61</v>
      </c>
      <c r="D8" s="32" t="s">
        <v>61</v>
      </c>
      <c r="E8" s="24" t="s">
        <v>61</v>
      </c>
      <c r="F8" s="24" t="s">
        <v>61</v>
      </c>
      <c r="G8" s="24" t="s">
        <v>61</v>
      </c>
      <c r="H8" s="32" t="s">
        <v>177</v>
      </c>
      <c r="I8" s="24" t="s">
        <v>61</v>
      </c>
    </row>
    <row r="9" spans="1:14" ht="18.75" customHeight="1" x14ac:dyDescent="0.15">
      <c r="A9" s="47" t="s">
        <v>37</v>
      </c>
      <c r="B9" s="32">
        <v>77</v>
      </c>
      <c r="C9" s="24">
        <v>73</v>
      </c>
      <c r="D9" s="32">
        <v>72</v>
      </c>
      <c r="E9" s="24">
        <v>36</v>
      </c>
      <c r="F9" s="32">
        <v>54</v>
      </c>
      <c r="G9" s="24">
        <v>38</v>
      </c>
      <c r="H9" s="32">
        <v>48</v>
      </c>
      <c r="I9" s="24">
        <v>42</v>
      </c>
    </row>
    <row r="10" spans="1:14" ht="18.75" customHeight="1" thickBot="1" x14ac:dyDescent="0.2">
      <c r="A10" s="46" t="s">
        <v>38</v>
      </c>
      <c r="B10" s="31" t="s">
        <v>171</v>
      </c>
      <c r="C10" s="27" t="s">
        <v>171</v>
      </c>
      <c r="D10" s="31" t="s">
        <v>61</v>
      </c>
      <c r="E10" s="27" t="s">
        <v>61</v>
      </c>
      <c r="F10" s="27" t="s">
        <v>61</v>
      </c>
      <c r="G10" s="27" t="s">
        <v>61</v>
      </c>
      <c r="H10" s="31" t="s">
        <v>194</v>
      </c>
      <c r="I10" s="27" t="s">
        <v>195</v>
      </c>
    </row>
    <row r="11" spans="1:14" ht="20.100000000000001" customHeight="1" x14ac:dyDescent="0.15">
      <c r="A11" s="45" t="s">
        <v>39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0.100000000000001" customHeight="1" x14ac:dyDescent="0.15">
      <c r="A12" s="45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</sheetData>
  <mergeCells count="5">
    <mergeCell ref="A2:A3"/>
    <mergeCell ref="B2:C2"/>
    <mergeCell ref="D2:E2"/>
    <mergeCell ref="F2:G2"/>
    <mergeCell ref="H2:I2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CFFFF"/>
  </sheetPr>
  <dimension ref="A1:G11"/>
  <sheetViews>
    <sheetView view="pageBreakPreview" zoomScaleNormal="100" zoomScaleSheetLayoutView="100" workbookViewId="0"/>
  </sheetViews>
  <sheetFormatPr defaultColWidth="9" defaultRowHeight="13.5" x14ac:dyDescent="0.15"/>
  <cols>
    <col min="1" max="1" width="10.875" style="43" customWidth="1"/>
    <col min="2" max="7" width="7.25" style="43" customWidth="1"/>
    <col min="8" max="16384" width="9" style="43"/>
  </cols>
  <sheetData>
    <row r="1" spans="1:7" ht="18" customHeight="1" thickBot="1" x14ac:dyDescent="0.2">
      <c r="A1" s="4" t="s">
        <v>40</v>
      </c>
      <c r="B1" s="7"/>
      <c r="C1" s="7"/>
      <c r="D1" s="8"/>
      <c r="E1" s="8"/>
      <c r="F1" s="8"/>
      <c r="G1" s="8"/>
    </row>
    <row r="2" spans="1:7" ht="19.5" customHeight="1" x14ac:dyDescent="0.15">
      <c r="A2" s="173" t="s">
        <v>41</v>
      </c>
      <c r="B2" s="176" t="s">
        <v>42</v>
      </c>
      <c r="C2" s="86" t="s">
        <v>7</v>
      </c>
      <c r="D2" s="172" t="s">
        <v>8</v>
      </c>
      <c r="E2" s="179"/>
      <c r="F2" s="179"/>
      <c r="G2" s="179"/>
    </row>
    <row r="3" spans="1:7" ht="19.5" customHeight="1" x14ac:dyDescent="0.15">
      <c r="A3" s="174"/>
      <c r="B3" s="177"/>
      <c r="C3" s="180" t="s">
        <v>43</v>
      </c>
      <c r="D3" s="180" t="s">
        <v>43</v>
      </c>
      <c r="E3" s="182" t="s">
        <v>44</v>
      </c>
      <c r="F3" s="183"/>
      <c r="G3" s="183"/>
    </row>
    <row r="4" spans="1:7" ht="19.5" customHeight="1" thickBot="1" x14ac:dyDescent="0.2">
      <c r="A4" s="175"/>
      <c r="B4" s="178"/>
      <c r="C4" s="181"/>
      <c r="D4" s="181"/>
      <c r="E4" s="37" t="s">
        <v>45</v>
      </c>
      <c r="F4" s="37" t="s">
        <v>9</v>
      </c>
      <c r="G4" s="37" t="s">
        <v>46</v>
      </c>
    </row>
    <row r="5" spans="1:7" ht="19.5" customHeight="1" x14ac:dyDescent="0.15">
      <c r="A5" s="54" t="s">
        <v>196</v>
      </c>
      <c r="B5" s="53">
        <v>3110</v>
      </c>
      <c r="C5" s="52">
        <v>2960</v>
      </c>
      <c r="D5" s="52">
        <v>153</v>
      </c>
      <c r="E5" s="52" t="s">
        <v>47</v>
      </c>
      <c r="F5" s="52" t="s">
        <v>47</v>
      </c>
      <c r="G5" s="52" t="s">
        <v>47</v>
      </c>
    </row>
    <row r="6" spans="1:7" ht="19.5" customHeight="1" x14ac:dyDescent="0.15">
      <c r="A6" s="54" t="s">
        <v>160</v>
      </c>
      <c r="B6" s="53">
        <v>3100</v>
      </c>
      <c r="C6" s="52">
        <v>2940</v>
      </c>
      <c r="D6" s="52">
        <v>151</v>
      </c>
      <c r="E6" s="52" t="s">
        <v>47</v>
      </c>
      <c r="F6" s="52" t="s">
        <v>47</v>
      </c>
      <c r="G6" s="52" t="s">
        <v>47</v>
      </c>
    </row>
    <row r="7" spans="1:7" ht="19.5" customHeight="1" x14ac:dyDescent="0.15">
      <c r="A7" s="54" t="s">
        <v>162</v>
      </c>
      <c r="B7" s="53">
        <v>3090</v>
      </c>
      <c r="C7" s="52">
        <v>2930</v>
      </c>
      <c r="D7" s="52">
        <v>151</v>
      </c>
      <c r="E7" s="52" t="s">
        <v>47</v>
      </c>
      <c r="F7" s="52" t="s">
        <v>47</v>
      </c>
      <c r="G7" s="52" t="s">
        <v>47</v>
      </c>
    </row>
    <row r="8" spans="1:7" ht="19.5" customHeight="1" x14ac:dyDescent="0.15">
      <c r="A8" s="55" t="s">
        <v>163</v>
      </c>
      <c r="B8" s="53">
        <v>3070</v>
      </c>
      <c r="C8" s="52">
        <v>2920</v>
      </c>
      <c r="D8" s="52">
        <v>147</v>
      </c>
      <c r="E8" s="52" t="s">
        <v>47</v>
      </c>
      <c r="F8" s="52" t="s">
        <v>47</v>
      </c>
      <c r="G8" s="52" t="s">
        <v>47</v>
      </c>
    </row>
    <row r="9" spans="1:7" ht="19.5" customHeight="1" thickBot="1" x14ac:dyDescent="0.2">
      <c r="A9" s="51" t="s">
        <v>197</v>
      </c>
      <c r="B9" s="93">
        <v>3050</v>
      </c>
      <c r="C9" s="92">
        <v>2910</v>
      </c>
      <c r="D9" s="92">
        <v>135</v>
      </c>
      <c r="E9" s="92" t="s">
        <v>47</v>
      </c>
      <c r="F9" s="92" t="s">
        <v>47</v>
      </c>
      <c r="G9" s="50" t="s">
        <v>47</v>
      </c>
    </row>
    <row r="10" spans="1:7" s="49" customFormat="1" ht="18" customHeight="1" x14ac:dyDescent="0.15">
      <c r="A10" s="4" t="s">
        <v>48</v>
      </c>
      <c r="B10" s="7"/>
      <c r="C10" s="7"/>
      <c r="D10" s="8"/>
      <c r="E10" s="8"/>
      <c r="F10" s="8"/>
      <c r="G10" s="8"/>
    </row>
    <row r="11" spans="1:7" s="49" customFormat="1" ht="18" customHeight="1" x14ac:dyDescent="0.15">
      <c r="A11" s="4"/>
      <c r="B11" s="7"/>
      <c r="C11" s="7"/>
      <c r="D11" s="8"/>
      <c r="E11" s="8"/>
      <c r="F11" s="8"/>
      <c r="G11" s="8"/>
    </row>
  </sheetData>
  <mergeCells count="6">
    <mergeCell ref="A2:A4"/>
    <mergeCell ref="B2:B4"/>
    <mergeCell ref="D2:G2"/>
    <mergeCell ref="C3:C4"/>
    <mergeCell ref="D3:D4"/>
    <mergeCell ref="E3:G3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CFFFF"/>
  </sheetPr>
  <dimension ref="A1:G10"/>
  <sheetViews>
    <sheetView view="pageBreakPreview" zoomScale="98" zoomScaleNormal="100" zoomScaleSheetLayoutView="98" workbookViewId="0"/>
  </sheetViews>
  <sheetFormatPr defaultColWidth="3.625" defaultRowHeight="20.100000000000001" customHeight="1" x14ac:dyDescent="0.15"/>
  <cols>
    <col min="1" max="7" width="10.875" style="8" customWidth="1"/>
    <col min="8" max="16384" width="3.625" style="8"/>
  </cols>
  <sheetData>
    <row r="1" spans="1:7" ht="18" customHeight="1" thickBot="1" x14ac:dyDescent="0.2">
      <c r="A1" s="45" t="s">
        <v>198</v>
      </c>
      <c r="B1" s="42"/>
      <c r="G1" s="48" t="s">
        <v>49</v>
      </c>
    </row>
    <row r="2" spans="1:7" ht="20.100000000000001" customHeight="1" x14ac:dyDescent="0.15">
      <c r="A2" s="173" t="s">
        <v>41</v>
      </c>
      <c r="B2" s="184" t="s">
        <v>50</v>
      </c>
      <c r="C2" s="185"/>
      <c r="D2" s="172" t="s">
        <v>51</v>
      </c>
      <c r="E2" s="185"/>
      <c r="F2" s="172" t="s">
        <v>52</v>
      </c>
      <c r="G2" s="179"/>
    </row>
    <row r="3" spans="1:7" ht="20.100000000000001" customHeight="1" thickBot="1" x14ac:dyDescent="0.2">
      <c r="A3" s="175"/>
      <c r="B3" s="87" t="s">
        <v>53</v>
      </c>
      <c r="C3" s="85" t="s">
        <v>54</v>
      </c>
      <c r="D3" s="85" t="s">
        <v>53</v>
      </c>
      <c r="E3" s="85" t="s">
        <v>54</v>
      </c>
      <c r="F3" s="85" t="s">
        <v>53</v>
      </c>
      <c r="G3" s="82" t="s">
        <v>199</v>
      </c>
    </row>
    <row r="4" spans="1:7" ht="20.100000000000001" customHeight="1" x14ac:dyDescent="0.15">
      <c r="A4" s="54" t="s">
        <v>200</v>
      </c>
      <c r="B4" s="61">
        <v>12</v>
      </c>
      <c r="C4" s="60">
        <v>567</v>
      </c>
      <c r="D4" s="60">
        <v>4</v>
      </c>
      <c r="E4" s="60">
        <v>238</v>
      </c>
      <c r="F4" s="60">
        <v>9</v>
      </c>
      <c r="G4" s="59">
        <v>7261</v>
      </c>
    </row>
    <row r="5" spans="1:7" ht="20.100000000000001" customHeight="1" x14ac:dyDescent="0.15">
      <c r="A5" s="54" t="s">
        <v>162</v>
      </c>
      <c r="B5" s="61">
        <v>11</v>
      </c>
      <c r="C5" s="60">
        <v>549</v>
      </c>
      <c r="D5" s="60">
        <v>4</v>
      </c>
      <c r="E5" s="60">
        <v>231</v>
      </c>
      <c r="F5" s="60">
        <v>8</v>
      </c>
      <c r="G5" s="59">
        <v>7897</v>
      </c>
    </row>
    <row r="6" spans="1:7" ht="20.100000000000001" customHeight="1" x14ac:dyDescent="0.15">
      <c r="A6" s="54" t="s">
        <v>161</v>
      </c>
      <c r="B6" s="61">
        <v>11</v>
      </c>
      <c r="C6" s="60">
        <v>553</v>
      </c>
      <c r="D6" s="60">
        <v>4</v>
      </c>
      <c r="E6" s="60">
        <v>238</v>
      </c>
      <c r="F6" s="60">
        <v>10</v>
      </c>
      <c r="G6" s="59">
        <v>7260</v>
      </c>
    </row>
    <row r="7" spans="1:7" ht="20.100000000000001" customHeight="1" x14ac:dyDescent="0.15">
      <c r="A7" s="54" t="s">
        <v>201</v>
      </c>
      <c r="B7" s="61">
        <v>10</v>
      </c>
      <c r="C7" s="60">
        <v>465</v>
      </c>
      <c r="D7" s="60">
        <v>2</v>
      </c>
      <c r="E7" s="60">
        <v>65</v>
      </c>
      <c r="F7" s="60">
        <v>11</v>
      </c>
      <c r="G7" s="59">
        <v>12637</v>
      </c>
    </row>
    <row r="8" spans="1:7" ht="20.100000000000001" customHeight="1" thickBot="1" x14ac:dyDescent="0.2">
      <c r="A8" s="94" t="s">
        <v>202</v>
      </c>
      <c r="B8" s="58">
        <v>7</v>
      </c>
      <c r="C8" s="57">
        <v>454</v>
      </c>
      <c r="D8" s="57">
        <v>4</v>
      </c>
      <c r="E8" s="57">
        <v>230</v>
      </c>
      <c r="F8" s="57">
        <v>10</v>
      </c>
      <c r="G8" s="56">
        <v>13003</v>
      </c>
    </row>
    <row r="9" spans="1:7" ht="18" customHeight="1" x14ac:dyDescent="0.15">
      <c r="A9" s="4" t="s">
        <v>55</v>
      </c>
      <c r="B9" s="5"/>
      <c r="C9" s="5"/>
    </row>
    <row r="10" spans="1:7" ht="18" customHeight="1" x14ac:dyDescent="0.15">
      <c r="A10" s="4"/>
      <c r="B10" s="5"/>
      <c r="C10" s="5"/>
    </row>
  </sheetData>
  <mergeCells count="4">
    <mergeCell ref="A2:A3"/>
    <mergeCell ref="B2:C2"/>
    <mergeCell ref="D2:E2"/>
    <mergeCell ref="F2:G2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CCFFFF"/>
  </sheetPr>
  <dimension ref="A1:G16"/>
  <sheetViews>
    <sheetView view="pageBreakPreview" zoomScale="93" zoomScaleNormal="100" zoomScaleSheetLayoutView="93" workbookViewId="0"/>
  </sheetViews>
  <sheetFormatPr defaultColWidth="9" defaultRowHeight="18" customHeight="1" x14ac:dyDescent="0.15"/>
  <cols>
    <col min="1" max="1" width="18.875" style="8" customWidth="1"/>
    <col min="2" max="6" width="10.625" style="8" customWidth="1"/>
    <col min="7" max="16384" width="9" style="8"/>
  </cols>
  <sheetData>
    <row r="1" spans="1:7" ht="18" customHeight="1" thickBot="1" x14ac:dyDescent="0.2">
      <c r="A1" s="45" t="s">
        <v>203</v>
      </c>
      <c r="B1" s="48"/>
      <c r="C1" s="48"/>
      <c r="D1" s="48"/>
      <c r="E1" s="48"/>
      <c r="F1" s="48" t="s">
        <v>204</v>
      </c>
    </row>
    <row r="2" spans="1:7" ht="36" customHeight="1" thickBot="1" x14ac:dyDescent="0.2">
      <c r="A2" s="65" t="s">
        <v>56</v>
      </c>
      <c r="B2" s="135" t="s">
        <v>200</v>
      </c>
      <c r="C2" s="135">
        <v>30</v>
      </c>
      <c r="D2" s="64" t="s">
        <v>163</v>
      </c>
      <c r="E2" s="64">
        <v>2</v>
      </c>
      <c r="F2" s="64">
        <v>3</v>
      </c>
    </row>
    <row r="3" spans="1:7" ht="18" customHeight="1" x14ac:dyDescent="0.15">
      <c r="A3" s="63" t="s">
        <v>57</v>
      </c>
      <c r="B3" s="24">
        <v>58920</v>
      </c>
      <c r="C3" s="24">
        <v>57780</v>
      </c>
      <c r="D3" s="24">
        <v>56720</v>
      </c>
      <c r="E3" s="24">
        <v>54540</v>
      </c>
      <c r="F3" s="24">
        <v>53460</v>
      </c>
      <c r="G3" s="62"/>
    </row>
    <row r="4" spans="1:7" ht="18" customHeight="1" x14ac:dyDescent="0.15">
      <c r="A4" s="47" t="s">
        <v>58</v>
      </c>
      <c r="B4" s="24">
        <v>1440</v>
      </c>
      <c r="C4" s="24">
        <v>1200</v>
      </c>
      <c r="D4" s="24">
        <v>1220</v>
      </c>
      <c r="E4" s="24">
        <v>1200</v>
      </c>
      <c r="F4" s="24">
        <v>1760</v>
      </c>
    </row>
    <row r="5" spans="1:7" ht="18" customHeight="1" x14ac:dyDescent="0.15">
      <c r="A5" s="47" t="s">
        <v>59</v>
      </c>
      <c r="B5" s="24">
        <v>46220</v>
      </c>
      <c r="C5" s="24">
        <v>43300</v>
      </c>
      <c r="D5" s="24">
        <v>43100</v>
      </c>
      <c r="E5" s="24">
        <v>41380</v>
      </c>
      <c r="F5" s="24">
        <v>35800</v>
      </c>
    </row>
    <row r="6" spans="1:7" ht="18" customHeight="1" x14ac:dyDescent="0.15">
      <c r="A6" s="47" t="s">
        <v>60</v>
      </c>
      <c r="B6" s="24" t="s">
        <v>61</v>
      </c>
      <c r="C6" s="24" t="s">
        <v>61</v>
      </c>
      <c r="D6" s="24" t="s">
        <v>61</v>
      </c>
      <c r="E6" s="24" t="s">
        <v>177</v>
      </c>
      <c r="F6" s="24" t="s">
        <v>177</v>
      </c>
    </row>
    <row r="7" spans="1:7" ht="18" customHeight="1" x14ac:dyDescent="0.15">
      <c r="A7" s="47" t="s">
        <v>62</v>
      </c>
      <c r="B7" s="24">
        <v>100</v>
      </c>
      <c r="C7" s="24">
        <v>120</v>
      </c>
      <c r="D7" s="24">
        <v>100</v>
      </c>
      <c r="E7" s="24">
        <v>100</v>
      </c>
      <c r="F7" s="24">
        <v>60</v>
      </c>
    </row>
    <row r="8" spans="1:7" ht="18" customHeight="1" x14ac:dyDescent="0.15">
      <c r="A8" s="47" t="s">
        <v>63</v>
      </c>
      <c r="B8" s="24">
        <v>2160</v>
      </c>
      <c r="C8" s="24">
        <v>2840</v>
      </c>
      <c r="D8" s="24">
        <v>2600</v>
      </c>
      <c r="E8" s="24">
        <v>1860</v>
      </c>
      <c r="F8" s="24">
        <v>3120</v>
      </c>
    </row>
    <row r="9" spans="1:7" ht="18" customHeight="1" x14ac:dyDescent="0.15">
      <c r="A9" s="47" t="s">
        <v>64</v>
      </c>
      <c r="B9" s="24" t="s">
        <v>61</v>
      </c>
      <c r="C9" s="24" t="s">
        <v>61</v>
      </c>
      <c r="D9" s="24" t="s">
        <v>61</v>
      </c>
      <c r="E9" s="24" t="s">
        <v>177</v>
      </c>
      <c r="F9" s="24" t="s">
        <v>177</v>
      </c>
    </row>
    <row r="10" spans="1:7" ht="18" customHeight="1" x14ac:dyDescent="0.15">
      <c r="A10" s="47" t="s">
        <v>65</v>
      </c>
      <c r="B10" s="24">
        <v>260</v>
      </c>
      <c r="C10" s="24">
        <v>220</v>
      </c>
      <c r="D10" s="24">
        <v>240</v>
      </c>
      <c r="E10" s="24">
        <v>340</v>
      </c>
      <c r="F10" s="24">
        <v>520</v>
      </c>
    </row>
    <row r="11" spans="1:7" ht="18" customHeight="1" x14ac:dyDescent="0.15">
      <c r="A11" s="47" t="s">
        <v>66</v>
      </c>
      <c r="B11" s="24">
        <v>8360</v>
      </c>
      <c r="C11" s="24">
        <v>9700</v>
      </c>
      <c r="D11" s="24">
        <v>9100</v>
      </c>
      <c r="E11" s="24">
        <v>9320</v>
      </c>
      <c r="F11" s="24">
        <v>11760</v>
      </c>
    </row>
    <row r="12" spans="1:7" ht="18" customHeight="1" x14ac:dyDescent="0.15">
      <c r="A12" s="47" t="s">
        <v>67</v>
      </c>
      <c r="B12" s="24">
        <v>340</v>
      </c>
      <c r="C12" s="24">
        <v>340</v>
      </c>
      <c r="D12" s="24">
        <v>300</v>
      </c>
      <c r="E12" s="24">
        <v>240</v>
      </c>
      <c r="F12" s="24">
        <v>340</v>
      </c>
    </row>
    <row r="13" spans="1:7" ht="18" customHeight="1" x14ac:dyDescent="0.15">
      <c r="A13" s="47" t="s">
        <v>68</v>
      </c>
      <c r="B13" s="24" t="s">
        <v>61</v>
      </c>
      <c r="C13" s="24" t="s">
        <v>61</v>
      </c>
      <c r="D13" s="24" t="s">
        <v>61</v>
      </c>
      <c r="E13" s="24" t="s">
        <v>177</v>
      </c>
      <c r="F13" s="24" t="s">
        <v>205</v>
      </c>
    </row>
    <row r="14" spans="1:7" ht="18" customHeight="1" thickBot="1" x14ac:dyDescent="0.2">
      <c r="A14" s="46" t="s">
        <v>69</v>
      </c>
      <c r="B14" s="27">
        <v>40</v>
      </c>
      <c r="C14" s="27">
        <v>60</v>
      </c>
      <c r="D14" s="27">
        <v>60</v>
      </c>
      <c r="E14" s="27">
        <v>100</v>
      </c>
      <c r="F14" s="27">
        <v>100</v>
      </c>
    </row>
    <row r="15" spans="1:7" ht="18" customHeight="1" x14ac:dyDescent="0.15">
      <c r="A15" s="45" t="s">
        <v>206</v>
      </c>
      <c r="B15" s="42"/>
      <c r="C15" s="42"/>
      <c r="D15" s="42"/>
      <c r="E15" s="42"/>
      <c r="F15" s="42"/>
    </row>
    <row r="16" spans="1:7" ht="18" customHeight="1" x14ac:dyDescent="0.15">
      <c r="A16" s="45"/>
      <c r="B16" s="42"/>
      <c r="C16" s="42"/>
      <c r="D16" s="42"/>
      <c r="E16" s="42"/>
      <c r="F16" s="42"/>
    </row>
  </sheetData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CCFFFF"/>
    <pageSetUpPr fitToPage="1"/>
  </sheetPr>
  <dimension ref="A1:I10"/>
  <sheetViews>
    <sheetView view="pageBreakPreview" zoomScale="115" zoomScaleNormal="100" zoomScaleSheetLayoutView="115" workbookViewId="0"/>
  </sheetViews>
  <sheetFormatPr defaultColWidth="9" defaultRowHeight="18" customHeight="1" x14ac:dyDescent="0.15"/>
  <cols>
    <col min="1" max="1" width="10.625" style="8" customWidth="1"/>
    <col min="2" max="9" width="9.125" style="8" customWidth="1"/>
    <col min="10" max="16384" width="9" style="8"/>
  </cols>
  <sheetData>
    <row r="1" spans="1:9" ht="18" customHeight="1" thickBot="1" x14ac:dyDescent="0.2">
      <c r="A1" s="45" t="s">
        <v>207</v>
      </c>
      <c r="B1" s="42"/>
      <c r="C1" s="42"/>
      <c r="D1" s="42"/>
      <c r="E1" s="42"/>
      <c r="F1" s="42"/>
      <c r="G1" s="42"/>
      <c r="H1" s="42"/>
      <c r="I1" s="42"/>
    </row>
    <row r="2" spans="1:9" ht="18" customHeight="1" x14ac:dyDescent="0.15">
      <c r="A2" s="186" t="s">
        <v>208</v>
      </c>
      <c r="B2" s="136" t="s">
        <v>209</v>
      </c>
      <c r="C2" s="137"/>
      <c r="D2" s="137"/>
      <c r="E2" s="66"/>
      <c r="F2" s="66"/>
      <c r="G2" s="66"/>
      <c r="H2" s="66"/>
      <c r="I2" s="66"/>
    </row>
    <row r="3" spans="1:9" ht="18" customHeight="1" x14ac:dyDescent="0.15">
      <c r="A3" s="187"/>
      <c r="B3" s="138"/>
      <c r="C3" s="189" t="s">
        <v>70</v>
      </c>
      <c r="D3" s="139" t="s">
        <v>71</v>
      </c>
      <c r="E3" s="84" t="s">
        <v>72</v>
      </c>
      <c r="F3" s="84" t="s">
        <v>73</v>
      </c>
      <c r="G3" s="180" t="s">
        <v>69</v>
      </c>
      <c r="H3" s="180" t="s">
        <v>74</v>
      </c>
      <c r="I3" s="41" t="s">
        <v>75</v>
      </c>
    </row>
    <row r="4" spans="1:9" ht="18" customHeight="1" thickBot="1" x14ac:dyDescent="0.2">
      <c r="A4" s="188"/>
      <c r="B4" s="140" t="s">
        <v>210</v>
      </c>
      <c r="C4" s="190"/>
      <c r="D4" s="141" t="s">
        <v>76</v>
      </c>
      <c r="E4" s="85" t="s">
        <v>77</v>
      </c>
      <c r="F4" s="85" t="s">
        <v>78</v>
      </c>
      <c r="G4" s="181"/>
      <c r="H4" s="181"/>
      <c r="I4" s="82" t="s">
        <v>79</v>
      </c>
    </row>
    <row r="5" spans="1:9" ht="18.75" customHeight="1" x14ac:dyDescent="0.15">
      <c r="A5" s="142" t="s">
        <v>200</v>
      </c>
      <c r="B5" s="143">
        <v>67858</v>
      </c>
      <c r="C5" s="133">
        <v>32585</v>
      </c>
      <c r="D5" s="133">
        <v>4994</v>
      </c>
      <c r="E5" s="32">
        <v>15039</v>
      </c>
      <c r="F5" s="32" t="s">
        <v>61</v>
      </c>
      <c r="G5" s="32" t="s">
        <v>61</v>
      </c>
      <c r="H5" s="32">
        <v>807</v>
      </c>
      <c r="I5" s="24">
        <v>14433</v>
      </c>
    </row>
    <row r="6" spans="1:9" ht="18.75" customHeight="1" x14ac:dyDescent="0.15">
      <c r="A6" s="142" t="s">
        <v>162</v>
      </c>
      <c r="B6" s="143">
        <v>45887</v>
      </c>
      <c r="C6" s="133">
        <v>24644.78</v>
      </c>
      <c r="D6" s="133">
        <v>4310</v>
      </c>
      <c r="E6" s="32">
        <v>16296</v>
      </c>
      <c r="F6" s="32" t="s">
        <v>61</v>
      </c>
      <c r="G6" s="32">
        <v>545</v>
      </c>
      <c r="H6" s="32">
        <v>92</v>
      </c>
      <c r="I6" s="24" t="s">
        <v>61</v>
      </c>
    </row>
    <row r="7" spans="1:9" ht="18.75" customHeight="1" x14ac:dyDescent="0.15">
      <c r="A7" s="142" t="s">
        <v>161</v>
      </c>
      <c r="B7" s="143">
        <v>44797.08</v>
      </c>
      <c r="C7" s="133">
        <f>B7-D7-E7-H7-G7</f>
        <v>22779.48</v>
      </c>
      <c r="D7" s="133">
        <f>2202.65+2024.92</f>
        <v>4227.57</v>
      </c>
      <c r="E7" s="32">
        <f>16648.23+348.7</f>
        <v>16996.93</v>
      </c>
      <c r="F7" s="32" t="s">
        <v>61</v>
      </c>
      <c r="G7" s="32">
        <f>28.4+336.4+185.9+141.2</f>
        <v>691.89999999999986</v>
      </c>
      <c r="H7" s="32">
        <v>101.2</v>
      </c>
      <c r="I7" s="24" t="s">
        <v>61</v>
      </c>
    </row>
    <row r="8" spans="1:9" ht="18.75" customHeight="1" x14ac:dyDescent="0.15">
      <c r="A8" s="144" t="s">
        <v>176</v>
      </c>
      <c r="B8" s="143">
        <v>43831</v>
      </c>
      <c r="C8" s="133">
        <v>22134</v>
      </c>
      <c r="D8" s="133">
        <v>4622</v>
      </c>
      <c r="E8" s="32">
        <v>16554</v>
      </c>
      <c r="F8" s="24" t="s">
        <v>177</v>
      </c>
      <c r="G8" s="32">
        <v>453</v>
      </c>
      <c r="H8" s="32">
        <v>68</v>
      </c>
      <c r="I8" s="24" t="s">
        <v>211</v>
      </c>
    </row>
    <row r="9" spans="1:9" ht="18.75" customHeight="1" thickBot="1" x14ac:dyDescent="0.2">
      <c r="A9" s="145" t="s">
        <v>212</v>
      </c>
      <c r="B9" s="146">
        <v>50971</v>
      </c>
      <c r="C9" s="147">
        <v>24695</v>
      </c>
      <c r="D9" s="147">
        <v>8464</v>
      </c>
      <c r="E9" s="31">
        <v>17528</v>
      </c>
      <c r="F9" s="31" t="s">
        <v>177</v>
      </c>
      <c r="G9" s="31">
        <v>213</v>
      </c>
      <c r="H9" s="31">
        <v>71</v>
      </c>
      <c r="I9" s="27" t="s">
        <v>211</v>
      </c>
    </row>
    <row r="10" spans="1:9" ht="18" customHeight="1" x14ac:dyDescent="0.15">
      <c r="A10" s="45" t="s">
        <v>80</v>
      </c>
      <c r="B10" s="42"/>
      <c r="C10" s="42"/>
      <c r="D10" s="42"/>
      <c r="E10" s="42"/>
      <c r="F10" s="42"/>
      <c r="G10" s="42"/>
      <c r="H10" s="42"/>
      <c r="I10" s="42"/>
    </row>
  </sheetData>
  <mergeCells count="4">
    <mergeCell ref="A2:A4"/>
    <mergeCell ref="C3:C4"/>
    <mergeCell ref="G3:G4"/>
    <mergeCell ref="H3:H4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CCFFFF"/>
  </sheetPr>
  <dimension ref="A1:J11"/>
  <sheetViews>
    <sheetView view="pageBreakPreview" zoomScaleNormal="100" zoomScaleSheetLayoutView="100" workbookViewId="0"/>
  </sheetViews>
  <sheetFormatPr defaultColWidth="3.625" defaultRowHeight="18" customHeight="1" x14ac:dyDescent="0.15"/>
  <cols>
    <col min="1" max="1" width="10.875" style="8" customWidth="1"/>
    <col min="2" max="10" width="7.25" style="8" customWidth="1"/>
    <col min="11" max="16384" width="3.625" style="8"/>
  </cols>
  <sheetData>
    <row r="1" spans="1:10" ht="18" customHeight="1" thickBot="1" x14ac:dyDescent="0.2">
      <c r="A1" s="45" t="s">
        <v>213</v>
      </c>
      <c r="B1" s="42"/>
      <c r="C1" s="42"/>
      <c r="D1" s="42"/>
      <c r="E1" s="42"/>
    </row>
    <row r="2" spans="1:10" ht="18" customHeight="1" x14ac:dyDescent="0.15">
      <c r="A2" s="191" t="s">
        <v>81</v>
      </c>
      <c r="B2" s="184" t="s">
        <v>82</v>
      </c>
      <c r="C2" s="179"/>
      <c r="D2" s="179"/>
      <c r="E2" s="179"/>
      <c r="F2" s="179"/>
      <c r="G2" s="185"/>
      <c r="H2" s="172" t="s">
        <v>83</v>
      </c>
      <c r="I2" s="179"/>
      <c r="J2" s="179"/>
    </row>
    <row r="3" spans="1:10" ht="18" customHeight="1" x14ac:dyDescent="0.15">
      <c r="A3" s="192"/>
      <c r="B3" s="194" t="s">
        <v>214</v>
      </c>
      <c r="C3" s="195"/>
      <c r="D3" s="196" t="s">
        <v>84</v>
      </c>
      <c r="E3" s="197"/>
      <c r="F3" s="197"/>
      <c r="G3" s="195"/>
      <c r="H3" s="196" t="s">
        <v>85</v>
      </c>
      <c r="I3" s="195"/>
      <c r="J3" s="198" t="s">
        <v>86</v>
      </c>
    </row>
    <row r="4" spans="1:10" ht="18" customHeight="1" thickBot="1" x14ac:dyDescent="0.2">
      <c r="A4" s="193"/>
      <c r="B4" s="68" t="s">
        <v>87</v>
      </c>
      <c r="C4" s="67" t="s">
        <v>88</v>
      </c>
      <c r="D4" s="67" t="s">
        <v>89</v>
      </c>
      <c r="E4" s="67" t="s">
        <v>90</v>
      </c>
      <c r="F4" s="67" t="s">
        <v>91</v>
      </c>
      <c r="G4" s="67" t="s">
        <v>69</v>
      </c>
      <c r="H4" s="67" t="s">
        <v>92</v>
      </c>
      <c r="I4" s="67" t="s">
        <v>69</v>
      </c>
      <c r="J4" s="199"/>
    </row>
    <row r="5" spans="1:10" ht="18.75" customHeight="1" x14ac:dyDescent="0.15">
      <c r="A5" s="35" t="s">
        <v>196</v>
      </c>
      <c r="B5" s="29" t="s">
        <v>61</v>
      </c>
      <c r="C5" s="24" t="s">
        <v>61</v>
      </c>
      <c r="D5" s="24" t="s">
        <v>61</v>
      </c>
      <c r="E5" s="24" t="s">
        <v>61</v>
      </c>
      <c r="F5" s="24" t="s">
        <v>61</v>
      </c>
      <c r="G5" s="24" t="s">
        <v>61</v>
      </c>
      <c r="H5" s="24" t="s">
        <v>61</v>
      </c>
      <c r="I5" s="24" t="s">
        <v>61</v>
      </c>
      <c r="J5" s="24" t="s">
        <v>61</v>
      </c>
    </row>
    <row r="6" spans="1:10" ht="18.75" customHeight="1" x14ac:dyDescent="0.15">
      <c r="A6" s="35">
        <v>29</v>
      </c>
      <c r="B6" s="29" t="s">
        <v>61</v>
      </c>
      <c r="C6" s="24" t="s">
        <v>61</v>
      </c>
      <c r="D6" s="24" t="s">
        <v>61</v>
      </c>
      <c r="E6" s="24" t="s">
        <v>61</v>
      </c>
      <c r="F6" s="24" t="s">
        <v>61</v>
      </c>
      <c r="G6" s="24" t="s">
        <v>61</v>
      </c>
      <c r="H6" s="24" t="s">
        <v>61</v>
      </c>
      <c r="I6" s="24" t="s">
        <v>61</v>
      </c>
      <c r="J6" s="24" t="s">
        <v>61</v>
      </c>
    </row>
    <row r="7" spans="1:10" ht="18.75" customHeight="1" x14ac:dyDescent="0.15">
      <c r="A7" s="35">
        <v>30</v>
      </c>
      <c r="B7" s="29" t="s">
        <v>61</v>
      </c>
      <c r="C7" s="24" t="s">
        <v>61</v>
      </c>
      <c r="D7" s="24" t="s">
        <v>61</v>
      </c>
      <c r="E7" s="24" t="s">
        <v>61</v>
      </c>
      <c r="F7" s="24" t="s">
        <v>61</v>
      </c>
      <c r="G7" s="24" t="s">
        <v>61</v>
      </c>
      <c r="H7" s="24" t="s">
        <v>61</v>
      </c>
      <c r="I7" s="24" t="s">
        <v>61</v>
      </c>
      <c r="J7" s="24" t="s">
        <v>61</v>
      </c>
    </row>
    <row r="8" spans="1:10" ht="18.75" customHeight="1" x14ac:dyDescent="0.15">
      <c r="A8" s="35" t="s">
        <v>163</v>
      </c>
      <c r="B8" s="29" t="s">
        <v>61</v>
      </c>
      <c r="C8" s="24" t="s">
        <v>61</v>
      </c>
      <c r="D8" s="24" t="s">
        <v>61</v>
      </c>
      <c r="E8" s="24" t="s">
        <v>61</v>
      </c>
      <c r="F8" s="24" t="s">
        <v>61</v>
      </c>
      <c r="G8" s="24" t="s">
        <v>61</v>
      </c>
      <c r="H8" s="24" t="s">
        <v>61</v>
      </c>
      <c r="I8" s="24" t="s">
        <v>61</v>
      </c>
      <c r="J8" s="24" t="s">
        <v>61</v>
      </c>
    </row>
    <row r="9" spans="1:10" ht="18.75" customHeight="1" thickBot="1" x14ac:dyDescent="0.2">
      <c r="A9" s="34">
        <v>2</v>
      </c>
      <c r="B9" s="26" t="s">
        <v>177</v>
      </c>
      <c r="C9" s="27" t="s">
        <v>177</v>
      </c>
      <c r="D9" s="27" t="s">
        <v>177</v>
      </c>
      <c r="E9" s="27" t="s">
        <v>177</v>
      </c>
      <c r="F9" s="27" t="s">
        <v>177</v>
      </c>
      <c r="G9" s="27" t="s">
        <v>177</v>
      </c>
      <c r="H9" s="27" t="s">
        <v>177</v>
      </c>
      <c r="I9" s="27" t="s">
        <v>177</v>
      </c>
      <c r="J9" s="27" t="s">
        <v>177</v>
      </c>
    </row>
    <row r="10" spans="1:10" ht="18.75" customHeight="1" x14ac:dyDescent="0.15">
      <c r="A10" s="45" t="s">
        <v>93</v>
      </c>
      <c r="B10" s="42"/>
      <c r="C10" s="42"/>
      <c r="D10" s="42"/>
      <c r="E10" s="42"/>
    </row>
    <row r="11" spans="1:10" ht="18" customHeight="1" x14ac:dyDescent="0.15">
      <c r="A11" s="45"/>
      <c r="B11" s="42"/>
      <c r="C11" s="42"/>
      <c r="D11" s="42"/>
      <c r="E11" s="42"/>
    </row>
  </sheetData>
  <mergeCells count="7">
    <mergeCell ref="A2:A4"/>
    <mergeCell ref="B2:G2"/>
    <mergeCell ref="H2:J2"/>
    <mergeCell ref="B3:C3"/>
    <mergeCell ref="D3:G3"/>
    <mergeCell ref="H3:I3"/>
    <mergeCell ref="J3:J4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CCFFFF"/>
  </sheetPr>
  <dimension ref="A1:G10"/>
  <sheetViews>
    <sheetView view="pageBreakPreview" zoomScale="115" zoomScaleNormal="100" zoomScaleSheetLayoutView="115" workbookViewId="0"/>
  </sheetViews>
  <sheetFormatPr defaultColWidth="3.625" defaultRowHeight="18" customHeight="1" x14ac:dyDescent="0.15"/>
  <cols>
    <col min="1" max="1" width="14.5" style="8" customWidth="1"/>
    <col min="2" max="7" width="10.875" style="8" customWidth="1"/>
    <col min="8" max="16384" width="3.625" style="8"/>
  </cols>
  <sheetData>
    <row r="1" spans="1:7" ht="18" customHeight="1" thickBot="1" x14ac:dyDescent="0.2">
      <c r="A1" s="4" t="s">
        <v>215</v>
      </c>
      <c r="B1" s="5"/>
      <c r="G1" s="48" t="s">
        <v>216</v>
      </c>
    </row>
    <row r="2" spans="1:7" ht="20.25" customHeight="1" x14ac:dyDescent="0.15">
      <c r="A2" s="173" t="s">
        <v>94</v>
      </c>
      <c r="B2" s="184" t="s">
        <v>95</v>
      </c>
      <c r="C2" s="179"/>
      <c r="D2" s="185"/>
      <c r="E2" s="172" t="s">
        <v>96</v>
      </c>
      <c r="F2" s="179"/>
      <c r="G2" s="179"/>
    </row>
    <row r="3" spans="1:7" ht="20.25" customHeight="1" thickBot="1" x14ac:dyDescent="0.2">
      <c r="A3" s="175"/>
      <c r="B3" s="70" t="s">
        <v>43</v>
      </c>
      <c r="C3" s="37" t="s">
        <v>97</v>
      </c>
      <c r="D3" s="37" t="s">
        <v>69</v>
      </c>
      <c r="E3" s="37" t="s">
        <v>43</v>
      </c>
      <c r="F3" s="37" t="s">
        <v>97</v>
      </c>
      <c r="G3" s="37" t="s">
        <v>69</v>
      </c>
    </row>
    <row r="4" spans="1:7" ht="19.5" customHeight="1" x14ac:dyDescent="0.15">
      <c r="A4" s="69" t="s">
        <v>217</v>
      </c>
      <c r="B4" s="1">
        <v>224644</v>
      </c>
      <c r="C4" s="2">
        <v>91236</v>
      </c>
      <c r="D4" s="2">
        <v>133408</v>
      </c>
      <c r="E4" s="2">
        <v>876790</v>
      </c>
      <c r="F4" s="2">
        <v>382974</v>
      </c>
      <c r="G4" s="2">
        <v>493816</v>
      </c>
    </row>
    <row r="5" spans="1:7" ht="19.5" customHeight="1" x14ac:dyDescent="0.15">
      <c r="A5" s="69">
        <v>31</v>
      </c>
      <c r="B5" s="1">
        <v>224644</v>
      </c>
      <c r="C5" s="2">
        <v>91236</v>
      </c>
      <c r="D5" s="2">
        <v>133408</v>
      </c>
      <c r="E5" s="2">
        <v>876790</v>
      </c>
      <c r="F5" s="2">
        <v>382974</v>
      </c>
      <c r="G5" s="2">
        <v>493816</v>
      </c>
    </row>
    <row r="6" spans="1:7" ht="19.5" customHeight="1" x14ac:dyDescent="0.15">
      <c r="A6" s="69" t="s">
        <v>164</v>
      </c>
      <c r="B6" s="1">
        <v>318416</v>
      </c>
      <c r="C6" s="2">
        <v>227876</v>
      </c>
      <c r="D6" s="2">
        <v>90540</v>
      </c>
      <c r="E6" s="2">
        <v>1217959</v>
      </c>
      <c r="F6" s="2">
        <v>886184</v>
      </c>
      <c r="G6" s="2">
        <v>331775</v>
      </c>
    </row>
    <row r="7" spans="1:7" ht="19.5" customHeight="1" x14ac:dyDescent="0.15">
      <c r="A7" s="69">
        <v>3</v>
      </c>
      <c r="B7" s="1">
        <v>318416</v>
      </c>
      <c r="C7" s="98">
        <v>227876</v>
      </c>
      <c r="D7" s="98">
        <v>90540</v>
      </c>
      <c r="E7" s="2">
        <v>1217959</v>
      </c>
      <c r="F7" s="98">
        <v>886184</v>
      </c>
      <c r="G7" s="2">
        <v>331775</v>
      </c>
    </row>
    <row r="8" spans="1:7" ht="19.5" customHeight="1" thickBot="1" x14ac:dyDescent="0.2">
      <c r="A8" s="97">
        <v>4</v>
      </c>
      <c r="B8" s="96">
        <v>318416</v>
      </c>
      <c r="C8" s="3">
        <v>227876</v>
      </c>
      <c r="D8" s="3">
        <v>90540</v>
      </c>
      <c r="E8" s="95">
        <v>1217959</v>
      </c>
      <c r="F8" s="3">
        <v>886184</v>
      </c>
      <c r="G8" s="3">
        <v>331775</v>
      </c>
    </row>
    <row r="9" spans="1:7" ht="18" customHeight="1" x14ac:dyDescent="0.15">
      <c r="A9" s="4" t="s">
        <v>80</v>
      </c>
      <c r="B9" s="5"/>
    </row>
    <row r="10" spans="1:7" ht="18" customHeight="1" x14ac:dyDescent="0.15">
      <c r="A10" s="4"/>
      <c r="B10" s="5"/>
    </row>
  </sheetData>
  <mergeCells count="3">
    <mergeCell ref="A2:A3"/>
    <mergeCell ref="B2:D2"/>
    <mergeCell ref="E2:G2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CCFFFF"/>
    <pageSetUpPr fitToPage="1"/>
  </sheetPr>
  <dimension ref="A1:B8"/>
  <sheetViews>
    <sheetView view="pageBreakPreview" zoomScaleNormal="100" zoomScaleSheetLayoutView="100" workbookViewId="0"/>
  </sheetViews>
  <sheetFormatPr defaultColWidth="3.625" defaultRowHeight="18" customHeight="1" x14ac:dyDescent="0.15"/>
  <cols>
    <col min="1" max="1" width="21.5" style="8" customWidth="1"/>
    <col min="2" max="2" width="25.625" style="8" customWidth="1"/>
    <col min="3" max="16384" width="3.625" style="8"/>
  </cols>
  <sheetData>
    <row r="1" spans="1:2" ht="18" customHeight="1" thickBot="1" x14ac:dyDescent="0.2">
      <c r="A1" s="148" t="s">
        <v>165</v>
      </c>
      <c r="B1" s="48" t="s">
        <v>218</v>
      </c>
    </row>
    <row r="2" spans="1:2" ht="34.5" customHeight="1" thickBot="1" x14ac:dyDescent="0.2">
      <c r="A2" s="74" t="s">
        <v>219</v>
      </c>
      <c r="B2" s="73" t="s">
        <v>98</v>
      </c>
    </row>
    <row r="3" spans="1:2" ht="21.75" customHeight="1" x14ac:dyDescent="0.15">
      <c r="A3" s="54" t="s">
        <v>200</v>
      </c>
      <c r="B3" s="72">
        <v>5448170</v>
      </c>
    </row>
    <row r="4" spans="1:2" ht="21.75" customHeight="1" x14ac:dyDescent="0.15">
      <c r="A4" s="54" t="s">
        <v>162</v>
      </c>
      <c r="B4" s="72">
        <v>5667473</v>
      </c>
    </row>
    <row r="5" spans="1:2" ht="21.75" customHeight="1" x14ac:dyDescent="0.15">
      <c r="A5" s="54" t="s">
        <v>161</v>
      </c>
      <c r="B5" s="72">
        <v>5875854</v>
      </c>
    </row>
    <row r="6" spans="1:2" ht="21.75" customHeight="1" x14ac:dyDescent="0.15">
      <c r="A6" s="54" t="s">
        <v>220</v>
      </c>
      <c r="B6" s="72">
        <v>6282125</v>
      </c>
    </row>
    <row r="7" spans="1:2" ht="21.75" customHeight="1" thickBot="1" x14ac:dyDescent="0.2">
      <c r="A7" s="51" t="s">
        <v>221</v>
      </c>
      <c r="B7" s="71">
        <v>7062870</v>
      </c>
    </row>
    <row r="8" spans="1:2" ht="18" customHeight="1" x14ac:dyDescent="0.15">
      <c r="A8" s="4" t="s">
        <v>222</v>
      </c>
    </row>
  </sheetData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CCFFFF"/>
    <pageSetUpPr fitToPage="1"/>
  </sheetPr>
  <dimension ref="A1:O11"/>
  <sheetViews>
    <sheetView view="pageBreakPreview" zoomScaleNormal="100" zoomScaleSheetLayoutView="100" workbookViewId="0"/>
  </sheetViews>
  <sheetFormatPr defaultColWidth="9" defaultRowHeight="18" customHeight="1" x14ac:dyDescent="0.15"/>
  <cols>
    <col min="1" max="1" width="12.625" style="6" customWidth="1"/>
    <col min="2" max="13" width="9.625" style="6" customWidth="1"/>
    <col min="14" max="15" width="12.625" style="6" customWidth="1"/>
    <col min="16" max="16" width="9.625" style="6" customWidth="1"/>
    <col min="17" max="16384" width="9" style="6"/>
  </cols>
  <sheetData>
    <row r="1" spans="1:15" ht="18" customHeight="1" thickBot="1" x14ac:dyDescent="0.2">
      <c r="A1" s="45" t="s">
        <v>223</v>
      </c>
      <c r="B1" s="42"/>
      <c r="C1" s="42"/>
      <c r="D1" s="42"/>
      <c r="E1" s="42"/>
      <c r="F1" s="42"/>
      <c r="G1" s="42"/>
      <c r="H1" s="42"/>
      <c r="J1" s="81"/>
      <c r="K1" s="81"/>
      <c r="L1" s="81"/>
      <c r="M1" s="81"/>
      <c r="N1" s="81"/>
      <c r="O1" s="48" t="s">
        <v>224</v>
      </c>
    </row>
    <row r="2" spans="1:15" ht="18" customHeight="1" x14ac:dyDescent="0.15">
      <c r="A2" s="169" t="s">
        <v>99</v>
      </c>
      <c r="B2" s="204" t="s">
        <v>100</v>
      </c>
      <c r="C2" s="171"/>
      <c r="D2" s="171" t="s">
        <v>101</v>
      </c>
      <c r="E2" s="171"/>
      <c r="F2" s="171"/>
      <c r="G2" s="171"/>
      <c r="H2" s="172"/>
      <c r="I2" s="185" t="s">
        <v>102</v>
      </c>
      <c r="J2" s="171"/>
      <c r="K2" s="171"/>
      <c r="L2" s="171"/>
      <c r="M2" s="171"/>
      <c r="N2" s="171" t="s">
        <v>103</v>
      </c>
      <c r="O2" s="172"/>
    </row>
    <row r="3" spans="1:15" ht="18" customHeight="1" x14ac:dyDescent="0.15">
      <c r="A3" s="203"/>
      <c r="B3" s="177" t="s">
        <v>104</v>
      </c>
      <c r="C3" s="200" t="s">
        <v>105</v>
      </c>
      <c r="D3" s="205" t="s">
        <v>43</v>
      </c>
      <c r="E3" s="205"/>
      <c r="F3" s="205" t="s">
        <v>106</v>
      </c>
      <c r="G3" s="205"/>
      <c r="H3" s="76" t="s">
        <v>107</v>
      </c>
      <c r="I3" s="75" t="s">
        <v>108</v>
      </c>
      <c r="J3" s="90" t="s">
        <v>109</v>
      </c>
      <c r="K3" s="205" t="s">
        <v>110</v>
      </c>
      <c r="L3" s="205"/>
      <c r="M3" s="205"/>
      <c r="N3" s="200" t="s">
        <v>111</v>
      </c>
      <c r="O3" s="201" t="s">
        <v>112</v>
      </c>
    </row>
    <row r="4" spans="1:15" ht="18" customHeight="1" thickBot="1" x14ac:dyDescent="0.2">
      <c r="A4" s="170"/>
      <c r="B4" s="178"/>
      <c r="C4" s="181"/>
      <c r="D4" s="85" t="s">
        <v>104</v>
      </c>
      <c r="E4" s="85" t="s">
        <v>105</v>
      </c>
      <c r="F4" s="85" t="s">
        <v>104</v>
      </c>
      <c r="G4" s="85" t="s">
        <v>105</v>
      </c>
      <c r="H4" s="82" t="s">
        <v>104</v>
      </c>
      <c r="I4" s="39" t="s">
        <v>113</v>
      </c>
      <c r="J4" s="85" t="s">
        <v>114</v>
      </c>
      <c r="K4" s="85" t="s">
        <v>43</v>
      </c>
      <c r="L4" s="85" t="s">
        <v>115</v>
      </c>
      <c r="M4" s="85" t="s">
        <v>116</v>
      </c>
      <c r="N4" s="181"/>
      <c r="O4" s="202"/>
    </row>
    <row r="5" spans="1:15" ht="26.25" customHeight="1" x14ac:dyDescent="0.15">
      <c r="A5" s="69" t="s">
        <v>196</v>
      </c>
      <c r="B5" s="38">
        <v>7332</v>
      </c>
      <c r="C5" s="32">
        <v>1061</v>
      </c>
      <c r="D5" s="32">
        <v>7036</v>
      </c>
      <c r="E5" s="32">
        <v>1029</v>
      </c>
      <c r="F5" s="32">
        <v>255</v>
      </c>
      <c r="G5" s="32">
        <v>55</v>
      </c>
      <c r="H5" s="24">
        <v>6429</v>
      </c>
      <c r="I5" s="30">
        <v>974</v>
      </c>
      <c r="J5" s="32">
        <v>115</v>
      </c>
      <c r="K5" s="32">
        <v>237</v>
      </c>
      <c r="L5" s="32" t="s">
        <v>61</v>
      </c>
      <c r="M5" s="32">
        <v>237</v>
      </c>
      <c r="N5" s="32">
        <v>296</v>
      </c>
      <c r="O5" s="24">
        <v>32</v>
      </c>
    </row>
    <row r="6" spans="1:15" ht="26.25" customHeight="1" x14ac:dyDescent="0.15">
      <c r="A6" s="69">
        <v>29</v>
      </c>
      <c r="B6" s="38">
        <v>7329</v>
      </c>
      <c r="C6" s="32">
        <v>1064</v>
      </c>
      <c r="D6" s="32">
        <v>7033</v>
      </c>
      <c r="E6" s="32">
        <v>1032</v>
      </c>
      <c r="F6" s="32">
        <v>255</v>
      </c>
      <c r="G6" s="32">
        <v>55</v>
      </c>
      <c r="H6" s="24">
        <v>6427</v>
      </c>
      <c r="I6" s="30">
        <v>977</v>
      </c>
      <c r="J6" s="32">
        <v>115</v>
      </c>
      <c r="K6" s="32">
        <v>237</v>
      </c>
      <c r="L6" s="32" t="s">
        <v>61</v>
      </c>
      <c r="M6" s="32">
        <v>237</v>
      </c>
      <c r="N6" s="32">
        <v>296</v>
      </c>
      <c r="O6" s="24">
        <v>31</v>
      </c>
    </row>
    <row r="7" spans="1:15" ht="26.25" customHeight="1" x14ac:dyDescent="0.15">
      <c r="A7" s="69">
        <v>30</v>
      </c>
      <c r="B7" s="38">
        <v>7326</v>
      </c>
      <c r="C7" s="32">
        <v>1068</v>
      </c>
      <c r="D7" s="32">
        <v>7030</v>
      </c>
      <c r="E7" s="32">
        <v>1036</v>
      </c>
      <c r="F7" s="32">
        <v>255</v>
      </c>
      <c r="G7" s="32">
        <v>56</v>
      </c>
      <c r="H7" s="24">
        <v>6424</v>
      </c>
      <c r="I7" s="30">
        <v>980</v>
      </c>
      <c r="J7" s="32">
        <v>114</v>
      </c>
      <c r="K7" s="32">
        <v>237</v>
      </c>
      <c r="L7" s="32" t="s">
        <v>61</v>
      </c>
      <c r="M7" s="32">
        <v>237</v>
      </c>
      <c r="N7" s="32">
        <v>296</v>
      </c>
      <c r="O7" s="24">
        <v>31</v>
      </c>
    </row>
    <row r="8" spans="1:15" ht="26.25" customHeight="1" x14ac:dyDescent="0.15">
      <c r="A8" s="69" t="s">
        <v>163</v>
      </c>
      <c r="B8" s="38">
        <v>7307</v>
      </c>
      <c r="C8" s="32">
        <v>1068</v>
      </c>
      <c r="D8" s="32">
        <v>7011</v>
      </c>
      <c r="E8" s="32">
        <v>1036</v>
      </c>
      <c r="F8" s="32">
        <v>255</v>
      </c>
      <c r="G8" s="32">
        <v>57</v>
      </c>
      <c r="H8" s="24">
        <v>6405</v>
      </c>
      <c r="I8" s="30">
        <v>980</v>
      </c>
      <c r="J8" s="32">
        <v>114</v>
      </c>
      <c r="K8" s="32">
        <v>237</v>
      </c>
      <c r="L8" s="32" t="s">
        <v>61</v>
      </c>
      <c r="M8" s="32">
        <v>237</v>
      </c>
      <c r="N8" s="32">
        <v>296</v>
      </c>
      <c r="O8" s="24">
        <v>31</v>
      </c>
    </row>
    <row r="9" spans="1:15" ht="26.25" customHeight="1" thickBot="1" x14ac:dyDescent="0.2">
      <c r="A9" s="97">
        <v>2</v>
      </c>
      <c r="B9" s="40">
        <v>7303</v>
      </c>
      <c r="C9" s="31">
        <v>1071</v>
      </c>
      <c r="D9" s="31">
        <v>7007</v>
      </c>
      <c r="E9" s="31">
        <v>1040</v>
      </c>
      <c r="F9" s="31">
        <v>255</v>
      </c>
      <c r="G9" s="31">
        <v>57</v>
      </c>
      <c r="H9" s="27">
        <v>6401</v>
      </c>
      <c r="I9" s="28">
        <v>983</v>
      </c>
      <c r="J9" s="31">
        <v>114</v>
      </c>
      <c r="K9" s="31">
        <v>237</v>
      </c>
      <c r="L9" s="31" t="s">
        <v>177</v>
      </c>
      <c r="M9" s="31">
        <v>237</v>
      </c>
      <c r="N9" s="31">
        <v>296</v>
      </c>
      <c r="O9" s="27">
        <v>31</v>
      </c>
    </row>
    <row r="10" spans="1:15" ht="26.25" customHeight="1" x14ac:dyDescent="0.15">
      <c r="A10" s="45" t="s">
        <v>117</v>
      </c>
      <c r="B10" s="42"/>
      <c r="C10" s="42"/>
      <c r="D10" s="42"/>
      <c r="E10" s="42"/>
      <c r="F10" s="42"/>
      <c r="G10" s="42"/>
      <c r="H10" s="42"/>
    </row>
    <row r="11" spans="1:15" ht="18" customHeight="1" x14ac:dyDescent="0.15">
      <c r="A11" s="45"/>
      <c r="B11" s="42"/>
      <c r="C11" s="42"/>
      <c r="D11" s="42"/>
      <c r="E11" s="42"/>
      <c r="F11" s="42"/>
      <c r="G11" s="42"/>
      <c r="H11" s="42"/>
    </row>
  </sheetData>
  <mergeCells count="12">
    <mergeCell ref="N3:N4"/>
    <mergeCell ref="O3:O4"/>
    <mergeCell ref="A2:A4"/>
    <mergeCell ref="B2:C2"/>
    <mergeCell ref="D2:H2"/>
    <mergeCell ref="I2:M2"/>
    <mergeCell ref="N2:O2"/>
    <mergeCell ref="B3:B4"/>
    <mergeCell ref="C3:C4"/>
    <mergeCell ref="D3:E3"/>
    <mergeCell ref="F3:G3"/>
    <mergeCell ref="K3:M3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CCFFFF"/>
    <pageSetUpPr fitToPage="1"/>
  </sheetPr>
  <dimension ref="A1:O9"/>
  <sheetViews>
    <sheetView view="pageBreakPreview" zoomScaleNormal="100" zoomScaleSheetLayoutView="100" workbookViewId="0"/>
  </sheetViews>
  <sheetFormatPr defaultColWidth="9" defaultRowHeight="18" customHeight="1" x14ac:dyDescent="0.15"/>
  <cols>
    <col min="1" max="1" width="12.625" style="6" customWidth="1"/>
    <col min="2" max="14" width="9.625" style="6" customWidth="1"/>
    <col min="15" max="15" width="15.625" style="6" customWidth="1"/>
    <col min="16" max="16384" width="9" style="6"/>
  </cols>
  <sheetData>
    <row r="1" spans="1:15" ht="18" customHeight="1" thickBot="1" x14ac:dyDescent="0.2">
      <c r="A1" s="45" t="s">
        <v>225</v>
      </c>
      <c r="B1" s="99"/>
      <c r="C1" s="99"/>
      <c r="D1" s="99"/>
      <c r="E1" s="99"/>
      <c r="F1" s="99"/>
      <c r="G1" s="99"/>
      <c r="H1" s="99"/>
      <c r="I1" s="4"/>
      <c r="J1" s="100"/>
      <c r="K1" s="100"/>
      <c r="L1" s="100"/>
      <c r="M1" s="100"/>
      <c r="N1" s="100"/>
      <c r="O1" s="44" t="s">
        <v>226</v>
      </c>
    </row>
    <row r="2" spans="1:15" ht="18" customHeight="1" x14ac:dyDescent="0.15">
      <c r="A2" s="169" t="s">
        <v>118</v>
      </c>
      <c r="B2" s="88"/>
      <c r="C2" s="171" t="s">
        <v>119</v>
      </c>
      <c r="D2" s="171"/>
      <c r="E2" s="171"/>
      <c r="F2" s="171"/>
      <c r="G2" s="171"/>
      <c r="H2" s="172"/>
      <c r="I2" s="185" t="s">
        <v>120</v>
      </c>
      <c r="J2" s="171"/>
      <c r="K2" s="171"/>
      <c r="L2" s="171"/>
      <c r="M2" s="171"/>
      <c r="N2" s="207" t="s">
        <v>115</v>
      </c>
      <c r="O2" s="208" t="s">
        <v>121</v>
      </c>
    </row>
    <row r="3" spans="1:15" ht="18" customHeight="1" x14ac:dyDescent="0.15">
      <c r="A3" s="203"/>
      <c r="B3" s="89" t="s">
        <v>122</v>
      </c>
      <c r="C3" s="91"/>
      <c r="D3" s="206" t="s">
        <v>123</v>
      </c>
      <c r="E3" s="206"/>
      <c r="F3" s="206"/>
      <c r="G3" s="206"/>
      <c r="H3" s="182"/>
      <c r="I3" s="209" t="s">
        <v>124</v>
      </c>
      <c r="J3" s="206"/>
      <c r="K3" s="206"/>
      <c r="L3" s="206"/>
      <c r="M3" s="200" t="s">
        <v>109</v>
      </c>
      <c r="N3" s="200"/>
      <c r="O3" s="201"/>
    </row>
    <row r="4" spans="1:15" ht="18" customHeight="1" x14ac:dyDescent="0.15">
      <c r="A4" s="203"/>
      <c r="B4" s="89"/>
      <c r="C4" s="91" t="s">
        <v>125</v>
      </c>
      <c r="D4" s="206" t="s">
        <v>43</v>
      </c>
      <c r="E4" s="206"/>
      <c r="F4" s="206"/>
      <c r="G4" s="206" t="s">
        <v>126</v>
      </c>
      <c r="H4" s="182"/>
      <c r="I4" s="83" t="s">
        <v>127</v>
      </c>
      <c r="J4" s="206" t="s">
        <v>128</v>
      </c>
      <c r="K4" s="206"/>
      <c r="L4" s="206"/>
      <c r="M4" s="200"/>
      <c r="N4" s="200"/>
      <c r="O4" s="201"/>
    </row>
    <row r="5" spans="1:15" ht="18" customHeight="1" thickBot="1" x14ac:dyDescent="0.2">
      <c r="A5" s="170"/>
      <c r="B5" s="80"/>
      <c r="C5" s="85"/>
      <c r="D5" s="85" t="s">
        <v>43</v>
      </c>
      <c r="E5" s="85" t="s">
        <v>129</v>
      </c>
      <c r="F5" s="85" t="s">
        <v>130</v>
      </c>
      <c r="G5" s="85" t="s">
        <v>43</v>
      </c>
      <c r="H5" s="82" t="s">
        <v>129</v>
      </c>
      <c r="I5" s="36" t="s">
        <v>130</v>
      </c>
      <c r="J5" s="85" t="s">
        <v>43</v>
      </c>
      <c r="K5" s="85" t="s">
        <v>129</v>
      </c>
      <c r="L5" s="85" t="s">
        <v>130</v>
      </c>
      <c r="M5" s="181"/>
      <c r="N5" s="181"/>
      <c r="O5" s="202"/>
    </row>
    <row r="6" spans="1:15" ht="23.25" customHeight="1" x14ac:dyDescent="0.15">
      <c r="A6" s="35" t="s">
        <v>6</v>
      </c>
      <c r="B6" s="38">
        <f>SUM(B7:B8)</f>
        <v>7303</v>
      </c>
      <c r="C6" s="32">
        <f>SUM(C7:C8)</f>
        <v>7055</v>
      </c>
      <c r="D6" s="32">
        <f>SUM(D7:D8)</f>
        <v>6941</v>
      </c>
      <c r="E6" s="32" t="s">
        <v>61</v>
      </c>
      <c r="F6" s="32" t="s">
        <v>61</v>
      </c>
      <c r="G6" s="32">
        <f>SUM(G7:G8)</f>
        <v>343</v>
      </c>
      <c r="H6" s="32" t="s">
        <v>61</v>
      </c>
      <c r="I6" s="32" t="s">
        <v>61</v>
      </c>
      <c r="J6" s="32">
        <f>SUM(J7:J8)</f>
        <v>6598</v>
      </c>
      <c r="K6" s="32" t="s">
        <v>61</v>
      </c>
      <c r="L6" s="32" t="s">
        <v>61</v>
      </c>
      <c r="M6" s="32">
        <f>SUM(M7:M8)</f>
        <v>114</v>
      </c>
      <c r="N6" s="32" t="s">
        <v>61</v>
      </c>
      <c r="O6" s="24">
        <f>SUM(O7:O8)</f>
        <v>248</v>
      </c>
    </row>
    <row r="7" spans="1:15" ht="23.25" customHeight="1" x14ac:dyDescent="0.15">
      <c r="A7" s="35" t="s">
        <v>131</v>
      </c>
      <c r="B7" s="38">
        <f>SUM(C7,O7)</f>
        <v>7007</v>
      </c>
      <c r="C7" s="32">
        <f>SUM(D7,M7)</f>
        <v>6770</v>
      </c>
      <c r="D7" s="32">
        <f>SUM(G7,J7)</f>
        <v>6656</v>
      </c>
      <c r="E7" s="32" t="s">
        <v>61</v>
      </c>
      <c r="F7" s="32" t="s">
        <v>61</v>
      </c>
      <c r="G7" s="32">
        <v>255</v>
      </c>
      <c r="H7" s="32" t="s">
        <v>61</v>
      </c>
      <c r="I7" s="32" t="s">
        <v>61</v>
      </c>
      <c r="J7" s="32">
        <v>6401</v>
      </c>
      <c r="K7" s="32" t="s">
        <v>61</v>
      </c>
      <c r="L7" s="32" t="s">
        <v>61</v>
      </c>
      <c r="M7" s="32">
        <v>114</v>
      </c>
      <c r="N7" s="32" t="s">
        <v>61</v>
      </c>
      <c r="O7" s="24">
        <v>237</v>
      </c>
    </row>
    <row r="8" spans="1:15" ht="23.25" customHeight="1" thickBot="1" x14ac:dyDescent="0.2">
      <c r="A8" s="33" t="s">
        <v>132</v>
      </c>
      <c r="B8" s="79">
        <f>+C8+O8</f>
        <v>296</v>
      </c>
      <c r="C8" s="78">
        <f>+D8+M8</f>
        <v>285</v>
      </c>
      <c r="D8" s="78">
        <f>+G8+J8</f>
        <v>285</v>
      </c>
      <c r="E8" s="78">
        <f>+H8+K8</f>
        <v>103</v>
      </c>
      <c r="F8" s="78">
        <f>+I8+L8</f>
        <v>182</v>
      </c>
      <c r="G8" s="78">
        <v>88</v>
      </c>
      <c r="H8" s="77">
        <v>30</v>
      </c>
      <c r="I8" s="78">
        <v>58</v>
      </c>
      <c r="J8" s="78">
        <v>197</v>
      </c>
      <c r="K8" s="78">
        <v>73</v>
      </c>
      <c r="L8" s="78">
        <v>124</v>
      </c>
      <c r="M8" s="78">
        <v>0</v>
      </c>
      <c r="N8" s="78" t="s">
        <v>61</v>
      </c>
      <c r="O8" s="77">
        <v>11</v>
      </c>
    </row>
    <row r="9" spans="1:15" ht="23.25" customHeight="1" x14ac:dyDescent="0.15">
      <c r="A9" s="45" t="s">
        <v>227</v>
      </c>
      <c r="B9" s="99"/>
      <c r="C9" s="99"/>
      <c r="D9" s="99"/>
      <c r="E9" s="99"/>
      <c r="F9" s="99"/>
      <c r="G9" s="99"/>
      <c r="H9" s="99"/>
      <c r="I9" s="25"/>
      <c r="J9" s="25"/>
      <c r="K9" s="25"/>
      <c r="L9" s="25"/>
      <c r="M9" s="25"/>
      <c r="N9" s="25"/>
      <c r="O9" s="25"/>
    </row>
  </sheetData>
  <mergeCells count="11">
    <mergeCell ref="O2:O5"/>
    <mergeCell ref="D3:H3"/>
    <mergeCell ref="I3:L3"/>
    <mergeCell ref="M3:M5"/>
    <mergeCell ref="D4:F4"/>
    <mergeCell ref="G4:H4"/>
    <mergeCell ref="J4:L4"/>
    <mergeCell ref="A2:A5"/>
    <mergeCell ref="C2:H2"/>
    <mergeCell ref="I2:M2"/>
    <mergeCell ref="N2:N5"/>
  </mergeCells>
  <phoneticPr fontId="6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5-1 </vt:lpstr>
      <vt:lpstr>5-2 </vt:lpstr>
      <vt:lpstr>5-3 </vt:lpstr>
      <vt:lpstr>5-4 </vt:lpstr>
      <vt:lpstr>5-5 </vt:lpstr>
      <vt:lpstr>5-6 </vt:lpstr>
      <vt:lpstr>5-7 </vt:lpstr>
      <vt:lpstr>5-8 </vt:lpstr>
      <vt:lpstr>5-9 </vt:lpstr>
      <vt:lpstr>5-10 </vt:lpstr>
      <vt:lpstr>5-11 </vt:lpstr>
      <vt:lpstr>5-12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2020-05-22T08:03:21Z</dcterms:created>
  <dcterms:modified xsi:type="dcterms:W3CDTF">2023-04-21T00:55:25Z</dcterms:modified>
</cp:coreProperties>
</file>