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@New\常用文書\03_文書・統計係\★12_統計書等の編集発行\令和０４年度統計書\R04(9)HP掲載\"/>
    </mc:Choice>
  </mc:AlternateContent>
  <bookViews>
    <workbookView xWindow="0" yWindow="0" windowWidth="20490" windowHeight="7530"/>
  </bookViews>
  <sheets>
    <sheet name="目次" sheetId="38" r:id="rId1"/>
    <sheet name="19-1 " sheetId="76" r:id="rId2"/>
    <sheet name="19-2 " sheetId="77" r:id="rId3"/>
    <sheet name="19-3 " sheetId="78" r:id="rId4"/>
    <sheet name="19-4" sheetId="79" r:id="rId5"/>
    <sheet name="19-4-2" sheetId="80" r:id="rId6"/>
    <sheet name="19-4-3" sheetId="81" r:id="rId7"/>
    <sheet name="19-5 " sheetId="82" r:id="rId8"/>
    <sheet name="19-6 " sheetId="83" r:id="rId9"/>
    <sheet name="19-7 " sheetId="84" r:id="rId10"/>
    <sheet name="19-8 " sheetId="85" r:id="rId11"/>
    <sheet name="19-9 " sheetId="86" r:id="rId12"/>
    <sheet name="19-10 " sheetId="87" r:id="rId13"/>
    <sheet name="19-11 " sheetId="88" r:id="rId14"/>
    <sheet name="19-12 " sheetId="89" r:id="rId15"/>
    <sheet name="19-13 " sheetId="90" r:id="rId16"/>
    <sheet name="19-14 " sheetId="91" r:id="rId17"/>
    <sheet name="19-15" sheetId="92" r:id="rId18"/>
    <sheet name="19-16 " sheetId="93" r:id="rId19"/>
    <sheet name="19-17 " sheetId="94" r:id="rId20"/>
    <sheet name="19-18 " sheetId="95" r:id="rId21"/>
    <sheet name="19-19 " sheetId="96" r:id="rId22"/>
    <sheet name="19-20 " sheetId="97" r:id="rId23"/>
    <sheet name="19-21 " sheetId="98" r:id="rId24"/>
    <sheet name="19-22 " sheetId="99" r:id="rId25"/>
    <sheet name="19-23 " sheetId="100" r:id="rId26"/>
    <sheet name="19-24 " sheetId="101" r:id="rId27"/>
    <sheet name="19-25 " sheetId="102" r:id="rId28"/>
    <sheet name="19-26" sheetId="103" r:id="rId29"/>
    <sheet name="19-27 " sheetId="104" r:id="rId30"/>
    <sheet name="19-28 " sheetId="105" r:id="rId31"/>
    <sheet name="19-29 " sheetId="106" r:id="rId32"/>
    <sheet name="19-30 " sheetId="107" r:id="rId33"/>
    <sheet name="19-31 " sheetId="108" r:id="rId34"/>
    <sheet name="19-32 " sheetId="109" r:id="rId35"/>
    <sheet name="19-33 " sheetId="110" r:id="rId36"/>
    <sheet name="19-34 " sheetId="111" r:id="rId37"/>
    <sheet name="19-35 " sheetId="112" r:id="rId38"/>
  </sheets>
  <definedNames>
    <definedName name="_xlnm.Print_Area" localSheetId="1">'19-1 '!$A$1:$W$19</definedName>
    <definedName name="_xlnm.Print_Area" localSheetId="12">'19-10 '!$A$1:$G$12</definedName>
    <definedName name="_xlnm.Print_Area" localSheetId="13">'19-11 '!$A$1:$P$20</definedName>
    <definedName name="_xlnm.Print_Area" localSheetId="14">'19-12 '!$A$1:$P$14</definedName>
    <definedName name="_xlnm.Print_Area" localSheetId="15">'19-13 '!$A$1:$U$15</definedName>
    <definedName name="_xlnm.Print_Area" localSheetId="16">'19-14 '!$A$1:$S$12</definedName>
    <definedName name="_xlnm.Print_Area" localSheetId="17">'19-15'!$A$1:$J$12</definedName>
    <definedName name="_xlnm.Print_Area" localSheetId="18">'19-16 '!$A$1:$U$15</definedName>
    <definedName name="_xlnm.Print_Area" localSheetId="19">'19-17 '!$A$1:$R$26</definedName>
    <definedName name="_xlnm.Print_Area" localSheetId="20">'19-18 '!$A$1:$P$45</definedName>
    <definedName name="_xlnm.Print_Area" localSheetId="21">'19-19 '!$A$1:$O$18</definedName>
    <definedName name="_xlnm.Print_Area" localSheetId="2">'19-2 '!$A$1:$M$19</definedName>
    <definedName name="_xlnm.Print_Area" localSheetId="22">'19-20 '!$A$1:$O$13</definedName>
    <definedName name="_xlnm.Print_Area" localSheetId="23">'19-21 '!$A$1:$O$18</definedName>
    <definedName name="_xlnm.Print_Area" localSheetId="24">'19-22 '!$A$1:$T$15</definedName>
    <definedName name="_xlnm.Print_Area" localSheetId="25">'19-23 '!$A$1:$T$15</definedName>
    <definedName name="_xlnm.Print_Area" localSheetId="26">'19-24 '!$A$1:$T$13</definedName>
    <definedName name="_xlnm.Print_Area" localSheetId="27">'19-25 '!$A$1:$P$42</definedName>
    <definedName name="_xlnm.Print_Area" localSheetId="3">'19-3 '!$A$1:$H$12</definedName>
    <definedName name="_xlnm.Print_Area" localSheetId="33">'19-31 '!$A$1:$S$29</definedName>
    <definedName name="_xlnm.Print_Area" localSheetId="34">'19-32 '!$A$1:$S$18</definedName>
    <definedName name="_xlnm.Print_Area" localSheetId="35">'19-33 '!$A$1:$Q$32</definedName>
    <definedName name="_xlnm.Print_Area" localSheetId="37">'19-35 '!$A$1:$P$25</definedName>
    <definedName name="_xlnm.Print_Area" localSheetId="4">'19-4'!$A$1:$R$29</definedName>
    <definedName name="_xlnm.Print_Area" localSheetId="5">'19-4-2'!$A$1:$N$34</definedName>
    <definedName name="_xlnm.Print_Area" localSheetId="6">'19-4-3'!$A$1:$M$30</definedName>
    <definedName name="_xlnm.Print_Area" localSheetId="7">'19-5 '!$A$1:$I$12</definedName>
    <definedName name="_xlnm.Print_Area" localSheetId="8">'19-6 '!$A$1:$H$12</definedName>
    <definedName name="_xlnm.Print_Area" localSheetId="10">'19-8 '!$A$1:$U$10</definedName>
    <definedName name="_xlnm.Print_Area" localSheetId="11">'19-9 '!$A$1:$U$25</definedName>
    <definedName name="Z_E0DEF6E6_7043_4DC1_8F46_53C81090A1E5_.wvu.PrintArea" localSheetId="24" hidden="1">'19-22 '!$A$1:$T$15</definedName>
    <definedName name="Z_E0DEF6E6_7043_4DC1_8F46_53C81090A1E5_.wvu.PrintArea" localSheetId="25" hidden="1">'19-23 '!$A$1:$T$15</definedName>
    <definedName name="Z_E0DEF6E6_7043_4DC1_8F46_53C81090A1E5_.wvu.PrintArea" localSheetId="27" hidden="1">'19-25 '!$A$1:$P$42</definedName>
    <definedName name="Z_E0DEF6E6_7043_4DC1_8F46_53C81090A1E5_.wvu.PrintArea" localSheetId="3" hidden="1">'19-3 '!$A$1:$H$12</definedName>
    <definedName name="Z_E0DEF6E6_7043_4DC1_8F46_53C81090A1E5_.wvu.PrintArea" localSheetId="4" hidden="1">'19-4'!$A$1:$R$29</definedName>
    <definedName name="Z_E0DEF6E6_7043_4DC1_8F46_53C81090A1E5_.wvu.PrintArea" localSheetId="5" hidden="1">'19-4-2'!$A$1:$N$34</definedName>
    <definedName name="Z_E0DEF6E6_7043_4DC1_8F46_53C81090A1E5_.wvu.PrintArea" localSheetId="6" hidden="1">'19-4-3'!$A$1:$M$30</definedName>
    <definedName name="Z_E0DEF6E6_7043_4DC1_8F46_53C81090A1E5_.wvu.PrintArea" localSheetId="7" hidden="1">'19-5 '!$A$1:$I$12</definedName>
    <definedName name="Z_E0DEF6E6_7043_4DC1_8F46_53C81090A1E5_.wvu.PrintArea" localSheetId="8" hidden="1">'19-6 '!$A$1:$H$12</definedName>
    <definedName name="Z_E0DEF6E6_7043_4DC1_8F46_53C81090A1E5_.wvu.PrintArea" localSheetId="10" hidden="1">'19-8 '!$A$1:$U$10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12" l="1"/>
  <c r="E16" i="112"/>
  <c r="E10" i="112"/>
  <c r="R26" i="111"/>
  <c r="R20" i="111"/>
  <c r="R19" i="111"/>
  <c r="R14" i="111"/>
  <c r="R13" i="111"/>
  <c r="R8" i="111"/>
  <c r="R7" i="111"/>
  <c r="M28" i="108"/>
  <c r="D28" i="108"/>
  <c r="M22" i="108"/>
  <c r="D22" i="108"/>
  <c r="M16" i="108"/>
  <c r="J16" i="108"/>
  <c r="D16" i="108"/>
  <c r="M10" i="108"/>
  <c r="J10" i="108"/>
  <c r="D10" i="108"/>
  <c r="C19" i="106"/>
  <c r="F13" i="104"/>
  <c r="F12" i="104"/>
  <c r="F11" i="104" s="1"/>
  <c r="E11" i="104"/>
  <c r="F5" i="104"/>
  <c r="E5" i="104"/>
  <c r="E3" i="104"/>
  <c r="F13" i="103"/>
  <c r="F12" i="103"/>
  <c r="F11" i="103" s="1"/>
  <c r="F5" i="103"/>
  <c r="I29" i="102"/>
  <c r="H29" i="102"/>
  <c r="C29" i="102"/>
  <c r="B29" i="102" s="1"/>
  <c r="I23" i="102"/>
  <c r="H23" i="102"/>
  <c r="C23" i="102"/>
  <c r="B23" i="102" s="1"/>
  <c r="I17" i="102"/>
  <c r="H17" i="102"/>
  <c r="C17" i="102"/>
  <c r="B17" i="102" s="1"/>
  <c r="I11" i="102"/>
  <c r="H11" i="102"/>
  <c r="C11" i="102"/>
  <c r="B11" i="102" s="1"/>
  <c r="E15" i="100"/>
  <c r="E14" i="100"/>
  <c r="V8" i="86"/>
  <c r="V7" i="86"/>
  <c r="V6" i="86"/>
  <c r="V5" i="86"/>
  <c r="V4" i="86"/>
  <c r="E9" i="83"/>
  <c r="B9" i="83"/>
  <c r="F3" i="103" l="1"/>
  <c r="F3" i="104"/>
</calcChain>
</file>

<file path=xl/comments1.xml><?xml version="1.0" encoding="utf-8"?>
<comments xmlns="http://schemas.openxmlformats.org/spreadsheetml/2006/main">
  <authors>
    <author>作成者</author>
  </authors>
  <commentList>
    <comment ref="A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データは前年のものです
</t>
        </r>
      </text>
    </comment>
  </commentList>
</comments>
</file>

<file path=xl/sharedStrings.xml><?xml version="1.0" encoding="utf-8"?>
<sst xmlns="http://schemas.openxmlformats.org/spreadsheetml/2006/main" count="1944" uniqueCount="844">
  <si>
    <t>税  ・  財　　政</t>
  </si>
  <si>
    <t>1．市税の適用税率状況</t>
  </si>
  <si>
    <t>年度</t>
  </si>
  <si>
    <t>税目</t>
  </si>
  <si>
    <t>市民税（個人）</t>
  </si>
  <si>
    <t>市民税（法人）</t>
  </si>
  <si>
    <t>固　定
資産税</t>
  </si>
  <si>
    <t>市
たばこ税</t>
  </si>
  <si>
    <t>軽自</t>
  </si>
  <si>
    <t>動車税</t>
  </si>
  <si>
    <t>軽四貨物</t>
  </si>
  <si>
    <t>軽四乗用</t>
  </si>
  <si>
    <t>農　耕
作業用</t>
  </si>
  <si>
    <t>その他</t>
  </si>
  <si>
    <t>二　輪</t>
  </si>
  <si>
    <t>都市
計画税</t>
  </si>
  <si>
    <t>入湯税</t>
  </si>
  <si>
    <t>均等割</t>
  </si>
  <si>
    <t>所得割</t>
  </si>
  <si>
    <t>法 人</t>
  </si>
  <si>
    <t>50㏄</t>
  </si>
  <si>
    <t>51 ～</t>
  </si>
  <si>
    <t>91 ～</t>
  </si>
  <si>
    <t>ﾐﾆｶｰ</t>
  </si>
  <si>
    <t>軽二</t>
  </si>
  <si>
    <t>軽三</t>
  </si>
  <si>
    <t>営業用</t>
  </si>
  <si>
    <t>自家用</t>
  </si>
  <si>
    <t>特　殊</t>
  </si>
  <si>
    <t>小　型</t>
  </si>
  <si>
    <t>税 割</t>
  </si>
  <si>
    <t>以下</t>
  </si>
  <si>
    <t>90㏄</t>
  </si>
  <si>
    <t>125㏄</t>
  </si>
  <si>
    <t>輪車</t>
  </si>
  <si>
    <t>作業用</t>
  </si>
  <si>
    <t>自動車</t>
  </si>
  <si>
    <t>　　　 円</t>
  </si>
  <si>
    <t>　　　　 円</t>
  </si>
  <si>
    <t>　　　円</t>
  </si>
  <si>
    <t xml:space="preserve"> 円</t>
  </si>
  <si>
    <t>円</t>
  </si>
  <si>
    <t>　　円</t>
  </si>
  <si>
    <t>　円</t>
  </si>
  <si>
    <t>　　 円</t>
  </si>
  <si>
    <t>宿泊</t>
    <rPh sb="0" eb="2">
      <t>シュクハク</t>
    </rPh>
    <phoneticPr fontId="3"/>
  </si>
  <si>
    <t>日帰り</t>
    <rPh sb="0" eb="2">
      <t>ヒガエ</t>
    </rPh>
    <phoneticPr fontId="3"/>
  </si>
  <si>
    <t>資料：三木市総務部税務課</t>
    <rPh sb="6" eb="8">
      <t>ソウム</t>
    </rPh>
    <phoneticPr fontId="3"/>
  </si>
  <si>
    <t>2．市税課税状況</t>
  </si>
  <si>
    <t>単位：千円</t>
  </si>
  <si>
    <t>課税標準</t>
  </si>
  <si>
    <t>調定額</t>
  </si>
  <si>
    <t>課税標準</t>
    <rPh sb="0" eb="2">
      <t>カゼイ</t>
    </rPh>
    <rPh sb="2" eb="4">
      <t>ヒョウジュン</t>
    </rPh>
    <phoneticPr fontId="3"/>
  </si>
  <si>
    <t>調定額</t>
    <rPh sb="0" eb="2">
      <t>チョウテイ</t>
    </rPh>
    <rPh sb="2" eb="3">
      <t>ガク</t>
    </rPh>
    <phoneticPr fontId="3"/>
  </si>
  <si>
    <t>市民税</t>
  </si>
  <si>
    <t>固定資産税</t>
  </si>
  <si>
    <t>軽自動車税</t>
  </si>
  <si>
    <t>市たばこ税</t>
  </si>
  <si>
    <t>都市計画税</t>
  </si>
  <si>
    <t>特別土地保有税</t>
  </si>
  <si>
    <t>-</t>
  </si>
  <si>
    <t>固定資産台帳縦覧</t>
  </si>
  <si>
    <t>審査申出人</t>
  </si>
  <si>
    <t>資料：三木市総務部税務課 （「主要施策実績報告書」による）</t>
    <rPh sb="6" eb="8">
      <t>ソウム</t>
    </rPh>
    <phoneticPr fontId="3"/>
  </si>
  <si>
    <t>4．市税徴収状況</t>
  </si>
  <si>
    <t>単位：千円・％</t>
  </si>
  <si>
    <t>総　　　額</t>
  </si>
  <si>
    <t>市</t>
  </si>
  <si>
    <t>民　　　　　　　　　税</t>
  </si>
  <si>
    <t>固　定　資　産　税</t>
  </si>
  <si>
    <t>計</t>
  </si>
  <si>
    <t>個</t>
  </si>
  <si>
    <t>人</t>
  </si>
  <si>
    <t>法　　　　　人</t>
  </si>
  <si>
    <t>均 等 割</t>
  </si>
  <si>
    <t>所　得　割</t>
  </si>
  <si>
    <t>均　等　割</t>
  </si>
  <si>
    <t>法 人 税 割</t>
  </si>
  <si>
    <t>収入済額</t>
  </si>
  <si>
    <t>徴収率</t>
  </si>
  <si>
    <t>　　　　　　　　　　　　　　　　　　　　　　　 総</t>
  </si>
  <si>
    <t>　　　　　　　　　　　　　　　　　　　　　　　 現　　　　　　　　　　　　　 年</t>
  </si>
  <si>
    <t>　　　　　　　　　　　　　　　　　　 度　　　　　　　　　分</t>
  </si>
  <si>
    <t>　　　　　　　　　　　　　　　　　　　　　　　 滞　　　　　　　　　　　　　 納</t>
  </si>
  <si>
    <t>　　　　　　　　 繰　　　　　　　　　越　　　　　　　　　分</t>
  </si>
  <si>
    <t>　　　　　　　　　　　　　　　　　　　　　　　 不　　　　　　　　　　　　　 納</t>
  </si>
  <si>
    <t>市税徴収状況（つづき）</t>
  </si>
  <si>
    <t>固　　　　　　　　定　　　　　　　　資</t>
  </si>
  <si>
    <t>軽　自　動　車　税</t>
  </si>
  <si>
    <t>交付金及び納付金</t>
  </si>
  <si>
    <t>家　　　屋</t>
    <phoneticPr fontId="3"/>
  </si>
  <si>
    <t>償却資産</t>
  </si>
  <si>
    <t>　　　　　　　　　　　　　　　　　　　　　　　　　　　総</t>
  </si>
  <si>
    <t>　　　　　　　　　　　　　　　　　　　　　　　　　　現　　　　　　　　　　　　　　 年</t>
  </si>
  <si>
    <t>　　　      　　度　　　　　　分</t>
  </si>
  <si>
    <t>　　　　　　　　　　　　　　　　　　　　　　　　　　滞　　     　     　　　　　　　 納</t>
  </si>
  <si>
    <t>　　　　　繰　　　　越　　　 　分</t>
  </si>
  <si>
    <t>　　　　　　　　　　　　　　　　　　　　　　　　　　不　　　　　　　　　　　　　　 納</t>
  </si>
  <si>
    <t xml:space="preserve">       区分
年度</t>
  </si>
  <si>
    <t>都　　　　　市</t>
  </si>
  <si>
    <t>計　　　　　　画　　　　　　税</t>
  </si>
  <si>
    <t>その他の市税</t>
  </si>
  <si>
    <t>土　　　地</t>
  </si>
  <si>
    <t>家　　　屋</t>
  </si>
  <si>
    <t>　　　　　　　　　　　　　　　　　　　　　　　　　　　　　 額</t>
  </si>
  <si>
    <t>　　　　　　　　　　　　　　　　　　　　　現　　　　　　　　　　　　　　　　年</t>
  </si>
  <si>
    <t>　　　　　　　　　　　 度　　　　　　　　　　　　　　　　　分　</t>
  </si>
  <si>
    <t>　　　　　　　　　　　　　　　　　　　　　滞　　　　　　　　　　　　　　　　納</t>
  </si>
  <si>
    <t>　　　　　　　 繰　　　　　　　　　　越　　　　　　　　　分</t>
  </si>
  <si>
    <t>　　　　　　　　　　　　　　　　　　　　不　　　　　　　　　　　　　　　　　納</t>
  </si>
  <si>
    <t>　　　　　　　 欠　　　　　　　　　　損　　　　　　　　　額</t>
  </si>
  <si>
    <t>資料：三木市総務部税務課（「主要施策実績報告書」及び｢決算統計｣による）</t>
    <rPh sb="6" eb="8">
      <t>ソウム</t>
    </rPh>
    <phoneticPr fontId="3"/>
  </si>
  <si>
    <t>5．市税徴収諸事務件数</t>
  </si>
  <si>
    <t>単位：件</t>
  </si>
  <si>
    <t>督 促 状</t>
  </si>
  <si>
    <t>差　　押</t>
  </si>
  <si>
    <t>交付要求</t>
  </si>
  <si>
    <t>執行停止</t>
  </si>
  <si>
    <t>不納欠損</t>
  </si>
  <si>
    <t>徴収嘱託</t>
  </si>
  <si>
    <t>公　売</t>
  </si>
  <si>
    <t>発　　送</t>
  </si>
  <si>
    <t>処　　理</t>
  </si>
  <si>
    <t>6. 個人県民税徴収状況</t>
  </si>
  <si>
    <t>　単位：千円</t>
  </si>
  <si>
    <t>　　　　　区分
年度</t>
  </si>
  <si>
    <t>調　　定　　額</t>
  </si>
  <si>
    <t>収　　入　　済　　額</t>
  </si>
  <si>
    <t>現年度分</t>
  </si>
  <si>
    <t>滞納繰越分</t>
  </si>
  <si>
    <t>資料：三木市総務部税務課（「主要施策実績報告書」による）</t>
    <rPh sb="6" eb="8">
      <t>ソウム</t>
    </rPh>
    <phoneticPr fontId="3"/>
  </si>
  <si>
    <t>7. 国民健康保険税課税状況</t>
  </si>
  <si>
    <t>単位：円・％</t>
  </si>
  <si>
    <t>　　　　　　　区分
年度</t>
  </si>
  <si>
    <t>加入世帯数</t>
  </si>
  <si>
    <t>被保険者数</t>
    <rPh sb="0" eb="4">
      <t>ヒホケンシャ</t>
    </rPh>
    <phoneticPr fontId="11"/>
  </si>
  <si>
    <t>収入済額</t>
    <rPh sb="0" eb="2">
      <t>シュウニュウ</t>
    </rPh>
    <rPh sb="2" eb="3">
      <t>スミ</t>
    </rPh>
    <rPh sb="3" eb="4">
      <t>ガク</t>
    </rPh>
    <phoneticPr fontId="11"/>
  </si>
  <si>
    <t>収入未済額</t>
    <rPh sb="0" eb="2">
      <t>シュウニュウ</t>
    </rPh>
    <rPh sb="2" eb="4">
      <t>ミサイ</t>
    </rPh>
    <rPh sb="4" eb="5">
      <t>ガク</t>
    </rPh>
    <phoneticPr fontId="11"/>
  </si>
  <si>
    <t>不能欠損額</t>
    <rPh sb="0" eb="2">
      <t>フノウ</t>
    </rPh>
    <rPh sb="2" eb="4">
      <t>ケッソン</t>
    </rPh>
    <rPh sb="4" eb="5">
      <t>ガク</t>
    </rPh>
    <phoneticPr fontId="11"/>
  </si>
  <si>
    <t>徴収率</t>
    <rPh sb="0" eb="2">
      <t>チョウシュウ</t>
    </rPh>
    <rPh sb="2" eb="3">
      <t>リツ</t>
    </rPh>
    <phoneticPr fontId="11"/>
  </si>
  <si>
    <t>（人）</t>
    <rPh sb="1" eb="2">
      <t>ニン</t>
    </rPh>
    <phoneticPr fontId="11"/>
  </si>
  <si>
    <t>現年課税分</t>
    <rPh sb="0" eb="2">
      <t>ゲンネン</t>
    </rPh>
    <phoneticPr fontId="11"/>
  </si>
  <si>
    <t>滞納繰越分</t>
    <rPh sb="0" eb="2">
      <t>タイノウ</t>
    </rPh>
    <rPh sb="2" eb="4">
      <t>クリコシ</t>
    </rPh>
    <rPh sb="4" eb="5">
      <t>ブン</t>
    </rPh>
    <phoneticPr fontId="11"/>
  </si>
  <si>
    <t>資料：三木市総務部税務課（「主要施策実績報告書」及び「市町村税課税状況等の調」による）</t>
    <rPh sb="6" eb="8">
      <t>ソウム</t>
    </rPh>
    <phoneticPr fontId="3"/>
  </si>
  <si>
    <t>8. 市税・国民健康保険税等還付状況</t>
  </si>
  <si>
    <t>単位：件・千円</t>
  </si>
  <si>
    <t>現年市税</t>
  </si>
  <si>
    <t>現　年</t>
  </si>
  <si>
    <t>過年度税</t>
  </si>
  <si>
    <t>国保税</t>
  </si>
  <si>
    <t>還付額　</t>
  </si>
  <si>
    <t>9. 市民税所得割納税義務者数</t>
  </si>
  <si>
    <t>単位：人（7月1日現在）</t>
  </si>
  <si>
    <t>総　数</t>
  </si>
  <si>
    <t>給与所得者</t>
  </si>
  <si>
    <t>営業所得者(営業等所得者)</t>
  </si>
  <si>
    <t>その他の事業所得者</t>
  </si>
  <si>
    <t>その他の所得者</t>
  </si>
  <si>
    <t>短期･長期･株等分離課税者</t>
  </si>
  <si>
    <t>有資格者</t>
  </si>
  <si>
    <t>令和元年</t>
    <rPh sb="0" eb="2">
      <t>レイワ</t>
    </rPh>
    <rPh sb="2" eb="3">
      <t>ガン</t>
    </rPh>
    <rPh sb="3" eb="4">
      <t>ネン</t>
    </rPh>
    <phoneticPr fontId="3"/>
  </si>
  <si>
    <t>資料：三木市総務部税務課（「市町村税課税状況等の調」による）</t>
    <rPh sb="6" eb="8">
      <t>ソウム</t>
    </rPh>
    <phoneticPr fontId="3"/>
  </si>
  <si>
    <t>10. 市民税特別徴収状況</t>
  </si>
  <si>
    <t>単位：人・千円（7月1日現在）</t>
  </si>
  <si>
    <t>総　　数</t>
  </si>
  <si>
    <t>総　　額</t>
  </si>
  <si>
    <t>均等割額</t>
  </si>
  <si>
    <t>所得割額</t>
  </si>
  <si>
    <t>内均等割のみ</t>
  </si>
  <si>
    <t>単位：千円（7月1日現在）</t>
  </si>
  <si>
    <t xml:space="preserve">        区分
年次</t>
  </si>
  <si>
    <t xml:space="preserve">総所得額 </t>
  </si>
  <si>
    <t>一般所得計</t>
  </si>
  <si>
    <t>分　離　課　税　所　得</t>
  </si>
  <si>
    <t>給与所得</t>
  </si>
  <si>
    <t>営業所得
(営業等所得)</t>
  </si>
  <si>
    <t>農業所得</t>
  </si>
  <si>
    <t>その他の
事業所得</t>
  </si>
  <si>
    <t>その他の
所　　得</t>
  </si>
  <si>
    <t>短期譲渡所得</t>
  </si>
  <si>
    <t>長期譲渡所得</t>
  </si>
  <si>
    <t>総所得</t>
  </si>
  <si>
    <t>付　表　給与所得　　</t>
  </si>
  <si>
    <t>　　　　　　　　年　次
区　分</t>
  </si>
  <si>
    <t>令和元年</t>
    <rPh sb="0" eb="2">
      <t>レイワ</t>
    </rPh>
    <rPh sb="2" eb="4">
      <t>ガンネン</t>
    </rPh>
    <phoneticPr fontId="3"/>
  </si>
  <si>
    <t xml:space="preserve">
</t>
  </si>
  <si>
    <t>給与収入の額</t>
  </si>
  <si>
    <t>給与所得控除後の額</t>
  </si>
  <si>
    <t>　　　　 区分
年次</t>
  </si>
  <si>
    <t>課税対象
所 得 額</t>
  </si>
  <si>
    <t>所　　　　　　　　得</t>
  </si>
  <si>
    <t>控　　　　　除　　　　　額</t>
  </si>
  <si>
    <t>雑 損</t>
  </si>
  <si>
    <t>医療費</t>
  </si>
  <si>
    <t>社会保険料等</t>
  </si>
  <si>
    <t>生命保険料等</t>
    <rPh sb="5" eb="6">
      <t>トウ</t>
    </rPh>
    <phoneticPr fontId="9"/>
  </si>
  <si>
    <t>障害者</t>
  </si>
  <si>
    <t>同居特障加算分</t>
    <rPh sb="0" eb="2">
      <t>ドウキョ</t>
    </rPh>
    <rPh sb="2" eb="3">
      <t>トク</t>
    </rPh>
    <rPh sb="3" eb="4">
      <t>ショウ</t>
    </rPh>
    <rPh sb="4" eb="6">
      <t>カサン</t>
    </rPh>
    <rPh sb="6" eb="7">
      <t>ブン</t>
    </rPh>
    <phoneticPr fontId="9"/>
  </si>
  <si>
    <t>勤労学生</t>
  </si>
  <si>
    <t>配偶者</t>
  </si>
  <si>
    <t>配偶者特別</t>
  </si>
  <si>
    <t>扶　養</t>
  </si>
  <si>
    <t>基　礎</t>
  </si>
  <si>
    <t>寄附金</t>
  </si>
  <si>
    <t xml:space="preserve"> (注)1. 課税対象所得額には退職所得を含まない。</t>
  </si>
  <si>
    <t>　　 2. 社会保険料等には小規模企業共済掛金を含み、生命保険料等には地震保険料を含む。</t>
    <rPh sb="32" eb="33">
      <t>トウ</t>
    </rPh>
    <rPh sb="35" eb="37">
      <t>ジシン</t>
    </rPh>
    <phoneticPr fontId="9"/>
  </si>
  <si>
    <t>　　　　区分
年次</t>
  </si>
  <si>
    <t>雑損控除</t>
  </si>
  <si>
    <t>医療費控除</t>
  </si>
  <si>
    <t>社会保険
料控除</t>
  </si>
  <si>
    <t>小規模企業
共済等掛金
控除</t>
  </si>
  <si>
    <t>生命保険料控除</t>
  </si>
  <si>
    <t>地震
保険料</t>
    <rPh sb="0" eb="2">
      <t>ジシン</t>
    </rPh>
    <phoneticPr fontId="9"/>
  </si>
  <si>
    <t>障害者
控除(1)</t>
  </si>
  <si>
    <t>障害者控除(2)</t>
  </si>
  <si>
    <t>勤労学生控除</t>
  </si>
  <si>
    <t>配偶者 
控　除</t>
  </si>
  <si>
    <t>配偶者
特別控除</t>
  </si>
  <si>
    <t>扶養親族控除</t>
  </si>
  <si>
    <t>配当 
控除</t>
  </si>
  <si>
    <t>寄附金
税額控除</t>
    <rPh sb="4" eb="6">
      <t>ゼイガク</t>
    </rPh>
    <phoneticPr fontId="9"/>
  </si>
  <si>
    <t>内特別
障害者</t>
  </si>
  <si>
    <t>納税義務者</t>
  </si>
  <si>
    <t>扶養親族</t>
  </si>
  <si>
    <t>の対象となった人員である。</t>
  </si>
  <si>
    <t>　　　　区分
年次</t>
  </si>
  <si>
    <t>納　　税</t>
  </si>
  <si>
    <t>控除対象</t>
  </si>
  <si>
    <t>老　　人</t>
  </si>
  <si>
    <t>扶　　　養</t>
  </si>
  <si>
    <t>控　　除　　人　　員　　別　　納　　税　　義　　務　　者　　数</t>
  </si>
  <si>
    <t>義務者数</t>
  </si>
  <si>
    <t>配 偶 者</t>
  </si>
  <si>
    <t>1　人</t>
  </si>
  <si>
    <t>2人</t>
  </si>
  <si>
    <t>3人</t>
  </si>
  <si>
    <t>4人</t>
  </si>
  <si>
    <t>5人</t>
  </si>
  <si>
    <t>6人</t>
  </si>
  <si>
    <t>7人</t>
  </si>
  <si>
    <t>8人</t>
  </si>
  <si>
    <t>9人</t>
  </si>
  <si>
    <t>10人以上</t>
    <rPh sb="3" eb="5">
      <t>イジョウ</t>
    </rPh>
    <phoneticPr fontId="3"/>
  </si>
  <si>
    <t>青色申告者
である納税
義務者数</t>
  </si>
  <si>
    <t>左　の　う　ち　青　色　事　業　専　従　者　を　有　す　る</t>
  </si>
  <si>
    <t>者</t>
  </si>
  <si>
    <t>白　色　事　業　専　従　者　関　係</t>
  </si>
  <si>
    <t>青色事業専従者数</t>
  </si>
  <si>
    <t>青色専従者給与額
（千円）</t>
  </si>
  <si>
    <t>納税義務者数</t>
  </si>
  <si>
    <t>白 色 事 業 専 従 者 数</t>
  </si>
  <si>
    <t>事業専従者控除額（千円）</t>
  </si>
  <si>
    <t>白色事業専従者を
有する納税義務者数</t>
  </si>
  <si>
    <t>配　偶　者</t>
  </si>
  <si>
    <t>配偶者以外の者</t>
    <rPh sb="6" eb="7">
      <t>モノ</t>
    </rPh>
    <phoneticPr fontId="9"/>
  </si>
  <si>
    <t xml:space="preserve">      区分
年次</t>
  </si>
  <si>
    <t>平均税率
（％）</t>
  </si>
  <si>
    <t>算　　　　　　出　　　　　　税　　　　　　額</t>
  </si>
  <si>
    <t>税　額　控　除　額</t>
  </si>
  <si>
    <t>税額調整額</t>
  </si>
  <si>
    <t>配当割額の控除額</t>
  </si>
  <si>
    <t>株式等譲渡所得割額の控除額</t>
  </si>
  <si>
    <t>所　　得　　割　　額</t>
  </si>
  <si>
    <t>総所得・山
林所得およ
び退職所得</t>
  </si>
  <si>
    <t>分離短期譲渡所得</t>
  </si>
  <si>
    <t>分離長期譲渡所得</t>
    <rPh sb="2" eb="3">
      <t>チョウ</t>
    </rPh>
    <phoneticPr fontId="9"/>
  </si>
  <si>
    <t>株式等に係る譲渡所得等分</t>
  </si>
  <si>
    <t>上場株式等の配当所得金額に係る分</t>
    <rPh sb="0" eb="2">
      <t>ジョウジョウ</t>
    </rPh>
    <rPh sb="2" eb="4">
      <t>カブシキ</t>
    </rPh>
    <rPh sb="4" eb="5">
      <t>トウ</t>
    </rPh>
    <rPh sb="6" eb="8">
      <t>ハイトウ</t>
    </rPh>
    <rPh sb="8" eb="10">
      <t>ショトク</t>
    </rPh>
    <rPh sb="10" eb="12">
      <t>キンガク</t>
    </rPh>
    <rPh sb="13" eb="14">
      <t>カカワ</t>
    </rPh>
    <rPh sb="15" eb="16">
      <t>ブン</t>
    </rPh>
    <phoneticPr fontId="9"/>
  </si>
  <si>
    <t>先物取引に係る雑所得等分</t>
    <rPh sb="0" eb="2">
      <t>サキモノ</t>
    </rPh>
    <rPh sb="2" eb="4">
      <t>トリヒキ</t>
    </rPh>
    <rPh sb="5" eb="6">
      <t>カカワ</t>
    </rPh>
    <rPh sb="7" eb="10">
      <t>ザッショトク</t>
    </rPh>
    <rPh sb="10" eb="11">
      <t>トウ</t>
    </rPh>
    <rPh sb="11" eb="12">
      <t>ブン</t>
    </rPh>
    <phoneticPr fontId="9"/>
  </si>
  <si>
    <t>調整控除</t>
    <rPh sb="0" eb="2">
      <t>チョウセイ</t>
    </rPh>
    <rPh sb="2" eb="4">
      <t>コウジョ</t>
    </rPh>
    <phoneticPr fontId="9"/>
  </si>
  <si>
    <t>配当控除</t>
    <rPh sb="2" eb="4">
      <t>コウジョ</t>
    </rPh>
    <phoneticPr fontId="9"/>
  </si>
  <si>
    <t>住宅借入金等特別税額控除</t>
    <rPh sb="0" eb="2">
      <t>ジュウタク</t>
    </rPh>
    <rPh sb="2" eb="4">
      <t>カリイレ</t>
    </rPh>
    <rPh sb="4" eb="5">
      <t>キン</t>
    </rPh>
    <rPh sb="5" eb="6">
      <t>トウ</t>
    </rPh>
    <rPh sb="6" eb="8">
      <t>トクベツ</t>
    </rPh>
    <rPh sb="8" eb="10">
      <t>ゼイガク</t>
    </rPh>
    <rPh sb="10" eb="12">
      <t>コウジョ</t>
    </rPh>
    <phoneticPr fontId="9"/>
  </si>
  <si>
    <t>寄附金税額控除</t>
    <rPh sb="0" eb="3">
      <t>キフキン</t>
    </rPh>
    <rPh sb="3" eb="5">
      <t>ゼイガク</t>
    </rPh>
    <rPh sb="5" eb="7">
      <t>コウジョ</t>
    </rPh>
    <phoneticPr fontId="9"/>
  </si>
  <si>
    <t>外国税額控除</t>
    <rPh sb="4" eb="6">
      <t>コウジョ</t>
    </rPh>
    <phoneticPr fontId="9"/>
  </si>
  <si>
    <t>単位：千円（1月1日現在）</t>
  </si>
  <si>
    <t xml:space="preserve">     区分
年次</t>
  </si>
  <si>
    <t>田</t>
  </si>
  <si>
    <t>畑</t>
  </si>
  <si>
    <t>宅　　地</t>
  </si>
  <si>
    <t>塩　田</t>
  </si>
  <si>
    <t>池　沼</t>
  </si>
  <si>
    <t>山　林</t>
  </si>
  <si>
    <t>牧　場</t>
  </si>
  <si>
    <t>原　野</t>
  </si>
  <si>
    <t>雑　　　　　　　　種　　　　　　　　地</t>
  </si>
  <si>
    <t>ゴルフ場
用　　地</t>
  </si>
  <si>
    <t>遊園地等
の用地</t>
  </si>
  <si>
    <t>鉄軌道
用　地</t>
  </si>
  <si>
    <t>　　　　　　　　　　　　　　　　　　　 額</t>
  </si>
  <si>
    <t>　　　　　　　　　　　　　　　　　　　 人</t>
  </si>
  <si>
    <t>　　　　　　　　　　　　　　　　　　　　 法</t>
  </si>
  <si>
    <t>資料：三木市総務部税務課（「土地に関する概要調書」による）</t>
    <rPh sb="6" eb="8">
      <t>ソウム</t>
    </rPh>
    <phoneticPr fontId="3"/>
  </si>
  <si>
    <t xml:space="preserve"> （注）本表は有租地の内免税点以上のものである。</t>
  </si>
  <si>
    <t>単位：人・棟・㎡・千円（1月1日現在）</t>
  </si>
  <si>
    <t xml:space="preserve">     区分
年次</t>
  </si>
  <si>
    <t>棟               数</t>
  </si>
  <si>
    <t>床　　　面　　　積</t>
  </si>
  <si>
    <t>決　　定　　価　　格</t>
  </si>
  <si>
    <t>個　人</t>
  </si>
  <si>
    <t>法　人</t>
  </si>
  <si>
    <t>木　造</t>
  </si>
  <si>
    <t>非木造</t>
  </si>
  <si>
    <t>木 造</t>
  </si>
  <si>
    <t>総 額</t>
  </si>
  <si>
    <t>内法人</t>
  </si>
  <si>
    <t>資料：三木市総務部税務課（「家屋に関する概要調書」による）</t>
    <rPh sb="6" eb="8">
      <t>ソウム</t>
    </rPh>
    <phoneticPr fontId="3"/>
  </si>
  <si>
    <t>単位：千円・人（1月1日現在）</t>
  </si>
  <si>
    <t>　　　　</t>
  </si>
  <si>
    <t>法第389条
関　　 係</t>
  </si>
  <si>
    <t>市長が価格</t>
  </si>
  <si>
    <t>構築物</t>
  </si>
  <si>
    <t>機械および
装　　　置</t>
  </si>
  <si>
    <t>船　舶</t>
  </si>
  <si>
    <t>航空機</t>
  </si>
  <si>
    <t>車　両</t>
  </si>
  <si>
    <t>工具・機械
備　　　品</t>
  </si>
  <si>
    <t>調整額</t>
  </si>
  <si>
    <t>総務大臣が価</t>
  </si>
  <si>
    <t>県知事が価格</t>
  </si>
  <si>
    <t>等を決定し</t>
  </si>
  <si>
    <t>および</t>
  </si>
  <si>
    <t>格等を決定し</t>
  </si>
  <si>
    <t>等を決定した</t>
  </si>
  <si>
    <t>た　も　の</t>
  </si>
  <si>
    <t>運搬具</t>
  </si>
  <si>
    <t>た　 も　 の</t>
  </si>
  <si>
    <t>も　　　　の</t>
  </si>
  <si>
    <t>　　　　　　　　　　　　　　　　　　　　　　　　総</t>
  </si>
  <si>
    <t>　　　　　　　　　　　　　　　　額　　　　　　　　　　　　　　　　　　</t>
  </si>
  <si>
    <t>総　 数</t>
  </si>
  <si>
    <t>　　　　　　　　　　　　　　　　　　　　う　　　　　　　　　ち</t>
  </si>
  <si>
    <t>　　　　　法　　　　　　　　　　人　　　　　　　　　　　　　　　　　　</t>
  </si>
  <si>
    <t>うち法人</t>
  </si>
  <si>
    <t>資料：三木市総務部税務課（「償却資産に関する概要調書」による）</t>
    <rPh sb="6" eb="8">
      <t>ソウム</t>
    </rPh>
    <phoneticPr fontId="3"/>
  </si>
  <si>
    <t>市長が価格
等の決定を
行うもの</t>
  </si>
  <si>
    <t xml:space="preserve"> 法第349条の3又は附則第15条適用</t>
  </si>
  <si>
    <t>機械および装　　　置</t>
  </si>
  <si>
    <t>車輌および
運　搬　具</t>
  </si>
  <si>
    <t>工具・器具
備　　　品</t>
  </si>
  <si>
    <t>総務大臣が
価格等を決
定したもの</t>
  </si>
  <si>
    <t>県知事が価格等を決定
したもの</t>
  </si>
  <si>
    <t>　　　　　　　　　　　　　　　　　　　総</t>
  </si>
  <si>
    <t>　　　　　　　　　　　　　　　　　額</t>
  </si>
  <si>
    <t>150万円未満のもの</t>
  </si>
  <si>
    <t>150万円以上
200万円未満</t>
  </si>
  <si>
    <t>200万円以上
300万円未満</t>
  </si>
  <si>
    <t>300万円以上
1000万円未満</t>
  </si>
  <si>
    <t>1000万円以上
2000万円未満</t>
  </si>
  <si>
    <t>2000万円以上
3000万円未満</t>
  </si>
  <si>
    <t>3000万円以上
1 億 円 未満</t>
  </si>
  <si>
    <t>1億円以上
のもの</t>
  </si>
  <si>
    <t>内大臣
配分分</t>
  </si>
  <si>
    <t>内県知事
配 分 分</t>
  </si>
  <si>
    <t>内法第743
条関係分</t>
  </si>
  <si>
    <t>　　　　　　　　　　　　　　　　　　　 納　　　　　　　税　　　　　　義</t>
  </si>
  <si>
    <t>　　　　　務　　　　　　者　　　　　　数</t>
  </si>
  <si>
    <t>…</t>
  </si>
  <si>
    <t>　　　　　　　　　　　　　　　　　　　 課　　　　　　　　　　　　　　税</t>
  </si>
  <si>
    <t>　　　　　標　　　　　　準　　　　　　額</t>
  </si>
  <si>
    <t>単位：千円（前年3月31日現在）</t>
  </si>
  <si>
    <t xml:space="preserve">    区分
年次</t>
  </si>
  <si>
    <t>台　　　　　　　　帳　　　　　　　　価</t>
  </si>
  <si>
    <t>格</t>
  </si>
  <si>
    <t>算　　定　　標　　準　　額</t>
  </si>
  <si>
    <t>総　額</t>
  </si>
  <si>
    <t>土　　　　　　　　地</t>
  </si>
  <si>
    <t>家</t>
  </si>
  <si>
    <t>屋</t>
  </si>
  <si>
    <t>償　　却　　資　　産</t>
  </si>
  <si>
    <t>合　計</t>
  </si>
  <si>
    <t>貸付資産</t>
  </si>
  <si>
    <t>国有林野に係る土地</t>
  </si>
  <si>
    <t xml:space="preserve"> 合　計</t>
  </si>
  <si>
    <t xml:space="preserve"> その他</t>
  </si>
  <si>
    <t xml:space="preserve"> 総　額</t>
  </si>
  <si>
    <t>住宅に
係るもの</t>
  </si>
  <si>
    <t>住宅以外
のもの</t>
  </si>
  <si>
    <t>資料：三木市総務部税務課（「市町村交付金に関する概要調書」による）</t>
    <rPh sb="6" eb="8">
      <t>ソウム</t>
    </rPh>
    <phoneticPr fontId="3"/>
  </si>
  <si>
    <t xml:space="preserve">    区分
年次</t>
  </si>
  <si>
    <t>水  道
施設等</t>
  </si>
  <si>
    <t>水　道
施設等</t>
  </si>
  <si>
    <t>単位：人・千円（1月1日現在）</t>
  </si>
  <si>
    <t>課　　　　　　税</t>
  </si>
  <si>
    <t>標　　　　　　準　　　　　　額</t>
  </si>
  <si>
    <t>免税点
以　上
のもの</t>
  </si>
  <si>
    <t>総　額
Ａ＋Ｂ</t>
  </si>
  <si>
    <t>土　地　Ａ</t>
  </si>
  <si>
    <t>家屋Ｂ</t>
  </si>
  <si>
    <t>　　</t>
  </si>
  <si>
    <t xml:space="preserve"> 総　数</t>
  </si>
  <si>
    <t xml:space="preserve"> 個　人</t>
  </si>
  <si>
    <t xml:space="preserve"> 法　人</t>
  </si>
  <si>
    <t>土　地</t>
  </si>
  <si>
    <t>家屋</t>
  </si>
  <si>
    <t>宅　地　等</t>
  </si>
  <si>
    <t>農　地</t>
  </si>
  <si>
    <t>そ　の　他</t>
  </si>
  <si>
    <t>木　　造</t>
  </si>
  <si>
    <t xml:space="preserve">非 木 造 </t>
  </si>
  <si>
    <t>資料：三木市総務部税務課（「都市計画税に関する調」による）</t>
    <rPh sb="6" eb="8">
      <t>ソウム</t>
    </rPh>
    <phoneticPr fontId="3"/>
  </si>
  <si>
    <t>単位：台（7月1日現在）</t>
  </si>
  <si>
    <t xml:space="preserve">      区分
年次</t>
  </si>
  <si>
    <t>原　動　機　付　自　転　車</t>
  </si>
  <si>
    <t>総排気量が0.05ℓ以下又は定格出力が0.6kw以下</t>
  </si>
  <si>
    <t>総排気量が0.05ℓを越え0.09ℓ以下又は定格出力が0.6kwを越え0.8kw以下</t>
  </si>
  <si>
    <t>総排気量が0.09ℓを越え又は定格出力が0.8kwを越えるもの</t>
  </si>
  <si>
    <t>ミニカー</t>
  </si>
  <si>
    <t>一　　　　　　　　　　　般</t>
  </si>
  <si>
    <t>農　耕　用</t>
  </si>
  <si>
    <t>特殊作業用</t>
  </si>
  <si>
    <t>二輪の小型自動車</t>
  </si>
  <si>
    <t>二輪車（側車付のものも含む）</t>
  </si>
  <si>
    <t>三輪車</t>
  </si>
  <si>
    <t>四　輪　車</t>
  </si>
  <si>
    <t>乗　用</t>
  </si>
  <si>
    <t>貨　物</t>
  </si>
  <si>
    <t>　　　　　　　　　総　　　　　　　　車</t>
  </si>
  <si>
    <t>　両　　　　　　　　台　　　　　　　　数</t>
  </si>
  <si>
    <t>　　　　　　　　　　　　　　　　　 う　　　　　　　　ち　　　　　　　　非</t>
  </si>
  <si>
    <t>　課　　　　　税　　　　　台　　　　　数</t>
  </si>
  <si>
    <t>　　　　　　　　　　　　　　　　　 う　　　　　ち　　　　　課　　　　　税</t>
  </si>
  <si>
    <t>　免　　　　　除　　　　　台　　　　　数</t>
  </si>
  <si>
    <t>　　　　　　　　　　　　　　　　　 差　　　　　　　　引　　　　　　　　課</t>
  </si>
  <si>
    <t>　税　　　　　　　　台　　　　　　　　数</t>
  </si>
  <si>
    <t xml:space="preserve"> （注）1. 非課税台数とは、官公署所有台数のうち法により非課税となるものをいう。　　　　</t>
  </si>
  <si>
    <t xml:space="preserve">       2. 課税免除台数とは、法により課税が免除されるものをいう。</t>
  </si>
  <si>
    <t>　</t>
  </si>
  <si>
    <t>総額</t>
  </si>
  <si>
    <t>一般会計</t>
  </si>
  <si>
    <t>特別会計</t>
  </si>
  <si>
    <t>国民健康保険</t>
  </si>
  <si>
    <t>農業共済事業</t>
  </si>
  <si>
    <t>介護保険</t>
  </si>
  <si>
    <t>後期高齢者医療事業</t>
    <rPh sb="0" eb="2">
      <t>コウキ</t>
    </rPh>
    <rPh sb="2" eb="5">
      <t>コウレイシャ</t>
    </rPh>
    <rPh sb="5" eb="7">
      <t>イリョウ</t>
    </rPh>
    <rPh sb="7" eb="9">
      <t>ジギョウ</t>
    </rPh>
    <phoneticPr fontId="3"/>
  </si>
  <si>
    <t>企業会計</t>
  </si>
  <si>
    <t>水道事業</t>
  </si>
  <si>
    <t>下水道事業</t>
    <rPh sb="0" eb="3">
      <t>ゲスイドウ</t>
    </rPh>
    <phoneticPr fontId="3"/>
  </si>
  <si>
    <t>資料：三木市総務部財政課（「主要施策実績報告書」による）</t>
    <rPh sb="6" eb="8">
      <t>ソウム</t>
    </rPh>
    <rPh sb="9" eb="11">
      <t>ザイセイ</t>
    </rPh>
    <phoneticPr fontId="3"/>
  </si>
  <si>
    <t>　収益的収入</t>
    <phoneticPr fontId="3"/>
  </si>
  <si>
    <t>　資本的収入</t>
    <phoneticPr fontId="3"/>
  </si>
  <si>
    <t>歳入総額</t>
  </si>
  <si>
    <t>歳出総額</t>
  </si>
  <si>
    <t>差引額</t>
  </si>
  <si>
    <t>翌年度へ繰り越すべき</t>
  </si>
  <si>
    <t>逓次繰越</t>
  </si>
  <si>
    <t>繰越明許費</t>
    <rPh sb="4" eb="5">
      <t>ヒ</t>
    </rPh>
    <phoneticPr fontId="3"/>
  </si>
  <si>
    <t>Ａ</t>
  </si>
  <si>
    <t>Ｂ</t>
  </si>
  <si>
    <t>Ｃ＝Ａ－Ｂ</t>
  </si>
  <si>
    <t>Ｄ＝Ｅ～Ｉ</t>
  </si>
  <si>
    <t>Ｅ</t>
  </si>
  <si>
    <t>Ｆ</t>
  </si>
  <si>
    <t>Ｇ</t>
  </si>
  <si>
    <t>実質収支</t>
  </si>
  <si>
    <t>単年度収支</t>
  </si>
  <si>
    <t>積立金</t>
  </si>
  <si>
    <t>繰上償還金</t>
  </si>
  <si>
    <t>積立金取崩額</t>
  </si>
  <si>
    <t>事業繰越</t>
  </si>
  <si>
    <t>支払繰延</t>
  </si>
  <si>
    <t>Ｊ＝Ｃ－Ｄ</t>
  </si>
  <si>
    <t>O=K+L+M-N</t>
  </si>
  <si>
    <t>資料：三木市総務部財政課（「地方財政状況調査」による）</t>
    <rPh sb="6" eb="8">
      <t>ソウム</t>
    </rPh>
    <rPh sb="9" eb="11">
      <t>ザイセイ</t>
    </rPh>
    <phoneticPr fontId="3"/>
  </si>
  <si>
    <t>歳入合計</t>
  </si>
  <si>
    <t>地方税</t>
  </si>
  <si>
    <t>株式等譲渡所得割交付金</t>
  </si>
  <si>
    <t>使用料</t>
  </si>
  <si>
    <t>手数料</t>
  </si>
  <si>
    <t>繰入金</t>
  </si>
  <si>
    <t>繰越金</t>
  </si>
  <si>
    <t>諸収入</t>
  </si>
  <si>
    <t>地方債</t>
  </si>
  <si>
    <t>算　　　　　　　　　　　　　　　　　　　　　額</t>
  </si>
  <si>
    <t>一　　　　　　　　　　　　　　般</t>
  </si>
  <si>
    <t>31. 普通会計歳出状況 Ⅰ （性質別歳出）</t>
    <phoneticPr fontId="3"/>
  </si>
  <si>
    <t xml:space="preserve">       区分
年度</t>
  </si>
  <si>
    <t>歳出合計</t>
  </si>
  <si>
    <t>うち人件費</t>
  </si>
  <si>
    <t>消費的経費</t>
  </si>
  <si>
    <t>投資的経費</t>
  </si>
  <si>
    <t>その他の経費</t>
  </si>
  <si>
    <t>人件費</t>
  </si>
  <si>
    <t>物件費</t>
  </si>
  <si>
    <t>維持補修費</t>
  </si>
  <si>
    <t>扶助費</t>
  </si>
  <si>
    <t>補助費等</t>
  </si>
  <si>
    <t>普通建設事 業 費</t>
  </si>
  <si>
    <t>災害復旧事業費</t>
  </si>
  <si>
    <t>投資及び出資金･貸付金</t>
  </si>
  <si>
    <t>繰出金</t>
  </si>
  <si>
    <t>公債費</t>
  </si>
  <si>
    <t>前年度繰　上充用金</t>
  </si>
  <si>
    <t>うち一時借入金利子</t>
  </si>
  <si>
    <t>決</t>
  </si>
  <si>
    <t>算　　　　　　　　　　　額</t>
  </si>
  <si>
    <t>財　　　　　　　　　　　源</t>
  </si>
  <si>
    <t>経　　　　　　　　　　　常</t>
  </si>
  <si>
    <t>支　　　　　　　　　　　出</t>
  </si>
  <si>
    <t>財　　　源　　　支　　　出</t>
  </si>
  <si>
    <t>資料：三木市総務部財政課（「地方財政状況調査」による）</t>
    <rPh sb="6" eb="8">
      <t>ソウム</t>
    </rPh>
    <phoneticPr fontId="3"/>
  </si>
  <si>
    <t>議会費</t>
  </si>
  <si>
    <t>総務費</t>
  </si>
  <si>
    <t>民生費</t>
  </si>
  <si>
    <t>衛生費</t>
  </si>
  <si>
    <t>労働費</t>
  </si>
  <si>
    <t>農林業費</t>
  </si>
  <si>
    <t>商工費</t>
  </si>
  <si>
    <t>土木費</t>
  </si>
  <si>
    <t>消防費</t>
  </si>
  <si>
    <t>教育費</t>
  </si>
  <si>
    <t>災害復旧費</t>
  </si>
  <si>
    <t>諸支出金</t>
  </si>
  <si>
    <t>前年度繰上充用金</t>
  </si>
  <si>
    <t xml:space="preserve">                               決</t>
  </si>
  <si>
    <t>算　　        　　　　　　　額</t>
  </si>
  <si>
    <t>財　　　     　　　　　　　源</t>
  </si>
  <si>
    <t>資料：三木市総務部財政課（「地方財政状況調査」による）</t>
    <rPh sb="6" eb="8">
      <t>ソウム</t>
    </rPh>
    <rPh sb="8" eb="9">
      <t>ブ</t>
    </rPh>
    <phoneticPr fontId="3"/>
  </si>
  <si>
    <t>財政分析</t>
  </si>
  <si>
    <t>基準財政需要額</t>
  </si>
  <si>
    <t>基準財政収入額</t>
  </si>
  <si>
    <t>調　　　　整</t>
  </si>
  <si>
    <t>額</t>
  </si>
  <si>
    <t>錯 誤 額</t>
  </si>
  <si>
    <t>率</t>
  </si>
  <si>
    <t>実質収支額</t>
  </si>
  <si>
    <t>×100</t>
  </si>
  <si>
    <t>・経常収支比率＝</t>
  </si>
  <si>
    <t>経常経費充当一般財源</t>
  </si>
  <si>
    <t>標準財政規模</t>
  </si>
  <si>
    <t>経常一般財源</t>
  </si>
  <si>
    <t>公債費充当一般財源－災害復旧等にかかる基準財政需要額</t>
  </si>
  <si>
    <t>標準税収入＋普通交付税額－災害復旧等にかかる基準財政需要額</t>
  </si>
  <si>
    <t>･実質公債費比率＝</t>
  </si>
  <si>
    <t>公債費充当一般財源＋公営企業の償還金に充てたと認められる繰出金＋</t>
  </si>
  <si>
    <t>標準税収入額＋普通交付税額＋臨時財政対策債発行可能額－交付税に</t>
  </si>
  <si>
    <t>総合計</t>
  </si>
  <si>
    <t>公共事業等債</t>
    <rPh sb="0" eb="2">
      <t>コウキョウ</t>
    </rPh>
    <rPh sb="2" eb="4">
      <t>ジギョウ</t>
    </rPh>
    <rPh sb="4" eb="5">
      <t>トウ</t>
    </rPh>
    <rPh sb="5" eb="6">
      <t>サイ</t>
    </rPh>
    <phoneticPr fontId="3"/>
  </si>
  <si>
    <t>公営住宅建設事業債</t>
  </si>
  <si>
    <t>災害復旧事業債</t>
  </si>
  <si>
    <t>学校教育施設等整備事業債</t>
    <rPh sb="0" eb="2">
      <t>ガッコウ</t>
    </rPh>
    <rPh sb="2" eb="4">
      <t>キョウイク</t>
    </rPh>
    <rPh sb="4" eb="6">
      <t>シセツ</t>
    </rPh>
    <rPh sb="6" eb="7">
      <t>トウ</t>
    </rPh>
    <rPh sb="7" eb="9">
      <t>セイビ</t>
    </rPh>
    <rPh sb="9" eb="11">
      <t>ジギョウ</t>
    </rPh>
    <rPh sb="11" eb="12">
      <t>サイ</t>
    </rPh>
    <phoneticPr fontId="17"/>
  </si>
  <si>
    <t>社会福祉施設整備事業債</t>
    <rPh sb="0" eb="2">
      <t>シャカイ</t>
    </rPh>
    <rPh sb="2" eb="4">
      <t>フクシ</t>
    </rPh>
    <rPh sb="4" eb="6">
      <t>シセツ</t>
    </rPh>
    <rPh sb="6" eb="8">
      <t>セイビ</t>
    </rPh>
    <rPh sb="8" eb="10">
      <t>ジギョウ</t>
    </rPh>
    <rPh sb="10" eb="11">
      <t>サイ</t>
    </rPh>
    <phoneticPr fontId="17"/>
  </si>
  <si>
    <t>一般廃棄物処理事業債</t>
  </si>
  <si>
    <t>一般単独
事業債</t>
  </si>
  <si>
    <t>公共用地先行取得等事業債</t>
  </si>
  <si>
    <t>財源対策債</t>
  </si>
  <si>
    <t>減収補塡債</t>
    <rPh sb="2" eb="3">
      <t>ホ</t>
    </rPh>
    <rPh sb="3" eb="4">
      <t>テン</t>
    </rPh>
    <rPh sb="4" eb="5">
      <t>サイ</t>
    </rPh>
    <phoneticPr fontId="17"/>
  </si>
  <si>
    <t>減税補塡債</t>
    <rPh sb="2" eb="3">
      <t>ホ</t>
    </rPh>
    <rPh sb="3" eb="4">
      <t>テン</t>
    </rPh>
    <rPh sb="4" eb="5">
      <t>サイ</t>
    </rPh>
    <phoneticPr fontId="17"/>
  </si>
  <si>
    <t>臨時税収補塡債</t>
    <rPh sb="4" eb="5">
      <t>ホ</t>
    </rPh>
    <rPh sb="5" eb="6">
      <t>テン</t>
    </rPh>
    <rPh sb="6" eb="7">
      <t>サイ</t>
    </rPh>
    <phoneticPr fontId="17"/>
  </si>
  <si>
    <t>臨時財政対策債</t>
  </si>
  <si>
    <t>県貸付金</t>
  </si>
  <si>
    <t xml:space="preserve">        区分
年度</t>
  </si>
  <si>
    <t>政　　　府　　　資　　　金</t>
  </si>
  <si>
    <t>地方公共
団体金融
機構</t>
  </si>
  <si>
    <t>市中銀行</t>
  </si>
  <si>
    <t>その他の
金融機関</t>
  </si>
  <si>
    <t>保険会社</t>
  </si>
  <si>
    <t>交付公債</t>
  </si>
  <si>
    <t>市場公募債</t>
  </si>
  <si>
    <t>共済等</t>
  </si>
  <si>
    <t>証書借入分</t>
  </si>
  <si>
    <t>証券
発行分</t>
  </si>
  <si>
    <t>財政融資
資金</t>
  </si>
  <si>
    <t>旧簡保資金</t>
  </si>
  <si>
    <t>旧郵貯資金</t>
  </si>
  <si>
    <t>　　　　　　　　　　　　　　　　　　　　　　　　当　　　　　年　　　　　度</t>
  </si>
  <si>
    <t>　　　　発　　　　　行　　　　　額</t>
  </si>
  <si>
    <t>　　　　償　　　　　還　　　　　額</t>
  </si>
  <si>
    <t>　　　　　　　　　　　　　　　　　　当　　　　　年　　　　　度　　　　　末</t>
  </si>
  <si>
    <t>　　　　現　　　　　在　　　　　高</t>
  </si>
  <si>
    <t>税・財政</t>
    <rPh sb="0" eb="1">
      <t>ゼイ</t>
    </rPh>
    <rPh sb="2" eb="4">
      <t>ザイセイ</t>
    </rPh>
    <phoneticPr fontId="10"/>
  </si>
  <si>
    <t>表番号</t>
    <rPh sb="0" eb="1">
      <t>ヒョウ</t>
    </rPh>
    <rPh sb="1" eb="3">
      <t>バンゴウ</t>
    </rPh>
    <phoneticPr fontId="11"/>
  </si>
  <si>
    <t>表名</t>
    <rPh sb="0" eb="1">
      <t>オモテ</t>
    </rPh>
    <rPh sb="1" eb="2">
      <t>メイ</t>
    </rPh>
    <phoneticPr fontId="11"/>
  </si>
  <si>
    <t>シート</t>
    <phoneticPr fontId="11"/>
  </si>
  <si>
    <t>市税の適用税率状況</t>
  </si>
  <si>
    <t>19-1</t>
  </si>
  <si>
    <t>市税課税状況</t>
  </si>
  <si>
    <t>19-2</t>
  </si>
  <si>
    <t>納税組合・固定資産台帳縦覧状況</t>
    <phoneticPr fontId="11"/>
  </si>
  <si>
    <t>19-3</t>
  </si>
  <si>
    <t>市税徴収状況</t>
  </si>
  <si>
    <t>19-4</t>
  </si>
  <si>
    <t>19-4-2</t>
    <phoneticPr fontId="3"/>
  </si>
  <si>
    <t>19-4-3</t>
    <phoneticPr fontId="3"/>
  </si>
  <si>
    <t>市税徴収諸事務件数</t>
  </si>
  <si>
    <t>19-5</t>
  </si>
  <si>
    <t>個人県民税徴収状況</t>
  </si>
  <si>
    <t>19-6</t>
  </si>
  <si>
    <t>国民健康保険税課税状況</t>
  </si>
  <si>
    <t>19-7</t>
  </si>
  <si>
    <t>市税･国民健康保険税等還付状況</t>
  </si>
  <si>
    <t>19-8</t>
  </si>
  <si>
    <t>市民税所得割納税義務者数</t>
  </si>
  <si>
    <t>19-9</t>
  </si>
  <si>
    <t>市民税特別徴収状況</t>
  </si>
  <si>
    <t>19-10</t>
  </si>
  <si>
    <t>所得状況</t>
  </si>
  <si>
    <t>19-11</t>
    <phoneticPr fontId="3"/>
  </si>
  <si>
    <t>　付表　給与所得</t>
  </si>
  <si>
    <t>市民税課税所得額・所得控除額および課税標準額</t>
  </si>
  <si>
    <t>19-12</t>
    <phoneticPr fontId="3"/>
  </si>
  <si>
    <t>控除人員状況</t>
  </si>
  <si>
    <t>19-13</t>
  </si>
  <si>
    <t>扶養控除人員別納税義務者数・扶養親族数等</t>
  </si>
  <si>
    <t>19-14</t>
  </si>
  <si>
    <t>青色申告および事業専従者状況</t>
  </si>
  <si>
    <t>19-15</t>
  </si>
  <si>
    <t>市民税所得割額等に関する状況</t>
  </si>
  <si>
    <t>19-16</t>
  </si>
  <si>
    <t>土地の課税標準額</t>
  </si>
  <si>
    <t>19-17</t>
  </si>
  <si>
    <t>免税点以上家屋の状況</t>
  </si>
  <si>
    <t>19-18</t>
  </si>
  <si>
    <t>償却資産の決定価格等</t>
    <phoneticPr fontId="11"/>
  </si>
  <si>
    <t>19-19</t>
  </si>
  <si>
    <t>償却資産の課税標準額(法定免税点以上のもの)</t>
  </si>
  <si>
    <t>19-20</t>
  </si>
  <si>
    <t>償却資産の段階別納税義務者数等</t>
  </si>
  <si>
    <t>19-21</t>
  </si>
  <si>
    <t xml:space="preserve">固有資産等所在市町村交付の状況-国有資産- </t>
  </si>
  <si>
    <t>19-22</t>
  </si>
  <si>
    <t>固有資産等所在市町村交付の状況-公有資産-</t>
  </si>
  <si>
    <t>19-23</t>
  </si>
  <si>
    <t>都市計画税納税義務者数および課税標準額 (課税標準額は免税点以上のもの)</t>
  </si>
  <si>
    <t>19-24</t>
  </si>
  <si>
    <t>軽自動車税課税対象車両数</t>
  </si>
  <si>
    <t>19-25</t>
  </si>
  <si>
    <t>三木市会計別歳入決算額</t>
  </si>
  <si>
    <t>19-26</t>
  </si>
  <si>
    <t>三木市会計別歳出決算額</t>
  </si>
  <si>
    <t>19-27</t>
  </si>
  <si>
    <t>公営企業会計決算額</t>
  </si>
  <si>
    <t>19-28</t>
  </si>
  <si>
    <t>普通会計決算収支状況</t>
  </si>
  <si>
    <t>19-29</t>
  </si>
  <si>
    <t>普通会計歳入状況</t>
  </si>
  <si>
    <t>19-30</t>
  </si>
  <si>
    <t>普通会計歳出状況Ⅰ（性質別歳出）</t>
  </si>
  <si>
    <t>19-31</t>
  </si>
  <si>
    <t>普通会計歳出状況Ⅱ（目的別歳出）</t>
    <rPh sb="10" eb="12">
      <t>モクテキ</t>
    </rPh>
    <phoneticPr fontId="11"/>
  </si>
  <si>
    <t>19-32</t>
  </si>
  <si>
    <t>地方交付税決定状況および財政分析</t>
  </si>
  <si>
    <t>19-33</t>
  </si>
  <si>
    <t>地方債種類別現在高</t>
  </si>
  <si>
    <t>19-34</t>
  </si>
  <si>
    <t>地方債借入先別状況</t>
  </si>
  <si>
    <t>19-35</t>
  </si>
  <si>
    <t>-</t>
    <phoneticPr fontId="3"/>
  </si>
  <si>
    <t xml:space="preserve">      交付金・納付金</t>
    <phoneticPr fontId="3"/>
  </si>
  <si>
    <t xml:space="preserve">      純 固 定資産税</t>
    <phoneticPr fontId="3"/>
  </si>
  <si>
    <t xml:space="preserve">       〃　 税    割</t>
    <phoneticPr fontId="3"/>
  </si>
  <si>
    <t xml:space="preserve">      法 人 均 等 割</t>
    <phoneticPr fontId="3"/>
  </si>
  <si>
    <t xml:space="preserve">      個 人 均 等 割</t>
    <phoneticPr fontId="3"/>
  </si>
  <si>
    <t>総　　　　数</t>
    <phoneticPr fontId="3"/>
  </si>
  <si>
    <t>令和元年度</t>
    <rPh sb="0" eb="5">
      <t>レイワガンネンド</t>
    </rPh>
    <phoneticPr fontId="3"/>
  </si>
  <si>
    <t xml:space="preserve">      区分
年度</t>
    <phoneticPr fontId="3"/>
  </si>
  <si>
    <t>3．固定資産台帳縦覧状況</t>
    <rPh sb="2" eb="4">
      <t>コテイ</t>
    </rPh>
    <rPh sb="4" eb="6">
      <t>シサン</t>
    </rPh>
    <rPh sb="6" eb="8">
      <t>ダイチョウ</t>
    </rPh>
    <rPh sb="8" eb="10">
      <t>ジュウラン</t>
    </rPh>
    <phoneticPr fontId="3"/>
  </si>
  <si>
    <t xml:space="preserve">       区分
年度</t>
    <phoneticPr fontId="3"/>
  </si>
  <si>
    <t>　　　　 欠　　　　 損 　　　　額</t>
    <phoneticPr fontId="3"/>
  </si>
  <si>
    <t xml:space="preserve">    </t>
    <phoneticPr fontId="3"/>
  </si>
  <si>
    <t>純　固　定　資　産　税</t>
    <phoneticPr fontId="3"/>
  </si>
  <si>
    <t>令和元年</t>
    <rPh sb="0" eb="2">
      <t>レイワ</t>
    </rPh>
    <rPh sb="2" eb="3">
      <t>ガン</t>
    </rPh>
    <rPh sb="3" eb="4">
      <t>ネン</t>
    </rPh>
    <phoneticPr fontId="22"/>
  </si>
  <si>
    <t>特 別 徴 収 税 額</t>
    <phoneticPr fontId="3"/>
  </si>
  <si>
    <t>納 税 義 務 者 数</t>
    <phoneticPr fontId="3"/>
  </si>
  <si>
    <t>特別徴収
義務者数</t>
    <phoneticPr fontId="3"/>
  </si>
  <si>
    <t>　　　　区分
年次</t>
    <phoneticPr fontId="3"/>
  </si>
  <si>
    <t>令和元年</t>
    <rPh sb="0" eb="2">
      <t>レイワ</t>
    </rPh>
    <rPh sb="2" eb="4">
      <t>ガンネン</t>
    </rPh>
    <phoneticPr fontId="22"/>
  </si>
  <si>
    <t xml:space="preserve"> （注）｢営業所得｣及び｢その他の事業所得｣の数値については、(営業等所得)の欄に計上している。</t>
    <phoneticPr fontId="3"/>
  </si>
  <si>
    <t>12. 市民税課税所得額・所得控除額および課税標準額</t>
    <phoneticPr fontId="3"/>
  </si>
  <si>
    <t>14. 扶養控除人員別納税義務者数・扶養親族数等</t>
    <phoneticPr fontId="3"/>
  </si>
  <si>
    <t>令和2年</t>
    <rPh sb="0" eb="2">
      <t>レイワ</t>
    </rPh>
    <rPh sb="3" eb="4">
      <t>ネン</t>
    </rPh>
    <phoneticPr fontId="27"/>
  </si>
  <si>
    <t>17. 土地の課税標準額</t>
    <phoneticPr fontId="3"/>
  </si>
  <si>
    <t>-</t>
    <phoneticPr fontId="27"/>
  </si>
  <si>
    <t>19. 償却資産の決定価格等</t>
    <phoneticPr fontId="3"/>
  </si>
  <si>
    <t>20. 償却資産の課税標準額（法定免税点以上のもの）</t>
    <phoneticPr fontId="3"/>
  </si>
  <si>
    <t>21. 償却資産の段階別納税義務者数等</t>
    <phoneticPr fontId="3"/>
  </si>
  <si>
    <t>令和2年</t>
    <rPh sb="0" eb="2">
      <t>レイワ</t>
    </rPh>
    <rPh sb="3" eb="4">
      <t>ネン</t>
    </rPh>
    <phoneticPr fontId="3"/>
  </si>
  <si>
    <t>23. 国有資産等所在市町村交付金の状況　　　　　　　―――公有資産―――</t>
    <phoneticPr fontId="3"/>
  </si>
  <si>
    <t>25. 軽自動車税課税対象車両数</t>
    <phoneticPr fontId="3"/>
  </si>
  <si>
    <t>26. 三木市会計別歳入決算額</t>
    <phoneticPr fontId="3"/>
  </si>
  <si>
    <t>資料：三木市上下水道部水道業務課、下水道課</t>
    <rPh sb="6" eb="8">
      <t>ジョウゲ</t>
    </rPh>
    <rPh sb="8" eb="10">
      <t>スイドウ</t>
    </rPh>
    <rPh sb="11" eb="13">
      <t>スイドウ</t>
    </rPh>
    <rPh sb="13" eb="16">
      <t>ギョウムカ</t>
    </rPh>
    <rPh sb="17" eb="20">
      <t>ゲスイドウ</t>
    </rPh>
    <rPh sb="20" eb="21">
      <t>カ</t>
    </rPh>
    <phoneticPr fontId="3"/>
  </si>
  <si>
    <t>　資本的支出</t>
    <phoneticPr fontId="3"/>
  </si>
  <si>
    <t>　収益的支出</t>
    <phoneticPr fontId="3"/>
  </si>
  <si>
    <t>　(給水収益)</t>
    <phoneticPr fontId="3"/>
  </si>
  <si>
    <t xml:space="preserve">                 年度
項目</t>
    <phoneticPr fontId="3"/>
  </si>
  <si>
    <t>28. 公営企業会計決算額</t>
    <phoneticPr fontId="3"/>
  </si>
  <si>
    <t>Ｎ</t>
    <phoneticPr fontId="3"/>
  </si>
  <si>
    <t>Ｍ</t>
    <phoneticPr fontId="3"/>
  </si>
  <si>
    <t>Ｌ</t>
    <phoneticPr fontId="3"/>
  </si>
  <si>
    <t>財　源</t>
    <phoneticPr fontId="3"/>
  </si>
  <si>
    <t>　般　　　　  　　　財　　　　　    　　源</t>
    <phoneticPr fontId="3"/>
  </si>
  <si>
    <t>自動車税環境性能割交付金</t>
    <rPh sb="0" eb="3">
      <t>ジドウシャ</t>
    </rPh>
    <rPh sb="3" eb="4">
      <t>ゼイ</t>
    </rPh>
    <rPh sb="4" eb="6">
      <t>カンキョウ</t>
    </rPh>
    <rPh sb="6" eb="8">
      <t>セイノウ</t>
    </rPh>
    <rPh sb="8" eb="9">
      <t>ワリ</t>
    </rPh>
    <rPh sb="9" eb="12">
      <t>コウフキン</t>
    </rPh>
    <phoneticPr fontId="3"/>
  </si>
  <si>
    <t xml:space="preserve"> +地方譲与税+交通安全対策特別交付金+普通交付税</t>
    <phoneticPr fontId="3"/>
  </si>
  <si>
    <t>×100　</t>
    <phoneticPr fontId="3"/>
  </si>
  <si>
    <t xml:space="preserve"> （注）財政分析の計算式は次のとおり（分析は普通会計である）</t>
    <phoneticPr fontId="3"/>
  </si>
  <si>
    <t>資料：三木市総務部財政課（「交付税算定台帳」及び「決算カード」による）</t>
    <phoneticPr fontId="3"/>
  </si>
  <si>
    <t>実質収支比率（％）</t>
    <phoneticPr fontId="3"/>
  </si>
  <si>
    <t>財政力
指　数</t>
    <phoneticPr fontId="3"/>
  </si>
  <si>
    <t>　　　 2. 利子は含まない。</t>
    <phoneticPr fontId="3"/>
  </si>
  <si>
    <t xml:space="preserve"> （注）1. 普通会計における状況である。</t>
    <phoneticPr fontId="3"/>
  </si>
  <si>
    <t>　　　　　　　　　　　　　　　　　　当　　　　　　　年　　　　　　　度</t>
    <phoneticPr fontId="3"/>
  </si>
  <si>
    <t xml:space="preserve">      区分
年度</t>
    <phoneticPr fontId="3"/>
  </si>
  <si>
    <t>令和3年度</t>
    <rPh sb="0" eb="2">
      <t>レイワ</t>
    </rPh>
    <phoneticPr fontId="3"/>
  </si>
  <si>
    <t>資料：三木市総務部税務課</t>
    <phoneticPr fontId="3"/>
  </si>
  <si>
    <t>（注）「法人税割」の税率は、令和元年10月1日以後に開始する事業年度から適用されている。（12.1％から減税）</t>
    <phoneticPr fontId="3"/>
  </si>
  <si>
    <t xml:space="preserve">         　年度・区分
項　目</t>
    <phoneticPr fontId="3"/>
  </si>
  <si>
    <t>平成29年度</t>
    <rPh sb="0" eb="2">
      <t>ヘイセイ</t>
    </rPh>
    <rPh sb="4" eb="6">
      <t>ネンド</t>
    </rPh>
    <phoneticPr fontId="24"/>
  </si>
  <si>
    <t>令和元年度</t>
  </si>
  <si>
    <t>38,245人</t>
  </si>
  <si>
    <t>38,594人</t>
  </si>
  <si>
    <t>38,823人</t>
  </si>
  <si>
    <t xml:space="preserve">        〃　所 得 割</t>
    <phoneticPr fontId="3"/>
  </si>
  <si>
    <t>1,946法人</t>
  </si>
  <si>
    <t>1,974法人</t>
  </si>
  <si>
    <t>1,987法人</t>
    <phoneticPr fontId="24"/>
  </si>
  <si>
    <t>1,999法人</t>
    <rPh sb="5" eb="7">
      <t>ホウジン</t>
    </rPh>
    <phoneticPr fontId="3"/>
  </si>
  <si>
    <t>36，653台</t>
  </si>
  <si>
    <t>36，617台</t>
  </si>
  <si>
    <t>36，906台</t>
  </si>
  <si>
    <t>36，602台</t>
    <rPh sb="6" eb="7">
      <t>ダイ</t>
    </rPh>
    <phoneticPr fontId="3"/>
  </si>
  <si>
    <t xml:space="preserve"> (注) 現年分のみの数値である。</t>
    <phoneticPr fontId="3"/>
  </si>
  <si>
    <t xml:space="preserve">      区分
年度</t>
    <phoneticPr fontId="3"/>
  </si>
  <si>
    <t>縦覧者数</t>
    <phoneticPr fontId="3"/>
  </si>
  <si>
    <t>-</t>
    <phoneticPr fontId="3"/>
  </si>
  <si>
    <t xml:space="preserve">       区分
年度</t>
    <phoneticPr fontId="3"/>
  </si>
  <si>
    <t>　　　　　　　　　　　　　　　　　　　　　　　　　　　　 額</t>
    <phoneticPr fontId="3"/>
  </si>
  <si>
    <t>　　　　　　　　 欠　　　　　　　　　損　　　　　　　　　額</t>
    <phoneticPr fontId="3"/>
  </si>
  <si>
    <t xml:space="preserve">       区分
年度</t>
    <phoneticPr fontId="3"/>
  </si>
  <si>
    <t>産          税　　（つづき）</t>
    <phoneticPr fontId="3"/>
  </si>
  <si>
    <t>土　　　地</t>
    <phoneticPr fontId="3"/>
  </si>
  <si>
    <t xml:space="preserve">                 額</t>
    <phoneticPr fontId="3"/>
  </si>
  <si>
    <t>平成29年度</t>
    <rPh sb="0" eb="2">
      <t>ヘイセイ</t>
    </rPh>
    <rPh sb="4" eb="5">
      <t>ネン</t>
    </rPh>
    <rPh sb="5" eb="6">
      <t>ド</t>
    </rPh>
    <phoneticPr fontId="24"/>
  </si>
  <si>
    <t>　　　　　　　　　　　　　　　　　　　　　総</t>
    <phoneticPr fontId="3"/>
  </si>
  <si>
    <t>資料：三木市総務部税務課，債権管理課（「主要施策実績報告書」による）</t>
    <rPh sb="6" eb="8">
      <t>ソウム</t>
    </rPh>
    <rPh sb="8" eb="9">
      <t>ブ</t>
    </rPh>
    <rPh sb="13" eb="15">
      <t>サイケン</t>
    </rPh>
    <rPh sb="15" eb="17">
      <t>カンリ</t>
    </rPh>
    <phoneticPr fontId="10"/>
  </si>
  <si>
    <t>調定額</t>
    <phoneticPr fontId="11"/>
  </si>
  <si>
    <t>（世帯）</t>
    <phoneticPr fontId="11"/>
  </si>
  <si>
    <t>現年課税分</t>
  </si>
  <si>
    <t xml:space="preserve">      年度
区分</t>
    <phoneticPr fontId="3"/>
  </si>
  <si>
    <t>現年市税</t>
    <phoneticPr fontId="3"/>
  </si>
  <si>
    <t>件　数</t>
    <phoneticPr fontId="3"/>
  </si>
  <si>
    <t xml:space="preserve">       　区分
年次</t>
    <phoneticPr fontId="3"/>
  </si>
  <si>
    <t>農業所得者</t>
    <rPh sb="2" eb="4">
      <t>ショトク</t>
    </rPh>
    <rPh sb="4" eb="5">
      <t>シャ</t>
    </rPh>
    <phoneticPr fontId="3"/>
  </si>
  <si>
    <t>平成30年</t>
    <rPh sb="0" eb="2">
      <t>ヘイセイ</t>
    </rPh>
    <rPh sb="4" eb="5">
      <t>ネン</t>
    </rPh>
    <phoneticPr fontId="24"/>
  </si>
  <si>
    <t>-</t>
    <phoneticPr fontId="3"/>
  </si>
  <si>
    <t xml:space="preserve"> （注）1.「有資格者」とは、所得税納税者をいい、「その他」とは、市民税のみの納税者をいう。</t>
    <phoneticPr fontId="3"/>
  </si>
  <si>
    <r>
      <t>　　</t>
    </r>
    <r>
      <rPr>
        <sz val="9.5"/>
        <rFont val="ＭＳ Ｐ明朝"/>
        <family val="1"/>
        <charset val="128"/>
      </rPr>
      <t xml:space="preserve">  </t>
    </r>
    <r>
      <rPr>
        <sz val="9.5"/>
        <rFont val="ＭＳ 明朝"/>
        <family val="1"/>
        <charset val="128"/>
      </rPr>
      <t>　2. ｢</t>
    </r>
    <r>
      <rPr>
        <sz val="9.5"/>
        <rFont val="ＭＳ Ｐ明朝"/>
        <family val="1"/>
        <charset val="128"/>
      </rPr>
      <t>営業所得者｣及び｢その他の事業所得者｣の数値については、(営業等所得者)の欄に計上している。</t>
    </r>
    <phoneticPr fontId="3"/>
  </si>
  <si>
    <t>11. 所得状況</t>
    <phoneticPr fontId="3"/>
  </si>
  <si>
    <t>-</t>
    <phoneticPr fontId="3"/>
  </si>
  <si>
    <t>単位：千円（7月1日現在）</t>
    <phoneticPr fontId="3"/>
  </si>
  <si>
    <t>寡婦・ひとり親</t>
    <rPh sb="6" eb="7">
      <t>オヤ</t>
    </rPh>
    <phoneticPr fontId="3"/>
  </si>
  <si>
    <t xml:space="preserve">     3. 寡婦・ひとり親控除額については、令和2年度までは寡婦・寡夫控除額に該当する。</t>
    <rPh sb="8" eb="10">
      <t>カフ</t>
    </rPh>
    <rPh sb="14" eb="15">
      <t>オヤ</t>
    </rPh>
    <rPh sb="15" eb="17">
      <t>コウジョ</t>
    </rPh>
    <rPh sb="17" eb="18">
      <t>ガク</t>
    </rPh>
    <rPh sb="24" eb="26">
      <t>レイワ</t>
    </rPh>
    <rPh sb="27" eb="29">
      <t>ネンド</t>
    </rPh>
    <rPh sb="32" eb="34">
      <t>カフ</t>
    </rPh>
    <rPh sb="35" eb="37">
      <t>カフ</t>
    </rPh>
    <rPh sb="37" eb="39">
      <t>コウジョ</t>
    </rPh>
    <rPh sb="39" eb="40">
      <t>ガク</t>
    </rPh>
    <rPh sb="41" eb="43">
      <t>ガイトウ</t>
    </rPh>
    <phoneticPr fontId="3"/>
  </si>
  <si>
    <t>13. 控除人員状況</t>
    <phoneticPr fontId="3"/>
  </si>
  <si>
    <t>寡婦・ひとり親控除</t>
    <rPh sb="6" eb="7">
      <t>オヤ</t>
    </rPh>
    <phoneticPr fontId="3"/>
  </si>
  <si>
    <t xml:space="preserve"> （注）1. 障害者控除(1)は、障害者控除を行った納税義務者数であり、障害者控除(2)は、障害者控除</t>
    <phoneticPr fontId="3"/>
  </si>
  <si>
    <t>　　 　2. 寡婦・ひとり親控除については、令和2年度までは寡婦・寡夫控除に該当する。</t>
    <rPh sb="7" eb="9">
      <t>カフ</t>
    </rPh>
    <rPh sb="13" eb="14">
      <t>オヤ</t>
    </rPh>
    <rPh sb="14" eb="16">
      <t>コウジョ</t>
    </rPh>
    <rPh sb="22" eb="24">
      <t>レイワ</t>
    </rPh>
    <rPh sb="25" eb="27">
      <t>ネンド</t>
    </rPh>
    <rPh sb="30" eb="32">
      <t>カフ</t>
    </rPh>
    <rPh sb="33" eb="35">
      <t>カフ</t>
    </rPh>
    <rPh sb="35" eb="37">
      <t>コウジョ</t>
    </rPh>
    <rPh sb="38" eb="40">
      <t>ガイトウ</t>
    </rPh>
    <phoneticPr fontId="3"/>
  </si>
  <si>
    <t>15. 青色申告および事業専従者状況</t>
    <phoneticPr fontId="3"/>
  </si>
  <si>
    <t>16. 市民税所得割額等に関する状況</t>
    <phoneticPr fontId="3"/>
  </si>
  <si>
    <t xml:space="preserve"> （注）所得割額欄中「有資格者」とは、所得税納税者をいい、「その他」とは、所得税のかからなかった市民税のみの納税者をいう。</t>
    <phoneticPr fontId="3"/>
  </si>
  <si>
    <t>　　　　　　　　　　　　　　　　　　　　 総</t>
    <phoneticPr fontId="27"/>
  </si>
  <si>
    <t>-</t>
    <phoneticPr fontId="27"/>
  </si>
  <si>
    <t>　　　　　　　　　　　　　　　　　　　　 個</t>
    <phoneticPr fontId="27"/>
  </si>
  <si>
    <t>-</t>
    <phoneticPr fontId="27"/>
  </si>
  <si>
    <t>18. 免税点以上家屋の状況</t>
    <phoneticPr fontId="3"/>
  </si>
  <si>
    <t>22. 国有資産等所在市町村交付金の状況　　　　　　　―――国有資産―――</t>
    <phoneticPr fontId="3"/>
  </si>
  <si>
    <t xml:space="preserve"> （注）本表にかかる交付金算定は、算定標準額×1.4／100</t>
    <phoneticPr fontId="3"/>
  </si>
  <si>
    <t>24. 都市計画税納税義務者数および課税標準額（課税標準額は免税点以上のもの）</t>
    <phoneticPr fontId="3"/>
  </si>
  <si>
    <t>軽　自　動　車　お　よ　び　小　型　特　殊　自　動　車</t>
    <phoneticPr fontId="3"/>
  </si>
  <si>
    <t>-</t>
    <phoneticPr fontId="3"/>
  </si>
  <si>
    <t>会　計　区　分</t>
  </si>
  <si>
    <t>令和元年度</t>
    <rPh sb="0" eb="2">
      <t>レイワ</t>
    </rPh>
    <rPh sb="2" eb="4">
      <t>ガンネン</t>
    </rPh>
    <rPh sb="4" eb="5">
      <t>ド</t>
    </rPh>
    <phoneticPr fontId="23"/>
  </si>
  <si>
    <t>-</t>
    <phoneticPr fontId="3"/>
  </si>
  <si>
    <t>後期高齢者医療事業</t>
    <rPh sb="0" eb="2">
      <t>コウキ</t>
    </rPh>
    <rPh sb="2" eb="5">
      <t>コウレイシャ</t>
    </rPh>
    <rPh sb="5" eb="7">
      <t>イリョウ</t>
    </rPh>
    <rPh sb="7" eb="9">
      <t>ジギョウ</t>
    </rPh>
    <phoneticPr fontId="23"/>
  </si>
  <si>
    <t>学校給食事業</t>
    <rPh sb="0" eb="2">
      <t>ガッコウ</t>
    </rPh>
    <rPh sb="2" eb="4">
      <t>キュウショク</t>
    </rPh>
    <rPh sb="4" eb="6">
      <t>ジギョウ</t>
    </rPh>
    <phoneticPr fontId="23"/>
  </si>
  <si>
    <t>下水道事業</t>
    <rPh sb="0" eb="3">
      <t>ゲスイドウ</t>
    </rPh>
    <phoneticPr fontId="23"/>
  </si>
  <si>
    <t>資料：三木市総務部財政課（「主要施策実績報告書」による）</t>
    <rPh sb="6" eb="8">
      <t>ソウム</t>
    </rPh>
    <rPh sb="9" eb="11">
      <t>ザイセイ</t>
    </rPh>
    <phoneticPr fontId="23"/>
  </si>
  <si>
    <t>27. 三木市会計別歳出決算額</t>
    <phoneticPr fontId="3"/>
  </si>
  <si>
    <t>会　計　区　分</t>
    <phoneticPr fontId="3"/>
  </si>
  <si>
    <t>学校給食事業</t>
    <phoneticPr fontId="3"/>
  </si>
  <si>
    <t>29. 普通会計決算収支状況</t>
    <phoneticPr fontId="3"/>
  </si>
  <si>
    <t>　　　区分
年度</t>
    <phoneticPr fontId="3"/>
  </si>
  <si>
    <t>事故繰越し</t>
    <phoneticPr fontId="3"/>
  </si>
  <si>
    <t>-</t>
    <phoneticPr fontId="3"/>
  </si>
  <si>
    <t>実質単年度収支</t>
    <phoneticPr fontId="3"/>
  </si>
  <si>
    <t>Ｈ</t>
    <phoneticPr fontId="3"/>
  </si>
  <si>
    <t>Ｉ</t>
    <phoneticPr fontId="3"/>
  </si>
  <si>
    <t>Ｋ</t>
    <phoneticPr fontId="3"/>
  </si>
  <si>
    <t>-</t>
    <phoneticPr fontId="3"/>
  </si>
  <si>
    <t>30. 普通会計歳入状況</t>
    <phoneticPr fontId="3"/>
  </si>
  <si>
    <t>地　方
譲与税</t>
    <phoneticPr fontId="3"/>
  </si>
  <si>
    <t>利子割
交付金</t>
    <phoneticPr fontId="3"/>
  </si>
  <si>
    <t>配当割
交付金</t>
    <phoneticPr fontId="3"/>
  </si>
  <si>
    <t>地方消費税交付金</t>
    <phoneticPr fontId="3"/>
  </si>
  <si>
    <t>ｺﾞﾙﾌ場利用税交付金</t>
    <phoneticPr fontId="3"/>
  </si>
  <si>
    <t>軽油･自動車取得税交付金</t>
    <phoneticPr fontId="3"/>
  </si>
  <si>
    <t>法人事業税交付金</t>
    <rPh sb="0" eb="2">
      <t>ホウジン</t>
    </rPh>
    <rPh sb="2" eb="5">
      <t>ジギョウゼイ</t>
    </rPh>
    <rPh sb="5" eb="8">
      <t>コウフキン</t>
    </rPh>
    <phoneticPr fontId="3"/>
  </si>
  <si>
    <t>地方特例交付金</t>
    <phoneticPr fontId="3"/>
  </si>
  <si>
    <t>地方
交付税</t>
    <phoneticPr fontId="3"/>
  </si>
  <si>
    <t>交通安全対策特別交付金</t>
    <phoneticPr fontId="3"/>
  </si>
  <si>
    <t>分担金負担金</t>
    <phoneticPr fontId="3"/>
  </si>
  <si>
    <t>国庫
支出金</t>
    <phoneticPr fontId="3"/>
  </si>
  <si>
    <t>県支出金</t>
    <phoneticPr fontId="3"/>
  </si>
  <si>
    <t>財産収入</t>
    <phoneticPr fontId="3"/>
  </si>
  <si>
    <t>決</t>
    <phoneticPr fontId="3"/>
  </si>
  <si>
    <t>財　　　          　　　　　　　　　　　　源</t>
    <phoneticPr fontId="3"/>
  </si>
  <si>
    <t>経　　　　　　　　　　　　　　　常</t>
    <phoneticPr fontId="3"/>
  </si>
  <si>
    <t>　収　         　　　　　　　　　　　　　　入</t>
    <phoneticPr fontId="3"/>
  </si>
  <si>
    <t>-</t>
    <phoneticPr fontId="3"/>
  </si>
  <si>
    <t>　経　　　　　　　常　　　　　　　一</t>
    <phoneticPr fontId="3"/>
  </si>
  <si>
    <t>-</t>
    <phoneticPr fontId="3"/>
  </si>
  <si>
    <t>経　 　 常　　  一　　 般</t>
    <phoneticPr fontId="3"/>
  </si>
  <si>
    <t>32. 普通会計歳出状況 Ⅱ （目的別歳出）</t>
    <phoneticPr fontId="3"/>
  </si>
  <si>
    <t>一　　　　　　　              　般</t>
    <phoneticPr fontId="3"/>
  </si>
  <si>
    <t>33. 地方交付税決定状況および財政分析</t>
    <phoneticPr fontId="3"/>
  </si>
  <si>
    <t xml:space="preserve">       区分
年度</t>
    <phoneticPr fontId="3"/>
  </si>
  <si>
    <t>地 方 交 付 税 決 定 状 況</t>
    <phoneticPr fontId="3"/>
  </si>
  <si>
    <t>経常収支比率（％）</t>
    <phoneticPr fontId="3"/>
  </si>
  <si>
    <t>実質公債費比率
(3年平均)(％)</t>
    <phoneticPr fontId="3"/>
  </si>
  <si>
    <t>将来負担比率(％)</t>
    <phoneticPr fontId="3"/>
  </si>
  <si>
    <t>標準財政規　　模</t>
    <phoneticPr fontId="3"/>
  </si>
  <si>
    <t>交付基準額
（財源不足額）</t>
    <phoneticPr fontId="3"/>
  </si>
  <si>
    <t>普通交付
税決定額</t>
    <phoneticPr fontId="3"/>
  </si>
  <si>
    <t>特別交付
税決定額</t>
    <phoneticPr fontId="3"/>
  </si>
  <si>
    <t>合　計</t>
    <phoneticPr fontId="3"/>
  </si>
  <si>
    <t>令和元年度</t>
    <rPh sb="0" eb="5">
      <t>レイワガンネンド</t>
    </rPh>
    <phoneticPr fontId="23"/>
  </si>
  <si>
    <t>-</t>
    <phoneticPr fontId="3"/>
  </si>
  <si>
    <t xml:space="preserve">･財政力指数＝　　　　　　　　 </t>
    <phoneticPr fontId="3"/>
  </si>
  <si>
    <t>の過去3か年の平均値　 ･実質収支比率＝　　　　　　　　</t>
    <phoneticPr fontId="3"/>
  </si>
  <si>
    <t>･標準財政規模＝（基準財政収入額-地方譲与税-交通安全対策特別交付金)×　</t>
    <phoneticPr fontId="3"/>
  </si>
  <si>
    <t>･公債費比率＝　　　　　　　　　　　　　　　　　　　　　　　　　　　　　　</t>
    <phoneticPr fontId="3"/>
  </si>
  <si>
    <t>公債費に準ずる債務負担行為等－交付税に算入された償還額</t>
    <phoneticPr fontId="3"/>
  </si>
  <si>
    <t>算入された償還額</t>
    <phoneticPr fontId="3"/>
  </si>
  <si>
    <t>34. 地方債種類別現在高</t>
    <phoneticPr fontId="3"/>
  </si>
  <si>
    <t>防災・減災・国土強靭化緊急対策事業債</t>
    <rPh sb="0" eb="2">
      <t>ボウサイ</t>
    </rPh>
    <rPh sb="3" eb="5">
      <t>ゲンサイ</t>
    </rPh>
    <rPh sb="6" eb="8">
      <t>コクド</t>
    </rPh>
    <rPh sb="8" eb="10">
      <t>キョウジン</t>
    </rPh>
    <rPh sb="10" eb="11">
      <t>カ</t>
    </rPh>
    <rPh sb="11" eb="13">
      <t>キンキュウ</t>
    </rPh>
    <rPh sb="13" eb="15">
      <t>タイサク</t>
    </rPh>
    <rPh sb="15" eb="17">
      <t>ジギョウ</t>
    </rPh>
    <rPh sb="17" eb="18">
      <t>サイ</t>
    </rPh>
    <phoneticPr fontId="3"/>
  </si>
  <si>
    <t>発　　　　　行　　　　　額</t>
    <rPh sb="0" eb="1">
      <t>ハッ</t>
    </rPh>
    <rPh sb="6" eb="7">
      <t>ギョウ</t>
    </rPh>
    <rPh sb="12" eb="13">
      <t>ガク</t>
    </rPh>
    <phoneticPr fontId="24"/>
  </si>
  <si>
    <t>　　　　　　　　　　　　　　　　当　　　　　年　　　　　度</t>
    <phoneticPr fontId="24"/>
  </si>
  <si>
    <t>償　　　　　 還　　  　　　額</t>
    <rPh sb="0" eb="1">
      <t>ショウ</t>
    </rPh>
    <rPh sb="7" eb="8">
      <t>カン</t>
    </rPh>
    <rPh sb="15" eb="16">
      <t>ガク</t>
    </rPh>
    <phoneticPr fontId="24"/>
  </si>
  <si>
    <t>　　　　　　　　　　　　　　　当　　　　年　　　　度　　　　末</t>
    <rPh sb="30" eb="31">
      <t>マツ</t>
    </rPh>
    <phoneticPr fontId="3"/>
  </si>
  <si>
    <t>現　　　　　在　　　　  　高</t>
    <rPh sb="0" eb="1">
      <t>ゲン</t>
    </rPh>
    <rPh sb="6" eb="8">
      <t>アリダカ</t>
    </rPh>
    <rPh sb="14" eb="15">
      <t>ダカ</t>
    </rPh>
    <phoneticPr fontId="24"/>
  </si>
  <si>
    <t>　　　　　　　　　　　　　　　　　　う　　　　　ち　　　　　政</t>
    <phoneticPr fontId="3"/>
  </si>
  <si>
    <t>府　　　　　　資　　　  　　金</t>
    <rPh sb="0" eb="1">
      <t>フ</t>
    </rPh>
    <rPh sb="7" eb="8">
      <t>シ</t>
    </rPh>
    <rPh sb="15" eb="16">
      <t>キン</t>
    </rPh>
    <phoneticPr fontId="24"/>
  </si>
  <si>
    <t>35. 地方債借入先別状況</t>
    <phoneticPr fontId="3"/>
  </si>
  <si>
    <t>-</t>
    <phoneticPr fontId="3"/>
  </si>
  <si>
    <t>　　　　　　　　　　　　　　　　　　　　　　　　当　　　　　年　　　　　度</t>
    <phoneticPr fontId="3"/>
  </si>
  <si>
    <t xml:space="preserve"> （注）1. 普通会計における状況である。</t>
  </si>
  <si>
    <t>　　　 2. 利子は含まない。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</si>
</sst>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176" formatCode="0.0%"/>
    <numFmt numFmtId="177" formatCode="#,##0_ ;[Red]\-#,##0\ "/>
    <numFmt numFmtId="178" formatCode="#,##0_);\(#,##0\)"/>
    <numFmt numFmtId="179" formatCode="[$-411]ggge&quot;年&quot;m&quot;月&quot;d&quot;日&quot;;@"/>
    <numFmt numFmtId="180" formatCode="#,##0.0_ ;[Red]\-#,##0.0\ "/>
    <numFmt numFmtId="181" formatCode="0.0_ ;[Red]\-0.0\ "/>
    <numFmt numFmtId="182" formatCode="#,##0_ "/>
    <numFmt numFmtId="183" formatCode="\(#,##0\)"/>
    <numFmt numFmtId="184" formatCode="#,##0\ ;&quot;△&quot;#,##0"/>
    <numFmt numFmtId="185" formatCode="#,##0;&quot;△ &quot;#,##0"/>
    <numFmt numFmtId="186" formatCode="#,##0;&quot;△&quot;#,##0"/>
    <numFmt numFmtId="187" formatCode="#,##0.000000000_ ;[Red]\-#,##0.000000000\ "/>
    <numFmt numFmtId="188" formatCode="#,##0.00_ ;[Red]\-#,##0.00\ "/>
    <numFmt numFmtId="189" formatCode="#,##0.000_);\(#,##0.000\)"/>
  </numFmts>
  <fonts count="3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3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9.5"/>
      <name val="ＭＳ 明朝"/>
      <family val="1"/>
      <charset val="128"/>
    </font>
    <font>
      <sz val="10"/>
      <name val="Times New Roman"/>
      <family val="1"/>
    </font>
    <font>
      <sz val="5.5"/>
      <name val="ＭＳ 明朝"/>
      <family val="1"/>
      <charset val="128"/>
    </font>
    <font>
      <sz val="9.5"/>
      <name val="ＭＳ Ｐ明朝"/>
      <family val="1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6"/>
      <name val="ＭＳ 明朝"/>
      <family val="1"/>
      <charset val="128"/>
    </font>
    <font>
      <sz val="7"/>
      <name val="ＭＳ 明朝"/>
      <family val="1"/>
      <charset val="128"/>
    </font>
    <font>
      <sz val="8.5"/>
      <name val="ＭＳ 明朝"/>
      <family val="1"/>
      <charset val="128"/>
    </font>
    <font>
      <sz val="9"/>
      <name val="ＭＳ Ｐ明朝"/>
      <family val="1"/>
      <charset val="128"/>
    </font>
    <font>
      <sz val="8"/>
      <name val="ＭＳ 明朝"/>
      <family val="1"/>
      <charset val="128"/>
    </font>
    <font>
      <sz val="8"/>
      <name val="ＭＳ Ｐ明朝"/>
      <family val="1"/>
      <charset val="128"/>
    </font>
    <font>
      <b/>
      <sz val="18"/>
      <color indexed="56"/>
      <name val="ＭＳ Ｐゴシック"/>
      <family val="3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u/>
      <sz val="10"/>
      <color indexed="12"/>
      <name val="ＭＳ 明朝"/>
      <family val="1"/>
      <charset val="128"/>
    </font>
    <font>
      <u/>
      <sz val="11"/>
      <color theme="10"/>
      <name val="ＭＳ Ｐゴシック"/>
      <family val="3"/>
      <charset val="128"/>
    </font>
    <font>
      <sz val="11"/>
      <color rgb="FF9C6500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  <font>
      <sz val="11"/>
      <name val="游ゴシック"/>
      <family val="2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9"/>
      <color theme="1"/>
      <name val="ＭＳ 明朝"/>
      <family val="1"/>
      <charset val="128"/>
    </font>
    <font>
      <sz val="9"/>
      <color rgb="FFFF0000"/>
      <name val="ＭＳ 明朝"/>
      <family val="1"/>
      <charset val="128"/>
    </font>
    <font>
      <sz val="9.5"/>
      <color theme="1"/>
      <name val="ＭＳ 明朝"/>
      <family val="1"/>
      <charset val="128"/>
    </font>
    <font>
      <sz val="9.5"/>
      <color theme="1"/>
      <name val="ＭＳ Ｐ明朝"/>
      <family val="1"/>
      <charset val="128"/>
    </font>
    <font>
      <sz val="10"/>
      <color theme="1"/>
      <name val="Times New Roman"/>
      <family val="1"/>
    </font>
    <font>
      <sz val="8"/>
      <color theme="1"/>
      <name val="ＭＳ 明朝"/>
      <family val="1"/>
      <charset val="128"/>
    </font>
    <font>
      <sz val="8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7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/>
      <top/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 diagonalDown="1">
      <left/>
      <right style="medium">
        <color indexed="64"/>
      </right>
      <top/>
      <bottom/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 diagonalDown="1">
      <left/>
      <right/>
      <top/>
      <bottom/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 diagonalDown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/>
      <top style="medium">
        <color indexed="64"/>
      </top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4">
    <xf numFmtId="0" fontId="0" fillId="0" borderId="0">
      <alignment vertical="center"/>
    </xf>
    <xf numFmtId="177" fontId="8" fillId="0" borderId="0" applyFill="0" applyBorder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9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8" fillId="0" borderId="0">
      <alignment vertical="center"/>
    </xf>
    <xf numFmtId="0" fontId="20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center"/>
    </xf>
    <xf numFmtId="179" fontId="1" fillId="0" borderId="0">
      <alignment vertical="center"/>
    </xf>
    <xf numFmtId="0" fontId="1" fillId="0" borderId="0">
      <alignment vertical="center"/>
    </xf>
    <xf numFmtId="0" fontId="28" fillId="0" borderId="0"/>
    <xf numFmtId="179" fontId="1" fillId="0" borderId="0">
      <alignment vertical="center"/>
    </xf>
    <xf numFmtId="0" fontId="28" fillId="0" borderId="0"/>
  </cellStyleXfs>
  <cellXfs count="836">
    <xf numFmtId="0" fontId="0" fillId="0" borderId="0" xfId="0">
      <alignment vertical="center"/>
    </xf>
    <xf numFmtId="177" fontId="8" fillId="0" borderId="24" xfId="1" applyNumberFormat="1" applyFont="1" applyFill="1" applyBorder="1" applyAlignment="1">
      <alignment horizontal="right" vertical="center"/>
    </xf>
    <xf numFmtId="177" fontId="8" fillId="0" borderId="25" xfId="1" applyNumberFormat="1" applyFont="1" applyFill="1" applyBorder="1" applyAlignment="1">
      <alignment horizontal="right" vertical="center"/>
    </xf>
    <xf numFmtId="177" fontId="8" fillId="0" borderId="4" xfId="1" applyNumberFormat="1" applyFont="1" applyFill="1" applyBorder="1" applyAlignment="1">
      <alignment horizontal="right" vertical="center"/>
    </xf>
    <xf numFmtId="177" fontId="8" fillId="0" borderId="24" xfId="1" applyFont="1" applyFill="1" applyBorder="1" applyAlignment="1">
      <alignment horizontal="right" vertical="center"/>
    </xf>
    <xf numFmtId="177" fontId="8" fillId="0" borderId="23" xfId="1" applyFont="1" applyFill="1" applyBorder="1" applyAlignment="1">
      <alignment horizontal="right" vertical="center"/>
    </xf>
    <xf numFmtId="177" fontId="8" fillId="0" borderId="19" xfId="1" applyFont="1" applyFill="1" applyBorder="1" applyAlignment="1">
      <alignment horizontal="right" vertical="center"/>
    </xf>
    <xf numFmtId="177" fontId="8" fillId="0" borderId="19" xfId="1" applyNumberFormat="1" applyFont="1" applyFill="1" applyBorder="1" applyAlignment="1">
      <alignment horizontal="right" vertical="center"/>
    </xf>
    <xf numFmtId="177" fontId="8" fillId="0" borderId="26" xfId="1" applyFont="1" applyFill="1" applyBorder="1" applyAlignment="1">
      <alignment horizontal="right" vertical="center"/>
    </xf>
    <xf numFmtId="177" fontId="8" fillId="0" borderId="11" xfId="1" applyFont="1" applyFill="1" applyBorder="1" applyAlignment="1">
      <alignment horizontal="right" vertical="center"/>
    </xf>
    <xf numFmtId="177" fontId="8" fillId="0" borderId="20" xfId="1" applyFont="1" applyFill="1" applyBorder="1" applyAlignment="1">
      <alignment horizontal="right" vertical="center"/>
    </xf>
    <xf numFmtId="177" fontId="8" fillId="0" borderId="18" xfId="1" applyFont="1" applyFill="1" applyBorder="1" applyAlignment="1">
      <alignment horizontal="right" vertical="center"/>
    </xf>
    <xf numFmtId="178" fontId="8" fillId="0" borderId="0" xfId="1" applyNumberFormat="1" applyFont="1" applyFill="1" applyBorder="1" applyAlignment="1">
      <alignment vertical="center"/>
    </xf>
    <xf numFmtId="177" fontId="8" fillId="0" borderId="0" xfId="1" applyFont="1" applyFill="1" applyBorder="1" applyAlignment="1">
      <alignment horizontal="right" vertical="center"/>
    </xf>
    <xf numFmtId="177" fontId="8" fillId="0" borderId="0" xfId="1" applyFont="1" applyFill="1" applyBorder="1">
      <alignment vertical="center"/>
    </xf>
    <xf numFmtId="180" fontId="8" fillId="0" borderId="0" xfId="1" applyNumberFormat="1" applyFont="1" applyFill="1" applyBorder="1">
      <alignment vertical="center"/>
    </xf>
    <xf numFmtId="177" fontId="8" fillId="0" borderId="26" xfId="1" applyFont="1" applyFill="1" applyBorder="1">
      <alignment vertical="center"/>
    </xf>
    <xf numFmtId="177" fontId="8" fillId="0" borderId="11" xfId="1" applyFont="1" applyFill="1" applyBorder="1">
      <alignment vertical="center"/>
    </xf>
    <xf numFmtId="180" fontId="8" fillId="0" borderId="11" xfId="1" applyNumberFormat="1" applyFont="1" applyFill="1" applyBorder="1">
      <alignment vertical="center"/>
    </xf>
    <xf numFmtId="177" fontId="8" fillId="0" borderId="23" xfId="1" applyFont="1" applyFill="1" applyBorder="1">
      <alignment vertical="center"/>
    </xf>
    <xf numFmtId="180" fontId="8" fillId="0" borderId="23" xfId="1" applyNumberFormat="1" applyFont="1" applyFill="1" applyBorder="1">
      <alignment vertical="center"/>
    </xf>
    <xf numFmtId="180" fontId="8" fillId="0" borderId="26" xfId="1" applyNumberFormat="1" applyFont="1" applyFill="1" applyBorder="1">
      <alignment vertical="center"/>
    </xf>
    <xf numFmtId="177" fontId="8" fillId="0" borderId="15" xfId="1" applyFont="1" applyFill="1" applyBorder="1">
      <alignment vertical="center"/>
    </xf>
    <xf numFmtId="180" fontId="8" fillId="0" borderId="20" xfId="1" applyNumberFormat="1" applyFont="1" applyFill="1" applyBorder="1">
      <alignment vertical="center"/>
    </xf>
    <xf numFmtId="177" fontId="8" fillId="0" borderId="19" xfId="1" applyFont="1" applyFill="1" applyBorder="1">
      <alignment vertical="center"/>
    </xf>
    <xf numFmtId="177" fontId="8" fillId="0" borderId="20" xfId="1" applyFont="1" applyFill="1" applyBorder="1">
      <alignment vertical="center"/>
    </xf>
    <xf numFmtId="180" fontId="8" fillId="0" borderId="15" xfId="1" applyNumberFormat="1" applyFont="1" applyFill="1" applyBorder="1">
      <alignment vertical="center"/>
    </xf>
    <xf numFmtId="177" fontId="8" fillId="0" borderId="0" xfId="1" applyFont="1" applyFill="1" applyBorder="1" applyAlignment="1">
      <alignment vertical="center"/>
    </xf>
    <xf numFmtId="177" fontId="8" fillId="0" borderId="0" xfId="1" applyFont="1" applyFill="1" applyBorder="1" applyAlignment="1">
      <alignment horizontal="left" vertical="center"/>
    </xf>
    <xf numFmtId="177" fontId="8" fillId="0" borderId="26" xfId="1" applyNumberFormat="1" applyFont="1" applyFill="1" applyBorder="1" applyAlignment="1">
      <alignment horizontal="right" vertical="center"/>
    </xf>
    <xf numFmtId="177" fontId="8" fillId="0" borderId="11" xfId="1" applyNumberFormat="1" applyFont="1" applyFill="1" applyBorder="1" applyAlignment="1">
      <alignment horizontal="right" vertical="center"/>
    </xf>
    <xf numFmtId="177" fontId="8" fillId="0" borderId="23" xfId="1" applyNumberFormat="1" applyFont="1" applyFill="1" applyBorder="1" applyAlignment="1">
      <alignment horizontal="right" vertical="center"/>
    </xf>
    <xf numFmtId="177" fontId="8" fillId="0" borderId="0" xfId="1" applyNumberFormat="1" applyFont="1" applyFill="1" applyBorder="1" applyAlignment="1">
      <alignment horizontal="left" vertical="center"/>
    </xf>
    <xf numFmtId="177" fontId="8" fillId="0" borderId="0" xfId="1" applyNumberFormat="1" applyFont="1" applyFill="1" applyBorder="1" applyAlignment="1">
      <alignment horizontal="right" vertical="center"/>
    </xf>
    <xf numFmtId="180" fontId="8" fillId="0" borderId="0" xfId="1" applyNumberFormat="1" applyFont="1" applyFill="1" applyBorder="1" applyAlignment="1">
      <alignment vertical="center"/>
    </xf>
    <xf numFmtId="180" fontId="8" fillId="0" borderId="11" xfId="1" applyNumberFormat="1" applyFont="1" applyFill="1" applyBorder="1" applyAlignment="1">
      <alignment horizontal="right" vertical="center"/>
    </xf>
    <xf numFmtId="180" fontId="8" fillId="0" borderId="23" xfId="1" applyNumberFormat="1" applyFont="1" applyFill="1" applyBorder="1" applyAlignment="1">
      <alignment horizontal="right" vertical="center"/>
    </xf>
    <xf numFmtId="180" fontId="8" fillId="0" borderId="0" xfId="1" applyNumberFormat="1" applyFont="1" applyFill="1" applyBorder="1" applyAlignment="1">
      <alignment horizontal="right" vertical="center"/>
    </xf>
    <xf numFmtId="177" fontId="8" fillId="0" borderId="20" xfId="1" applyNumberFormat="1" applyFont="1" applyFill="1" applyBorder="1" applyAlignment="1">
      <alignment horizontal="right" vertical="center"/>
    </xf>
    <xf numFmtId="177" fontId="8" fillId="0" borderId="0" xfId="1" applyNumberFormat="1" applyFont="1" applyFill="1" applyBorder="1" applyAlignment="1">
      <alignment vertical="center"/>
    </xf>
    <xf numFmtId="0" fontId="4" fillId="0" borderId="0" xfId="4" applyFont="1" applyFill="1" applyBorder="1" applyAlignment="1">
      <alignment vertical="center"/>
    </xf>
    <xf numFmtId="177" fontId="8" fillId="0" borderId="46" xfId="1" applyFont="1" applyFill="1" applyBorder="1" applyAlignment="1">
      <alignment horizontal="right" vertical="center"/>
    </xf>
    <xf numFmtId="177" fontId="8" fillId="0" borderId="4" xfId="1" applyFont="1" applyFill="1" applyBorder="1" applyAlignment="1">
      <alignment horizontal="right" vertical="center"/>
    </xf>
    <xf numFmtId="177" fontId="8" fillId="0" borderId="27" xfId="1" applyFont="1" applyFill="1" applyBorder="1" applyAlignment="1">
      <alignment horizontal="right" vertical="center"/>
    </xf>
    <xf numFmtId="177" fontId="8" fillId="0" borderId="22" xfId="1" applyFont="1" applyFill="1" applyBorder="1" applyAlignment="1">
      <alignment horizontal="right" vertical="center"/>
    </xf>
    <xf numFmtId="177" fontId="8" fillId="0" borderId="18" xfId="1" applyNumberFormat="1" applyFont="1" applyFill="1" applyBorder="1" applyAlignment="1">
      <alignment horizontal="right" vertical="center"/>
    </xf>
    <xf numFmtId="177" fontId="8" fillId="0" borderId="22" xfId="1" applyNumberFormat="1" applyFont="1" applyFill="1" applyBorder="1" applyAlignment="1">
      <alignment horizontal="right" vertical="center"/>
    </xf>
    <xf numFmtId="177" fontId="8" fillId="0" borderId="27" xfId="1" applyNumberFormat="1" applyFont="1" applyFill="1" applyBorder="1" applyAlignment="1">
      <alignment horizontal="right" vertical="center"/>
    </xf>
    <xf numFmtId="177" fontId="8" fillId="0" borderId="46" xfId="1" applyNumberFormat="1" applyFont="1" applyFill="1" applyBorder="1" applyAlignment="1">
      <alignment horizontal="right" vertical="center"/>
    </xf>
    <xf numFmtId="180" fontId="8" fillId="0" borderId="22" xfId="1" applyNumberFormat="1" applyFont="1" applyFill="1" applyBorder="1" applyAlignment="1">
      <alignment horizontal="right" vertical="center"/>
    </xf>
    <xf numFmtId="180" fontId="8" fillId="0" borderId="27" xfId="1" applyNumberFormat="1" applyFont="1" applyFill="1" applyBorder="1" applyAlignment="1">
      <alignment horizontal="right" vertical="center"/>
    </xf>
    <xf numFmtId="0" fontId="5" fillId="0" borderId="15" xfId="4" applyFont="1" applyFill="1" applyBorder="1" applyAlignment="1">
      <alignment horizontal="center" vertical="center" wrapText="1"/>
    </xf>
    <xf numFmtId="177" fontId="8" fillId="0" borderId="25" xfId="1" applyNumberFormat="1" applyFont="1" applyFill="1" applyBorder="1" applyAlignment="1">
      <alignment vertical="center"/>
    </xf>
    <xf numFmtId="177" fontId="8" fillId="0" borderId="4" xfId="1" applyNumberFormat="1" applyFont="1" applyFill="1" applyBorder="1" applyAlignment="1">
      <alignment vertical="center"/>
    </xf>
    <xf numFmtId="177" fontId="8" fillId="0" borderId="24" xfId="1" applyNumberFormat="1" applyFont="1" applyFill="1" applyBorder="1" applyAlignment="1">
      <alignment vertical="center"/>
    </xf>
    <xf numFmtId="177" fontId="8" fillId="0" borderId="26" xfId="1" applyNumberFormat="1" applyFont="1" applyFill="1" applyBorder="1" applyAlignment="1">
      <alignment vertical="center"/>
    </xf>
    <xf numFmtId="177" fontId="8" fillId="0" borderId="11" xfId="1" applyNumberFormat="1" applyFont="1" applyFill="1" applyBorder="1" applyAlignment="1">
      <alignment vertical="center"/>
    </xf>
    <xf numFmtId="177" fontId="8" fillId="0" borderId="23" xfId="1" applyNumberFormat="1" applyFont="1" applyFill="1" applyBorder="1" applyAlignment="1">
      <alignment vertical="center"/>
    </xf>
    <xf numFmtId="177" fontId="8" fillId="0" borderId="20" xfId="1" applyNumberFormat="1" applyFont="1" applyFill="1" applyBorder="1" applyAlignment="1">
      <alignment vertical="center"/>
    </xf>
    <xf numFmtId="177" fontId="8" fillId="0" borderId="18" xfId="1" applyNumberFormat="1" applyFont="1" applyFill="1" applyBorder="1" applyAlignment="1">
      <alignment vertical="center"/>
    </xf>
    <xf numFmtId="177" fontId="8" fillId="0" borderId="19" xfId="1" applyNumberFormat="1" applyFont="1" applyFill="1" applyBorder="1" applyAlignment="1">
      <alignment vertical="center"/>
    </xf>
    <xf numFmtId="0" fontId="5" fillId="0" borderId="33" xfId="4" applyFont="1" applyFill="1" applyBorder="1" applyAlignment="1">
      <alignment horizontal="center" vertical="center"/>
    </xf>
    <xf numFmtId="0" fontId="5" fillId="0" borderId="34" xfId="4" applyFont="1" applyFill="1" applyBorder="1" applyAlignment="1">
      <alignment horizontal="center" vertical="center"/>
    </xf>
    <xf numFmtId="177" fontId="14" fillId="0" borderId="46" xfId="1" applyNumberFormat="1" applyFont="1" applyFill="1" applyBorder="1" applyAlignment="1">
      <alignment horizontal="right" vertical="center"/>
    </xf>
    <xf numFmtId="177" fontId="14" fillId="0" borderId="4" xfId="1" applyNumberFormat="1" applyFont="1" applyFill="1" applyBorder="1" applyAlignment="1">
      <alignment horizontal="right" vertical="center"/>
    </xf>
    <xf numFmtId="177" fontId="14" fillId="0" borderId="24" xfId="1" applyNumberFormat="1" applyFont="1" applyFill="1" applyBorder="1" applyAlignment="1">
      <alignment horizontal="right" vertical="center"/>
    </xf>
    <xf numFmtId="177" fontId="14" fillId="0" borderId="22" xfId="1" applyNumberFormat="1" applyFont="1" applyFill="1" applyBorder="1" applyAlignment="1">
      <alignment horizontal="right" vertical="center"/>
    </xf>
    <xf numFmtId="177" fontId="14" fillId="0" borderId="11" xfId="1" applyNumberFormat="1" applyFont="1" applyFill="1" applyBorder="1" applyAlignment="1">
      <alignment horizontal="right" vertical="center"/>
    </xf>
    <xf numFmtId="177" fontId="14" fillId="0" borderId="23" xfId="1" applyNumberFormat="1" applyFont="1" applyFill="1" applyBorder="1" applyAlignment="1">
      <alignment horizontal="right" vertical="center"/>
    </xf>
    <xf numFmtId="177" fontId="14" fillId="0" borderId="26" xfId="1" applyNumberFormat="1" applyFont="1" applyFill="1" applyBorder="1" applyAlignment="1">
      <alignment horizontal="right" vertical="center"/>
    </xf>
    <xf numFmtId="177" fontId="14" fillId="0" borderId="27" xfId="1" applyNumberFormat="1" applyFont="1" applyFill="1" applyBorder="1" applyAlignment="1">
      <alignment horizontal="right" vertical="center"/>
    </xf>
    <xf numFmtId="177" fontId="14" fillId="0" borderId="18" xfId="1" applyNumberFormat="1" applyFont="1" applyFill="1" applyBorder="1" applyAlignment="1">
      <alignment horizontal="right" vertical="center"/>
    </xf>
    <xf numFmtId="177" fontId="14" fillId="0" borderId="19" xfId="1" applyNumberFormat="1" applyFont="1" applyFill="1" applyBorder="1" applyAlignment="1">
      <alignment horizontal="right" vertical="center"/>
    </xf>
    <xf numFmtId="177" fontId="14" fillId="0" borderId="20" xfId="1" applyNumberFormat="1" applyFont="1" applyFill="1" applyBorder="1" applyAlignment="1">
      <alignment horizontal="right" vertical="center"/>
    </xf>
    <xf numFmtId="177" fontId="4" fillId="0" borderId="0" xfId="1" applyNumberFormat="1" applyFont="1" applyFill="1" applyBorder="1" applyAlignment="1">
      <alignment horizontal="right" vertical="center"/>
    </xf>
    <xf numFmtId="177" fontId="14" fillId="0" borderId="0" xfId="1" applyNumberFormat="1" applyFont="1" applyFill="1" applyBorder="1" applyAlignment="1">
      <alignment horizontal="right" vertical="center"/>
    </xf>
    <xf numFmtId="177" fontId="8" fillId="0" borderId="5" xfId="1" applyFont="1" applyFill="1" applyBorder="1" applyAlignment="1">
      <alignment horizontal="right" vertical="center"/>
    </xf>
    <xf numFmtId="177" fontId="8" fillId="0" borderId="14" xfId="1" applyFont="1" applyFill="1" applyBorder="1" applyAlignment="1">
      <alignment horizontal="right" vertical="center"/>
    </xf>
    <xf numFmtId="177" fontId="8" fillId="0" borderId="5" xfId="1" applyFont="1" applyFill="1" applyBorder="1" applyAlignment="1">
      <alignment vertical="center"/>
    </xf>
    <xf numFmtId="177" fontId="14" fillId="0" borderId="0" xfId="1" applyFont="1" applyFill="1" applyBorder="1" applyAlignment="1">
      <alignment horizontal="right" vertical="center"/>
    </xf>
    <xf numFmtId="183" fontId="8" fillId="0" borderId="23" xfId="1" applyNumberFormat="1" applyFont="1" applyFill="1" applyBorder="1" applyAlignment="1">
      <alignment horizontal="right" vertical="center"/>
    </xf>
    <xf numFmtId="177" fontId="16" fillId="0" borderId="0" xfId="1" applyFont="1" applyFill="1" applyBorder="1" applyAlignment="1">
      <alignment horizontal="right" vertical="center"/>
    </xf>
    <xf numFmtId="177" fontId="16" fillId="0" borderId="0" xfId="1" applyNumberFormat="1" applyFont="1" applyFill="1" applyBorder="1" applyAlignment="1">
      <alignment horizontal="center" vertical="center"/>
    </xf>
    <xf numFmtId="177" fontId="16" fillId="0" borderId="0" xfId="1" applyNumberFormat="1" applyFont="1" applyFill="1" applyBorder="1" applyAlignment="1">
      <alignment horizontal="right" vertical="center"/>
    </xf>
    <xf numFmtId="186" fontId="8" fillId="0" borderId="11" xfId="1" applyNumberFormat="1" applyFont="1" applyFill="1" applyBorder="1" applyAlignment="1">
      <alignment horizontal="right" vertical="center"/>
    </xf>
    <xf numFmtId="187" fontId="8" fillId="0" borderId="11" xfId="1" applyNumberFormat="1" applyFont="1" applyFill="1" applyBorder="1" applyAlignment="1">
      <alignment horizontal="right" vertical="center"/>
    </xf>
    <xf numFmtId="188" fontId="8" fillId="0" borderId="11" xfId="1" applyNumberFormat="1" applyFont="1" applyFill="1" applyBorder="1" applyAlignment="1">
      <alignment horizontal="right" vertical="center"/>
    </xf>
    <xf numFmtId="186" fontId="8" fillId="0" borderId="18" xfId="1" applyNumberFormat="1" applyFont="1" applyFill="1" applyBorder="1" applyAlignment="1">
      <alignment horizontal="right" vertical="center"/>
    </xf>
    <xf numFmtId="187" fontId="8" fillId="0" borderId="18" xfId="1" applyNumberFormat="1" applyFont="1" applyFill="1" applyBorder="1" applyAlignment="1">
      <alignment horizontal="right" vertical="center"/>
    </xf>
    <xf numFmtId="188" fontId="8" fillId="0" borderId="18" xfId="1" applyNumberFormat="1" applyFont="1" applyFill="1" applyBorder="1" applyAlignment="1">
      <alignment horizontal="right" vertical="center"/>
    </xf>
    <xf numFmtId="180" fontId="8" fillId="0" borderId="18" xfId="1" applyNumberFormat="1" applyFont="1" applyFill="1" applyBorder="1" applyAlignment="1">
      <alignment horizontal="right" vertical="center"/>
    </xf>
    <xf numFmtId="9" fontId="8" fillId="0" borderId="11" xfId="2" applyFont="1" applyFill="1" applyBorder="1">
      <alignment vertical="center"/>
    </xf>
    <xf numFmtId="178" fontId="8" fillId="0" borderId="11" xfId="1" applyNumberFormat="1" applyFont="1" applyFill="1" applyBorder="1">
      <alignment vertical="center"/>
    </xf>
    <xf numFmtId="176" fontId="8" fillId="0" borderId="11" xfId="2" applyNumberFormat="1" applyFont="1" applyFill="1" applyBorder="1">
      <alignment vertical="center"/>
    </xf>
    <xf numFmtId="178" fontId="8" fillId="0" borderId="23" xfId="1" applyNumberFormat="1" applyFont="1" applyFill="1" applyBorder="1">
      <alignment vertical="center"/>
    </xf>
    <xf numFmtId="176" fontId="8" fillId="0" borderId="11" xfId="2" applyNumberFormat="1" applyFont="1" applyFill="1" applyBorder="1" applyAlignment="1">
      <alignment horizontal="right" vertical="center"/>
    </xf>
    <xf numFmtId="178" fontId="8" fillId="0" borderId="11" xfId="1" applyNumberFormat="1" applyFont="1" applyFill="1" applyBorder="1" applyAlignment="1">
      <alignment horizontal="right" vertical="center"/>
    </xf>
    <xf numFmtId="177" fontId="8" fillId="0" borderId="23" xfId="1" applyNumberFormat="1" applyFont="1" applyFill="1" applyBorder="1" applyAlignment="1">
      <alignment horizontal="left" vertical="center"/>
    </xf>
    <xf numFmtId="178" fontId="8" fillId="0" borderId="18" xfId="1" applyNumberFormat="1" applyFont="1" applyFill="1" applyBorder="1">
      <alignment vertical="center"/>
    </xf>
    <xf numFmtId="176" fontId="8" fillId="0" borderId="18" xfId="2" applyNumberFormat="1" applyFont="1" applyFill="1" applyBorder="1">
      <alignment vertical="center"/>
    </xf>
    <xf numFmtId="178" fontId="8" fillId="0" borderId="19" xfId="1" applyNumberFormat="1" applyFont="1" applyFill="1" applyBorder="1">
      <alignment vertical="center"/>
    </xf>
    <xf numFmtId="176" fontId="8" fillId="0" borderId="18" xfId="2" applyNumberFormat="1" applyFont="1" applyFill="1" applyBorder="1" applyAlignment="1">
      <alignment horizontal="right" vertical="center"/>
    </xf>
    <xf numFmtId="49" fontId="18" fillId="0" borderId="0" xfId="6" applyNumberFormat="1" applyAlignment="1">
      <alignment vertical="center" justifyLastLine="1"/>
    </xf>
    <xf numFmtId="0" fontId="18" fillId="0" borderId="0" xfId="6">
      <alignment vertical="center"/>
    </xf>
    <xf numFmtId="0" fontId="18" fillId="0" borderId="66" xfId="6" applyFont="1" applyBorder="1" applyAlignment="1">
      <alignment horizontal="distributed" vertical="center" justifyLastLine="1"/>
    </xf>
    <xf numFmtId="0" fontId="18" fillId="0" borderId="67" xfId="6" applyBorder="1" applyAlignment="1">
      <alignment horizontal="distributed" vertical="center" justifyLastLine="1"/>
    </xf>
    <xf numFmtId="0" fontId="18" fillId="0" borderId="68" xfId="6" applyBorder="1" applyAlignment="1">
      <alignment horizontal="distributed" vertical="center" justifyLastLine="1"/>
    </xf>
    <xf numFmtId="0" fontId="18" fillId="0" borderId="0" xfId="6" applyAlignment="1">
      <alignment horizontal="center" vertical="center"/>
    </xf>
    <xf numFmtId="0" fontId="19" fillId="0" borderId="69" xfId="6" applyFont="1" applyFill="1" applyBorder="1" applyAlignment="1">
      <alignment horizontal="distributed" vertical="center" wrapText="1" justifyLastLine="1"/>
    </xf>
    <xf numFmtId="49" fontId="18" fillId="0" borderId="69" xfId="6" applyNumberFormat="1" applyFont="1" applyFill="1" applyBorder="1" applyAlignment="1">
      <alignment vertical="center"/>
    </xf>
    <xf numFmtId="0" fontId="19" fillId="0" borderId="70" xfId="6" applyFont="1" applyFill="1" applyBorder="1" applyAlignment="1">
      <alignment horizontal="distributed" vertical="center" wrapText="1" justifyLastLine="1"/>
    </xf>
    <xf numFmtId="49" fontId="18" fillId="0" borderId="70" xfId="6" applyNumberFormat="1" applyFont="1" applyFill="1" applyBorder="1" applyAlignment="1">
      <alignment vertical="center"/>
    </xf>
    <xf numFmtId="0" fontId="21" fillId="0" borderId="70" xfId="8" applyFill="1" applyBorder="1" applyAlignment="1" applyProtection="1">
      <alignment vertical="center" wrapText="1"/>
    </xf>
    <xf numFmtId="0" fontId="18" fillId="0" borderId="70" xfId="6" applyFont="1" applyFill="1" applyBorder="1" applyAlignment="1">
      <alignment vertical="center" wrapText="1"/>
    </xf>
    <xf numFmtId="0" fontId="0" fillId="0" borderId="0" xfId="0" applyFill="1">
      <alignment vertical="center"/>
    </xf>
    <xf numFmtId="0" fontId="19" fillId="0" borderId="71" xfId="6" applyFont="1" applyFill="1" applyBorder="1" applyAlignment="1">
      <alignment horizontal="distributed" vertical="center" wrapText="1" justifyLastLine="1"/>
    </xf>
    <xf numFmtId="0" fontId="21" fillId="0" borderId="71" xfId="8" applyFill="1" applyBorder="1" applyAlignment="1" applyProtection="1">
      <alignment vertical="center" wrapText="1"/>
    </xf>
    <xf numFmtId="49" fontId="18" fillId="0" borderId="71" xfId="6" applyNumberFormat="1" applyFont="1" applyFill="1" applyBorder="1" applyAlignment="1">
      <alignment vertical="center"/>
    </xf>
    <xf numFmtId="177" fontId="8" fillId="0" borderId="0" xfId="1" applyFont="1" applyFill="1" applyBorder="1" applyAlignment="1">
      <alignment horizontal="center" vertical="center"/>
    </xf>
    <xf numFmtId="0" fontId="5" fillId="0" borderId="0" xfId="4" applyFont="1" applyFill="1" applyBorder="1" applyAlignment="1">
      <alignment horizontal="right" vertical="center" wrapText="1"/>
    </xf>
    <xf numFmtId="0" fontId="6" fillId="0" borderId="0" xfId="4" applyFont="1" applyFill="1" applyAlignment="1">
      <alignment vertical="center" wrapText="1"/>
    </xf>
    <xf numFmtId="176" fontId="8" fillId="0" borderId="4" xfId="2" applyNumberFormat="1" applyFont="1" applyFill="1" applyBorder="1" applyAlignment="1">
      <alignment horizontal="right" vertical="center"/>
    </xf>
    <xf numFmtId="176" fontId="5" fillId="0" borderId="11" xfId="2" applyNumberFormat="1" applyFont="1" applyFill="1" applyBorder="1" applyAlignment="1">
      <alignment horizontal="right" vertical="center" wrapText="1"/>
    </xf>
    <xf numFmtId="9" fontId="5" fillId="0" borderId="11" xfId="2" applyFont="1" applyFill="1" applyBorder="1" applyAlignment="1">
      <alignment horizontal="right" vertical="center" wrapText="1"/>
    </xf>
    <xf numFmtId="0" fontId="5" fillId="0" borderId="4" xfId="4" applyFont="1" applyFill="1" applyBorder="1" applyAlignment="1">
      <alignment horizontal="center" vertical="center" wrapText="1"/>
    </xf>
    <xf numFmtId="0" fontId="5" fillId="0" borderId="0" xfId="4" applyFont="1" applyFill="1" applyBorder="1" applyAlignment="1">
      <alignment vertical="center" wrapText="1"/>
    </xf>
    <xf numFmtId="0" fontId="5" fillId="0" borderId="0" xfId="4" applyFont="1" applyFill="1" applyBorder="1" applyAlignment="1">
      <alignment horizontal="right" vertical="center"/>
    </xf>
    <xf numFmtId="177" fontId="8" fillId="0" borderId="15" xfId="1" applyFont="1" applyFill="1" applyBorder="1" applyAlignment="1">
      <alignment horizontal="right" vertical="center"/>
    </xf>
    <xf numFmtId="177" fontId="1" fillId="0" borderId="23" xfId="1" applyFont="1" applyFill="1" applyBorder="1" applyAlignment="1">
      <alignment horizontal="right" vertical="center"/>
    </xf>
    <xf numFmtId="177" fontId="26" fillId="0" borderId="23" xfId="1" applyFont="1" applyFill="1" applyBorder="1" applyAlignment="1">
      <alignment horizontal="right" vertical="center"/>
    </xf>
    <xf numFmtId="177" fontId="8" fillId="0" borderId="1" xfId="1" applyFont="1" applyFill="1" applyBorder="1" applyAlignment="1">
      <alignment horizontal="right" vertical="center"/>
    </xf>
    <xf numFmtId="0" fontId="5" fillId="0" borderId="21" xfId="4" applyFont="1" applyFill="1" applyBorder="1" applyAlignment="1">
      <alignment horizontal="center" vertical="center" wrapText="1"/>
    </xf>
    <xf numFmtId="0" fontId="5" fillId="0" borderId="0" xfId="4" applyFont="1" applyFill="1" applyAlignment="1">
      <alignment horizontal="right" vertical="center"/>
    </xf>
    <xf numFmtId="176" fontId="8" fillId="0" borderId="0" xfId="2" applyNumberFormat="1" applyFont="1" applyFill="1" applyBorder="1" applyAlignment="1">
      <alignment vertical="center"/>
    </xf>
    <xf numFmtId="0" fontId="5" fillId="0" borderId="34" xfId="4" applyFont="1" applyFill="1" applyBorder="1" applyAlignment="1">
      <alignment horizontal="center" vertical="center" wrapText="1"/>
    </xf>
    <xf numFmtId="0" fontId="5" fillId="0" borderId="33" xfId="4" applyFont="1" applyFill="1" applyBorder="1" applyAlignment="1">
      <alignment horizontal="center" vertical="center" wrapText="1"/>
    </xf>
    <xf numFmtId="0" fontId="5" fillId="0" borderId="17" xfId="4" applyFont="1" applyFill="1" applyBorder="1" applyAlignment="1">
      <alignment horizontal="center" vertical="center" wrapText="1"/>
    </xf>
    <xf numFmtId="0" fontId="6" fillId="0" borderId="0" xfId="4" applyFont="1" applyFill="1" applyBorder="1" applyAlignment="1">
      <alignment vertical="center" wrapText="1"/>
    </xf>
    <xf numFmtId="0" fontId="6" fillId="0" borderId="0" xfId="4" applyFont="1" applyFill="1" applyBorder="1" applyAlignment="1">
      <alignment vertical="center"/>
    </xf>
    <xf numFmtId="0" fontId="5" fillId="0" borderId="0" xfId="4" applyFont="1" applyFill="1" applyBorder="1" applyAlignment="1">
      <alignment horizontal="center" vertical="center"/>
    </xf>
    <xf numFmtId="0" fontId="5" fillId="0" borderId="16" xfId="4" applyFont="1" applyFill="1" applyBorder="1" applyAlignment="1">
      <alignment horizontal="center" vertical="center" wrapText="1"/>
    </xf>
    <xf numFmtId="0" fontId="4" fillId="0" borderId="0" xfId="10" applyFont="1" applyFill="1" applyBorder="1" applyAlignment="1">
      <alignment vertical="center"/>
    </xf>
    <xf numFmtId="0" fontId="5" fillId="0" borderId="0" xfId="10" applyFont="1" applyFill="1" applyBorder="1" applyAlignment="1">
      <alignment vertical="center"/>
    </xf>
    <xf numFmtId="0" fontId="5" fillId="0" borderId="0" xfId="10" applyFont="1" applyFill="1" applyAlignment="1">
      <alignment horizontal="left" vertical="center"/>
    </xf>
    <xf numFmtId="0" fontId="5" fillId="0" borderId="15" xfId="10" applyFont="1" applyFill="1" applyBorder="1" applyAlignment="1">
      <alignment horizontal="distributed" vertical="center" indent="1"/>
    </xf>
    <xf numFmtId="0" fontId="5" fillId="0" borderId="0" xfId="10" applyFont="1" applyFill="1" applyBorder="1" applyAlignment="1">
      <alignment horizontal="distributed" vertical="center" indent="1"/>
    </xf>
    <xf numFmtId="0" fontId="5" fillId="0" borderId="0" xfId="10" applyFont="1" applyFill="1" applyBorder="1" applyAlignment="1">
      <alignment horizontal="center" vertical="center" wrapText="1"/>
    </xf>
    <xf numFmtId="0" fontId="5" fillId="0" borderId="18" xfId="10" applyFont="1" applyFill="1" applyBorder="1" applyAlignment="1">
      <alignment horizontal="right" vertical="center" wrapText="1"/>
    </xf>
    <xf numFmtId="0" fontId="5" fillId="0" borderId="27" xfId="10" applyFont="1" applyFill="1" applyBorder="1" applyAlignment="1">
      <alignment horizontal="right" vertical="center" wrapText="1"/>
    </xf>
    <xf numFmtId="0" fontId="5" fillId="0" borderId="4" xfId="10" applyFont="1" applyFill="1" applyBorder="1" applyAlignment="1">
      <alignment horizontal="center" vertical="center" wrapText="1"/>
    </xf>
    <xf numFmtId="0" fontId="5" fillId="0" borderId="46" xfId="10" applyFont="1" applyFill="1" applyBorder="1" applyAlignment="1">
      <alignment horizontal="center" vertical="center" wrapText="1"/>
    </xf>
    <xf numFmtId="0" fontId="5" fillId="0" borderId="0" xfId="10" applyFont="1" applyFill="1" applyAlignment="1">
      <alignment horizontal="right" vertical="center"/>
    </xf>
    <xf numFmtId="0" fontId="1" fillId="0" borderId="0" xfId="4" applyFont="1" applyFill="1" applyBorder="1" applyAlignment="1">
      <alignment vertical="center" wrapText="1"/>
    </xf>
    <xf numFmtId="177" fontId="8" fillId="0" borderId="25" xfId="1" applyFont="1" applyFill="1" applyBorder="1" applyAlignment="1">
      <alignment horizontal="right" vertical="center"/>
    </xf>
    <xf numFmtId="0" fontId="5" fillId="0" borderId="0" xfId="4" applyFont="1" applyFill="1" applyBorder="1" applyAlignment="1">
      <alignment horizontal="left" vertical="center"/>
    </xf>
    <xf numFmtId="0" fontId="4" fillId="0" borderId="0" xfId="4" applyFont="1" applyFill="1" applyBorder="1" applyAlignment="1">
      <alignment horizontal="center" vertical="center"/>
    </xf>
    <xf numFmtId="0" fontId="5" fillId="0" borderId="10" xfId="4" applyFont="1" applyFill="1" applyBorder="1" applyAlignment="1">
      <alignment horizontal="center" vertical="center" wrapText="1"/>
    </xf>
    <xf numFmtId="0" fontId="5" fillId="0" borderId="36" xfId="4" applyFont="1" applyFill="1" applyBorder="1" applyAlignment="1">
      <alignment horizontal="center" vertical="center" wrapText="1"/>
    </xf>
    <xf numFmtId="0" fontId="5" fillId="0" borderId="0" xfId="4" applyFont="1" applyFill="1" applyAlignment="1">
      <alignment horizontal="left" vertical="center"/>
    </xf>
    <xf numFmtId="0" fontId="5" fillId="0" borderId="32" xfId="4" applyFont="1" applyFill="1" applyBorder="1" applyAlignment="1">
      <alignment horizontal="center" vertical="center" wrapText="1"/>
    </xf>
    <xf numFmtId="0" fontId="5" fillId="0" borderId="59" xfId="4" applyFont="1" applyFill="1" applyBorder="1" applyAlignment="1">
      <alignment horizontal="center" vertical="center" wrapText="1"/>
    </xf>
    <xf numFmtId="0" fontId="12" fillId="0" borderId="0" xfId="4" applyFont="1" applyFill="1" applyBorder="1" applyAlignment="1">
      <alignment horizontal="center" vertical="center" wrapText="1"/>
    </xf>
    <xf numFmtId="0" fontId="4" fillId="0" borderId="0" xfId="4" applyFont="1" applyFill="1" applyBorder="1" applyAlignment="1">
      <alignment vertical="center" wrapText="1"/>
    </xf>
    <xf numFmtId="0" fontId="11" fillId="0" borderId="0" xfId="4" applyFont="1" applyFill="1" applyBorder="1" applyAlignment="1">
      <alignment vertical="center" wrapText="1"/>
    </xf>
    <xf numFmtId="0" fontId="5" fillId="0" borderId="25" xfId="4" applyFont="1" applyFill="1" applyBorder="1" applyAlignment="1">
      <alignment horizontal="center" vertical="center" wrapText="1"/>
    </xf>
    <xf numFmtId="0" fontId="13" fillId="0" borderId="0" xfId="4" applyFont="1" applyFill="1" applyBorder="1" applyAlignment="1">
      <alignment vertical="center" wrapText="1"/>
    </xf>
    <xf numFmtId="0" fontId="5" fillId="0" borderId="0" xfId="4" applyFont="1" applyFill="1" applyBorder="1" applyAlignment="1">
      <alignment horizontal="center" vertical="center" wrapText="1"/>
    </xf>
    <xf numFmtId="0" fontId="6" fillId="0" borderId="0" xfId="4" applyFont="1" applyFill="1" applyAlignment="1">
      <alignment vertical="center"/>
    </xf>
    <xf numFmtId="0" fontId="5" fillId="0" borderId="1" xfId="4" applyFont="1" applyFill="1" applyBorder="1" applyAlignment="1">
      <alignment horizontal="center" vertical="center"/>
    </xf>
    <xf numFmtId="0" fontId="5" fillId="0" borderId="1" xfId="4" applyFont="1" applyFill="1" applyBorder="1" applyAlignment="1">
      <alignment vertical="center"/>
    </xf>
    <xf numFmtId="0" fontId="4" fillId="0" borderId="18" xfId="4" applyFont="1" applyFill="1" applyBorder="1" applyAlignment="1">
      <alignment horizontal="center" vertical="top"/>
    </xf>
    <xf numFmtId="0" fontId="5" fillId="0" borderId="20" xfId="4" applyFont="1" applyFill="1" applyBorder="1" applyAlignment="1">
      <alignment horizontal="center" vertical="top"/>
    </xf>
    <xf numFmtId="0" fontId="5" fillId="0" borderId="18" xfId="4" applyFont="1" applyFill="1" applyBorder="1" applyAlignment="1">
      <alignment horizontal="center" vertical="top"/>
    </xf>
    <xf numFmtId="0" fontId="4" fillId="0" borderId="11" xfId="4" applyFont="1" applyFill="1" applyBorder="1" applyAlignment="1">
      <alignment horizontal="center" vertical="center"/>
    </xf>
    <xf numFmtId="0" fontId="5" fillId="0" borderId="26" xfId="4" applyFont="1" applyFill="1" applyBorder="1" applyAlignment="1">
      <alignment horizontal="center" vertical="center"/>
    </xf>
    <xf numFmtId="0" fontId="5" fillId="0" borderId="11" xfId="4" applyFont="1" applyFill="1" applyBorder="1" applyAlignment="1">
      <alignment horizontal="center" vertical="center"/>
    </xf>
    <xf numFmtId="0" fontId="4" fillId="0" borderId="10" xfId="4" applyFont="1" applyFill="1" applyBorder="1" applyAlignment="1">
      <alignment horizontal="center"/>
    </xf>
    <xf numFmtId="0" fontId="5" fillId="0" borderId="13" xfId="4" applyFont="1" applyFill="1" applyBorder="1" applyAlignment="1">
      <alignment horizontal="center"/>
    </xf>
    <xf numFmtId="0" fontId="5" fillId="0" borderId="11" xfId="4" applyFont="1" applyFill="1" applyBorder="1" applyAlignment="1">
      <alignment horizontal="center"/>
    </xf>
    <xf numFmtId="0" fontId="5" fillId="0" borderId="0" xfId="4" applyFont="1" applyFill="1" applyAlignment="1">
      <alignment horizontal="justify" vertical="center"/>
    </xf>
    <xf numFmtId="0" fontId="12" fillId="0" borderId="6" xfId="4" applyFont="1" applyFill="1" applyBorder="1" applyAlignment="1">
      <alignment vertical="center"/>
    </xf>
    <xf numFmtId="0" fontId="4" fillId="0" borderId="24" xfId="4" applyFont="1" applyFill="1" applyBorder="1" applyAlignment="1">
      <alignment vertical="center"/>
    </xf>
    <xf numFmtId="0" fontId="4" fillId="0" borderId="7" xfId="4" applyFont="1" applyFill="1" applyBorder="1" applyAlignment="1">
      <alignment horizontal="center" vertical="center"/>
    </xf>
    <xf numFmtId="0" fontId="4" fillId="0" borderId="6" xfId="4" applyFont="1" applyFill="1" applyBorder="1" applyAlignment="1">
      <alignment horizontal="center" vertical="center"/>
    </xf>
    <xf numFmtId="0" fontId="5" fillId="0" borderId="15" xfId="4" applyFont="1" applyFill="1" applyBorder="1" applyAlignment="1">
      <alignment horizontal="center" vertical="center"/>
    </xf>
    <xf numFmtId="0" fontId="4" fillId="0" borderId="42" xfId="4" applyFont="1" applyFill="1" applyBorder="1" applyAlignment="1">
      <alignment vertical="center" wrapText="1"/>
    </xf>
    <xf numFmtId="0" fontId="4" fillId="0" borderId="37" xfId="4" applyFont="1" applyFill="1" applyBorder="1" applyAlignment="1">
      <alignment horizontal="center" vertical="center" wrapText="1"/>
    </xf>
    <xf numFmtId="0" fontId="4" fillId="0" borderId="40" xfId="4" applyFont="1" applyFill="1" applyBorder="1" applyAlignment="1">
      <alignment vertical="center" wrapText="1"/>
    </xf>
    <xf numFmtId="0" fontId="4" fillId="0" borderId="36" xfId="4" applyFont="1" applyFill="1" applyBorder="1" applyAlignment="1">
      <alignment horizontal="center" vertical="center" wrapText="1"/>
    </xf>
    <xf numFmtId="0" fontId="6" fillId="0" borderId="0" xfId="4" applyFont="1" applyFill="1" applyBorder="1" applyAlignment="1">
      <alignment horizontal="center" vertical="center" wrapText="1"/>
    </xf>
    <xf numFmtId="0" fontId="5" fillId="0" borderId="34" xfId="4" applyFont="1" applyFill="1" applyBorder="1" applyAlignment="1">
      <alignment horizontal="distributed" vertical="center" wrapText="1" indent="1"/>
    </xf>
    <xf numFmtId="0" fontId="5" fillId="0" borderId="33" xfId="4" applyFont="1" applyFill="1" applyBorder="1" applyAlignment="1">
      <alignment horizontal="distributed" vertical="center" wrapText="1" indent="1"/>
    </xf>
    <xf numFmtId="0" fontId="5" fillId="0" borderId="64" xfId="4" applyFont="1" applyFill="1" applyBorder="1" applyAlignment="1">
      <alignment horizontal="distributed" vertical="center" wrapText="1" indent="1"/>
    </xf>
    <xf numFmtId="0" fontId="5" fillId="0" borderId="56" xfId="4" applyFont="1" applyFill="1" applyBorder="1" applyAlignment="1">
      <alignment horizontal="distributed" vertical="center" wrapText="1" indent="1"/>
    </xf>
    <xf numFmtId="0" fontId="5" fillId="0" borderId="24" xfId="4" applyFont="1" applyFill="1" applyBorder="1" applyAlignment="1">
      <alignment horizontal="center" vertical="center" wrapText="1"/>
    </xf>
    <xf numFmtId="177" fontId="5" fillId="0" borderId="0" xfId="4" applyNumberFormat="1" applyFont="1" applyFill="1" applyBorder="1" applyAlignment="1">
      <alignment vertical="center"/>
    </xf>
    <xf numFmtId="0" fontId="5" fillId="0" borderId="15" xfId="4" applyFont="1" applyFill="1" applyBorder="1" applyAlignment="1">
      <alignment horizontal="distributed" vertical="center" wrapText="1"/>
    </xf>
    <xf numFmtId="0" fontId="5" fillId="0" borderId="0" xfId="4" applyFont="1" applyFill="1" applyBorder="1" applyAlignment="1">
      <alignment horizontal="distributed" vertical="center" wrapText="1"/>
    </xf>
    <xf numFmtId="0" fontId="5" fillId="0" borderId="1" xfId="4" applyFont="1" applyFill="1" applyBorder="1" applyAlignment="1">
      <alignment horizontal="justify" vertical="center" wrapText="1"/>
    </xf>
    <xf numFmtId="0" fontId="5" fillId="0" borderId="36" xfId="4" applyFont="1" applyFill="1" applyBorder="1" applyAlignment="1">
      <alignment vertical="center"/>
    </xf>
    <xf numFmtId="0" fontId="15" fillId="0" borderId="0" xfId="4" applyFont="1" applyFill="1" applyBorder="1" applyAlignment="1">
      <alignment vertical="center" wrapText="1"/>
    </xf>
    <xf numFmtId="0" fontId="5" fillId="0" borderId="60" xfId="4" applyFont="1" applyFill="1" applyBorder="1" applyAlignment="1">
      <alignment horizontal="center" vertical="center" wrapText="1"/>
    </xf>
    <xf numFmtId="0" fontId="5" fillId="0" borderId="28" xfId="4" applyFont="1" applyFill="1" applyBorder="1" applyAlignment="1">
      <alignment horizontal="left" vertical="center" wrapText="1"/>
    </xf>
    <xf numFmtId="0" fontId="8" fillId="0" borderId="0" xfId="4" applyFont="1" applyFill="1" applyBorder="1" applyAlignment="1">
      <alignment vertical="center"/>
    </xf>
    <xf numFmtId="0" fontId="5" fillId="0" borderId="0" xfId="4" applyFont="1" applyFill="1" applyAlignment="1">
      <alignment horizontal="center" vertical="center"/>
    </xf>
    <xf numFmtId="0" fontId="5" fillId="0" borderId="0" xfId="4" applyFont="1" applyFill="1" applyAlignment="1">
      <alignment vertical="center"/>
    </xf>
    <xf numFmtId="0" fontId="5" fillId="0" borderId="42" xfId="4" applyFont="1" applyFill="1" applyBorder="1" applyAlignment="1">
      <alignment horizontal="center" vertical="center"/>
    </xf>
    <xf numFmtId="0" fontId="8" fillId="0" borderId="0" xfId="4" applyFont="1" applyFill="1" applyAlignment="1">
      <alignment vertical="center"/>
    </xf>
    <xf numFmtId="0" fontId="5" fillId="0" borderId="0" xfId="4" applyFont="1" applyFill="1" applyBorder="1" applyAlignment="1">
      <alignment vertical="center"/>
    </xf>
    <xf numFmtId="0" fontId="19" fillId="0" borderId="0" xfId="6" applyFont="1" applyAlignment="1">
      <alignment horizontal="center" vertical="center" justifyLastLine="1"/>
    </xf>
    <xf numFmtId="0" fontId="19" fillId="0" borderId="0" xfId="6" applyFont="1" applyAlignment="1">
      <alignment horizontal="center" vertical="center"/>
    </xf>
    <xf numFmtId="0" fontId="4" fillId="0" borderId="0" xfId="11" applyFont="1" applyFill="1" applyBorder="1" applyAlignment="1">
      <alignment vertical="center"/>
    </xf>
    <xf numFmtId="0" fontId="2" fillId="0" borderId="0" xfId="11" applyFont="1" applyFill="1" applyAlignment="1">
      <alignment vertical="center"/>
    </xf>
    <xf numFmtId="0" fontId="5" fillId="0" borderId="0" xfId="11" applyFont="1" applyFill="1" applyBorder="1" applyAlignment="1">
      <alignment horizontal="right" vertical="center"/>
    </xf>
    <xf numFmtId="0" fontId="5" fillId="0" borderId="0" xfId="11" applyFont="1" applyFill="1" applyAlignment="1">
      <alignment vertical="center"/>
    </xf>
    <xf numFmtId="0" fontId="5" fillId="0" borderId="0" xfId="11" applyFont="1" applyFill="1" applyBorder="1" applyAlignment="1">
      <alignment vertical="center" wrapText="1"/>
    </xf>
    <xf numFmtId="0" fontId="5" fillId="0" borderId="0" xfId="11" applyFont="1" applyFill="1" applyBorder="1" applyAlignment="1">
      <alignment horizontal="justify" vertical="center" wrapText="1"/>
    </xf>
    <xf numFmtId="0" fontId="6" fillId="0" borderId="0" xfId="11" applyFont="1" applyFill="1" applyAlignment="1">
      <alignment vertical="center" wrapText="1"/>
    </xf>
    <xf numFmtId="0" fontId="5" fillId="0" borderId="6" xfId="11" applyFont="1" applyFill="1" applyBorder="1" applyAlignment="1">
      <alignment horizontal="right" vertical="center" wrapText="1"/>
    </xf>
    <xf numFmtId="0" fontId="5" fillId="0" borderId="6" xfId="11" applyFont="1" applyFill="1" applyBorder="1" applyAlignment="1">
      <alignment vertical="center" wrapText="1"/>
    </xf>
    <xf numFmtId="0" fontId="5" fillId="0" borderId="7" xfId="11" applyFont="1" applyFill="1" applyBorder="1" applyAlignment="1">
      <alignment vertical="center" wrapText="1"/>
    </xf>
    <xf numFmtId="0" fontId="5" fillId="0" borderId="4" xfId="11" applyFont="1" applyFill="1" applyBorder="1" applyAlignment="1">
      <alignment horizontal="center" vertical="center" wrapText="1"/>
    </xf>
    <xf numFmtId="0" fontId="5" fillId="0" borderId="10" xfId="11" applyFont="1" applyFill="1" applyBorder="1" applyAlignment="1">
      <alignment horizontal="center" vertical="center" wrapText="1"/>
    </xf>
    <xf numFmtId="0" fontId="5" fillId="0" borderId="12" xfId="11" applyFont="1" applyFill="1" applyBorder="1" applyAlignment="1">
      <alignment horizontal="center" vertical="center" wrapText="1"/>
    </xf>
    <xf numFmtId="0" fontId="5" fillId="0" borderId="11" xfId="11" applyFont="1" applyFill="1" applyBorder="1" applyAlignment="1">
      <alignment horizontal="center" vertical="center" wrapText="1"/>
    </xf>
    <xf numFmtId="0" fontId="28" fillId="0" borderId="15" xfId="11" applyFont="1" applyFill="1" applyBorder="1" applyAlignment="1">
      <alignment vertical="center"/>
    </xf>
    <xf numFmtId="0" fontId="5" fillId="0" borderId="18" xfId="11" applyFont="1" applyFill="1" applyBorder="1" applyAlignment="1">
      <alignment horizontal="center" vertical="center" wrapText="1"/>
    </xf>
    <xf numFmtId="0" fontId="5" fillId="0" borderId="19" xfId="11" applyFont="1" applyFill="1" applyBorder="1" applyAlignment="1">
      <alignment horizontal="center" vertical="center" wrapText="1"/>
    </xf>
    <xf numFmtId="0" fontId="28" fillId="0" borderId="0" xfId="11" applyFont="1" applyFill="1" applyBorder="1" applyAlignment="1">
      <alignment vertical="center"/>
    </xf>
    <xf numFmtId="0" fontId="5" fillId="0" borderId="22" xfId="11" applyFont="1" applyFill="1" applyBorder="1" applyAlignment="1">
      <alignment horizontal="right" vertical="center" wrapText="1"/>
    </xf>
    <xf numFmtId="0" fontId="5" fillId="0" borderId="11" xfId="11" applyFont="1" applyFill="1" applyBorder="1" applyAlignment="1">
      <alignment horizontal="right" vertical="center" wrapText="1"/>
    </xf>
    <xf numFmtId="0" fontId="5" fillId="0" borderId="23" xfId="11" applyFont="1" applyFill="1" applyBorder="1" applyAlignment="1">
      <alignment horizontal="right" vertical="center" wrapText="1"/>
    </xf>
    <xf numFmtId="179" fontId="4" fillId="0" borderId="11" xfId="12" applyFont="1" applyFill="1" applyBorder="1" applyAlignment="1">
      <alignment vertical="center"/>
    </xf>
    <xf numFmtId="179" fontId="4" fillId="0" borderId="0" xfId="12" applyFont="1" applyFill="1" applyBorder="1" applyAlignment="1">
      <alignment vertical="center"/>
    </xf>
    <xf numFmtId="189" fontId="8" fillId="0" borderId="11" xfId="1" applyNumberFormat="1" applyFont="1" applyFill="1" applyBorder="1">
      <alignment vertical="center"/>
    </xf>
    <xf numFmtId="0" fontId="5" fillId="0" borderId="0" xfId="11" applyFont="1" applyFill="1" applyAlignment="1">
      <alignment horizontal="left" vertical="center"/>
    </xf>
    <xf numFmtId="3" fontId="5" fillId="0" borderId="0" xfId="11" applyNumberFormat="1" applyFont="1" applyFill="1" applyBorder="1" applyAlignment="1">
      <alignment horizontal="right" vertical="center" wrapText="1"/>
    </xf>
    <xf numFmtId="0" fontId="5" fillId="0" borderId="0" xfId="11" applyFont="1" applyFill="1" applyBorder="1" applyAlignment="1">
      <alignment horizontal="right" vertical="center" wrapText="1"/>
    </xf>
    <xf numFmtId="0" fontId="29" fillId="0" borderId="0" xfId="11" applyFont="1" applyFill="1" applyBorder="1" applyAlignment="1">
      <alignment vertical="center"/>
    </xf>
    <xf numFmtId="178" fontId="4" fillId="0" borderId="0" xfId="11" applyNumberFormat="1" applyFont="1" applyFill="1" applyBorder="1" applyAlignment="1">
      <alignment vertical="center"/>
    </xf>
    <xf numFmtId="9" fontId="4" fillId="0" borderId="0" xfId="11" applyNumberFormat="1" applyFont="1" applyFill="1" applyBorder="1" applyAlignment="1">
      <alignment vertical="center"/>
    </xf>
    <xf numFmtId="176" fontId="4" fillId="0" borderId="0" xfId="11" applyNumberFormat="1" applyFont="1" applyFill="1" applyBorder="1" applyAlignment="1">
      <alignment vertical="center"/>
    </xf>
    <xf numFmtId="177" fontId="4" fillId="0" borderId="0" xfId="11" applyNumberFormat="1" applyFont="1" applyFill="1" applyBorder="1" applyAlignment="1">
      <alignment vertical="center"/>
    </xf>
    <xf numFmtId="3" fontId="4" fillId="0" borderId="0" xfId="11" applyNumberFormat="1" applyFont="1" applyFill="1" applyBorder="1" applyAlignment="1">
      <alignment vertical="center"/>
    </xf>
    <xf numFmtId="0" fontId="30" fillId="0" borderId="0" xfId="11" applyFont="1" applyFill="1" applyBorder="1" applyAlignment="1">
      <alignment vertical="center"/>
    </xf>
    <xf numFmtId="0" fontId="5" fillId="0" borderId="0" xfId="11" applyFont="1" applyFill="1" applyAlignment="1">
      <alignment horizontal="right" vertical="center"/>
    </xf>
    <xf numFmtId="0" fontId="5" fillId="0" borderId="21" xfId="11" applyFont="1" applyFill="1" applyBorder="1" applyAlignment="1">
      <alignment horizontal="center" vertical="center" wrapText="1"/>
    </xf>
    <xf numFmtId="177" fontId="26" fillId="0" borderId="11" xfId="1" applyFont="1" applyFill="1" applyBorder="1" applyAlignment="1">
      <alignment horizontal="right" vertical="center"/>
    </xf>
    <xf numFmtId="177" fontId="0" fillId="0" borderId="23" xfId="1" applyFont="1" applyFill="1" applyBorder="1" applyAlignment="1">
      <alignment horizontal="right" vertical="center"/>
    </xf>
    <xf numFmtId="0" fontId="5" fillId="0" borderId="0" xfId="13" applyFont="1" applyFill="1" applyAlignment="1">
      <alignment vertical="center"/>
    </xf>
    <xf numFmtId="0" fontId="4" fillId="0" borderId="0" xfId="13" applyFont="1" applyFill="1" applyBorder="1" applyAlignment="1">
      <alignment vertical="center"/>
    </xf>
    <xf numFmtId="0" fontId="5" fillId="0" borderId="0" xfId="13" applyFont="1" applyFill="1" applyAlignment="1">
      <alignment horizontal="right" vertical="center"/>
    </xf>
    <xf numFmtId="0" fontId="5" fillId="0" borderId="17" xfId="13" applyFont="1" applyFill="1" applyBorder="1" applyAlignment="1">
      <alignment horizontal="center" vertical="center" wrapText="1"/>
    </xf>
    <xf numFmtId="0" fontId="5" fillId="0" borderId="21" xfId="13" applyFont="1" applyFill="1" applyBorder="1" applyAlignment="1">
      <alignment horizontal="center" vertical="center" wrapText="1"/>
    </xf>
    <xf numFmtId="0" fontId="5" fillId="0" borderId="33" xfId="13" applyFont="1" applyFill="1" applyBorder="1" applyAlignment="1">
      <alignment horizontal="center" vertical="center" wrapText="1"/>
    </xf>
    <xf numFmtId="0" fontId="5" fillId="0" borderId="34" xfId="13" applyFont="1" applyFill="1" applyBorder="1" applyAlignment="1">
      <alignment horizontal="center" vertical="center" wrapText="1"/>
    </xf>
    <xf numFmtId="0" fontId="6" fillId="0" borderId="0" xfId="13" applyFont="1" applyFill="1" applyBorder="1" applyAlignment="1">
      <alignment vertical="center" wrapText="1"/>
    </xf>
    <xf numFmtId="0" fontId="5" fillId="0" borderId="32" xfId="13" applyFont="1" applyFill="1" applyBorder="1" applyAlignment="1">
      <alignment horizontal="center" vertical="center" wrapText="1"/>
    </xf>
    <xf numFmtId="0" fontId="4" fillId="0" borderId="15" xfId="13" applyFont="1" applyFill="1" applyBorder="1" applyAlignment="1">
      <alignment vertical="center"/>
    </xf>
    <xf numFmtId="0" fontId="4" fillId="0" borderId="33" xfId="13" applyFont="1" applyFill="1" applyBorder="1" applyAlignment="1">
      <alignment vertical="center"/>
    </xf>
    <xf numFmtId="177" fontId="8" fillId="0" borderId="39" xfId="1" applyFont="1" applyFill="1" applyBorder="1">
      <alignment vertical="center"/>
    </xf>
    <xf numFmtId="0" fontId="5" fillId="0" borderId="1" xfId="13" applyFont="1" applyFill="1" applyBorder="1" applyAlignment="1">
      <alignment vertical="center"/>
    </xf>
    <xf numFmtId="0" fontId="5" fillId="0" borderId="0" xfId="13" applyFont="1" applyFill="1" applyBorder="1" applyAlignment="1">
      <alignment vertical="center"/>
    </xf>
    <xf numFmtId="0" fontId="5" fillId="0" borderId="0" xfId="13" applyFont="1" applyFill="1" applyBorder="1" applyAlignment="1">
      <alignment vertical="center" wrapText="1"/>
    </xf>
    <xf numFmtId="180" fontId="4" fillId="0" borderId="0" xfId="13" applyNumberFormat="1" applyFont="1" applyFill="1" applyBorder="1" applyAlignment="1">
      <alignment vertical="center"/>
    </xf>
    <xf numFmtId="0" fontId="31" fillId="0" borderId="0" xfId="13" applyFont="1" applyFill="1" applyAlignment="1">
      <alignment vertical="center"/>
    </xf>
    <xf numFmtId="176" fontId="32" fillId="0" borderId="0" xfId="2" applyNumberFormat="1" applyFont="1" applyFill="1" applyBorder="1" applyAlignment="1">
      <alignment vertical="center"/>
    </xf>
    <xf numFmtId="178" fontId="32" fillId="0" borderId="0" xfId="1" applyNumberFormat="1" applyFont="1" applyFill="1" applyBorder="1" applyAlignment="1">
      <alignment vertical="center"/>
    </xf>
    <xf numFmtId="177" fontId="32" fillId="0" borderId="0" xfId="1" applyFont="1" applyFill="1" applyBorder="1" applyAlignment="1">
      <alignment horizontal="right" vertical="center"/>
    </xf>
    <xf numFmtId="0" fontId="29" fillId="0" borderId="0" xfId="13" applyFont="1" applyFill="1" applyBorder="1" applyAlignment="1">
      <alignment vertical="center"/>
    </xf>
    <xf numFmtId="0" fontId="31" fillId="0" borderId="0" xfId="13" applyFont="1" applyFill="1" applyAlignment="1">
      <alignment horizontal="right" vertical="center"/>
    </xf>
    <xf numFmtId="0" fontId="31" fillId="0" borderId="37" xfId="13" applyFont="1" applyFill="1" applyBorder="1" applyAlignment="1">
      <alignment vertical="center" wrapText="1"/>
    </xf>
    <xf numFmtId="0" fontId="31" fillId="0" borderId="36" xfId="13" applyFont="1" applyFill="1" applyBorder="1" applyAlignment="1">
      <alignment vertical="center" wrapText="1"/>
    </xf>
    <xf numFmtId="0" fontId="31" fillId="0" borderId="32" xfId="13" applyFont="1" applyFill="1" applyBorder="1" applyAlignment="1">
      <alignment horizontal="center" vertical="center" wrapText="1"/>
    </xf>
    <xf numFmtId="0" fontId="31" fillId="0" borderId="17" xfId="13" applyFont="1" applyFill="1" applyBorder="1" applyAlignment="1">
      <alignment horizontal="center" vertical="center" wrapText="1"/>
    </xf>
    <xf numFmtId="0" fontId="31" fillId="0" borderId="21" xfId="13" applyFont="1" applyFill="1" applyBorder="1" applyAlignment="1">
      <alignment horizontal="center" vertical="center" wrapText="1"/>
    </xf>
    <xf numFmtId="0" fontId="29" fillId="0" borderId="33" xfId="13" applyFont="1" applyFill="1" applyBorder="1" applyAlignment="1">
      <alignment vertical="center"/>
    </xf>
    <xf numFmtId="177" fontId="32" fillId="0" borderId="0" xfId="1" applyFont="1" applyFill="1" applyBorder="1" applyAlignment="1">
      <alignment horizontal="left" vertical="center"/>
    </xf>
    <xf numFmtId="0" fontId="31" fillId="0" borderId="0" xfId="13" applyFont="1" applyFill="1" applyBorder="1" applyAlignment="1">
      <alignment vertical="center"/>
    </xf>
    <xf numFmtId="177" fontId="32" fillId="0" borderId="0" xfId="1" applyFont="1" applyFill="1" applyBorder="1">
      <alignment vertical="center"/>
    </xf>
    <xf numFmtId="180" fontId="32" fillId="0" borderId="0" xfId="1" applyNumberFormat="1" applyFont="1" applyFill="1" applyBorder="1">
      <alignment vertical="center"/>
    </xf>
    <xf numFmtId="0" fontId="31" fillId="0" borderId="33" xfId="13" applyFont="1" applyFill="1" applyBorder="1" applyAlignment="1">
      <alignment horizontal="center" vertical="center" wrapText="1"/>
    </xf>
    <xf numFmtId="177" fontId="32" fillId="0" borderId="26" xfId="1" applyNumberFormat="1" applyFont="1" applyFill="1" applyBorder="1" applyAlignment="1">
      <alignment horizontal="right" vertical="center"/>
    </xf>
    <xf numFmtId="177" fontId="32" fillId="0" borderId="11" xfId="1" applyNumberFormat="1" applyFont="1" applyFill="1" applyBorder="1" applyAlignment="1">
      <alignment horizontal="right" vertical="center"/>
    </xf>
    <xf numFmtId="177" fontId="32" fillId="0" borderId="23" xfId="1" applyNumberFormat="1" applyFont="1" applyFill="1" applyBorder="1" applyAlignment="1">
      <alignment horizontal="right" vertical="center"/>
    </xf>
    <xf numFmtId="177" fontId="32" fillId="0" borderId="26" xfId="1" applyNumberFormat="1" applyFont="1" applyFill="1" applyBorder="1">
      <alignment vertical="center"/>
    </xf>
    <xf numFmtId="177" fontId="32" fillId="0" borderId="11" xfId="1" applyNumberFormat="1" applyFont="1" applyFill="1" applyBorder="1">
      <alignment vertical="center"/>
    </xf>
    <xf numFmtId="180" fontId="32" fillId="0" borderId="23" xfId="1" applyNumberFormat="1" applyFont="1" applyFill="1" applyBorder="1">
      <alignment vertical="center"/>
    </xf>
    <xf numFmtId="177" fontId="32" fillId="0" borderId="0" xfId="1" applyNumberFormat="1" applyFont="1" applyFill="1" applyBorder="1" applyAlignment="1">
      <alignment horizontal="left" vertical="center"/>
    </xf>
    <xf numFmtId="177" fontId="32" fillId="0" borderId="0" xfId="1" applyNumberFormat="1" applyFont="1" applyFill="1" applyBorder="1" applyAlignment="1">
      <alignment horizontal="right" vertical="center"/>
    </xf>
    <xf numFmtId="177" fontId="32" fillId="0" borderId="0" xfId="1" applyNumberFormat="1" applyFont="1" applyFill="1" applyBorder="1">
      <alignment vertical="center"/>
    </xf>
    <xf numFmtId="177" fontId="32" fillId="0" borderId="23" xfId="1" applyNumberFormat="1" applyFont="1" applyFill="1" applyBorder="1">
      <alignment vertical="center"/>
    </xf>
    <xf numFmtId="0" fontId="31" fillId="0" borderId="34" xfId="13" applyFont="1" applyFill="1" applyBorder="1" applyAlignment="1">
      <alignment horizontal="center" vertical="center" wrapText="1"/>
    </xf>
    <xf numFmtId="177" fontId="32" fillId="0" borderId="19" xfId="1" applyNumberFormat="1" applyFont="1" applyFill="1" applyBorder="1" applyAlignment="1">
      <alignment horizontal="right" vertical="center"/>
    </xf>
    <xf numFmtId="177" fontId="32" fillId="0" borderId="15" xfId="1" applyNumberFormat="1" applyFont="1" applyFill="1" applyBorder="1" applyAlignment="1">
      <alignment horizontal="right" vertical="center"/>
    </xf>
    <xf numFmtId="177" fontId="32" fillId="0" borderId="20" xfId="1" applyNumberFormat="1" applyFont="1" applyFill="1" applyBorder="1">
      <alignment vertical="center"/>
    </xf>
    <xf numFmtId="177" fontId="32" fillId="0" borderId="19" xfId="1" applyNumberFormat="1" applyFont="1" applyFill="1" applyBorder="1">
      <alignment vertical="center"/>
    </xf>
    <xf numFmtId="177" fontId="32" fillId="0" borderId="15" xfId="1" applyNumberFormat="1" applyFont="1" applyFill="1" applyBorder="1">
      <alignment vertical="center"/>
    </xf>
    <xf numFmtId="180" fontId="32" fillId="0" borderId="15" xfId="1" applyNumberFormat="1" applyFont="1" applyFill="1" applyBorder="1">
      <alignment vertical="center"/>
    </xf>
    <xf numFmtId="0" fontId="31" fillId="0" borderId="0" xfId="13" applyFont="1" applyFill="1" applyBorder="1" applyAlignment="1">
      <alignment vertical="center" wrapText="1"/>
    </xf>
    <xf numFmtId="177" fontId="32" fillId="0" borderId="0" xfId="1" applyFont="1" applyFill="1" applyBorder="1" applyAlignment="1">
      <alignment vertical="center"/>
    </xf>
    <xf numFmtId="0" fontId="31" fillId="0" borderId="0" xfId="13" applyFont="1" applyFill="1" applyBorder="1" applyAlignment="1">
      <alignment horizontal="right" vertical="center"/>
    </xf>
    <xf numFmtId="0" fontId="33" fillId="0" borderId="0" xfId="13" applyFont="1" applyFill="1" applyBorder="1" applyAlignment="1">
      <alignment vertical="center"/>
    </xf>
    <xf numFmtId="0" fontId="31" fillId="0" borderId="32" xfId="13" applyFont="1" applyFill="1" applyBorder="1" applyAlignment="1">
      <alignment horizontal="center" vertical="center"/>
    </xf>
    <xf numFmtId="0" fontId="31" fillId="0" borderId="17" xfId="13" applyFont="1" applyFill="1" applyBorder="1" applyAlignment="1">
      <alignment horizontal="center" vertical="center"/>
    </xf>
    <xf numFmtId="0" fontId="31" fillId="0" borderId="21" xfId="13" applyFont="1" applyFill="1" applyBorder="1" applyAlignment="1">
      <alignment horizontal="center" vertical="center"/>
    </xf>
    <xf numFmtId="0" fontId="33" fillId="0" borderId="15" xfId="13" applyFont="1" applyFill="1" applyBorder="1" applyAlignment="1">
      <alignment vertical="center"/>
    </xf>
    <xf numFmtId="0" fontId="29" fillId="0" borderId="15" xfId="13" applyFont="1" applyFill="1" applyBorder="1" applyAlignment="1">
      <alignment vertical="center"/>
    </xf>
    <xf numFmtId="180" fontId="32" fillId="0" borderId="0" xfId="1" applyNumberFormat="1" applyFont="1" applyFill="1" applyBorder="1" applyAlignment="1">
      <alignment vertical="center"/>
    </xf>
    <xf numFmtId="180" fontId="32" fillId="0" borderId="11" xfId="1" applyNumberFormat="1" applyFont="1" applyFill="1" applyBorder="1" applyAlignment="1">
      <alignment horizontal="right" vertical="center"/>
    </xf>
    <xf numFmtId="180" fontId="32" fillId="0" borderId="23" xfId="1" applyNumberFormat="1" applyFont="1" applyFill="1" applyBorder="1" applyAlignment="1">
      <alignment horizontal="right" vertical="center"/>
    </xf>
    <xf numFmtId="180" fontId="32" fillId="0" borderId="0" xfId="1" applyNumberFormat="1" applyFont="1" applyFill="1" applyBorder="1" applyAlignment="1">
      <alignment horizontal="right" vertical="center"/>
    </xf>
    <xf numFmtId="181" fontId="32" fillId="0" borderId="23" xfId="1" applyNumberFormat="1" applyFont="1" applyFill="1" applyBorder="1" applyAlignment="1">
      <alignment horizontal="right" vertical="center"/>
    </xf>
    <xf numFmtId="177" fontId="32" fillId="0" borderId="0" xfId="1" applyNumberFormat="1" applyFont="1" applyFill="1" applyBorder="1" applyAlignment="1">
      <alignment horizontal="center" vertical="center"/>
    </xf>
    <xf numFmtId="180" fontId="32" fillId="0" borderId="26" xfId="1" applyNumberFormat="1" applyFont="1" applyFill="1" applyBorder="1" applyAlignment="1">
      <alignment horizontal="right" vertical="center"/>
    </xf>
    <xf numFmtId="177" fontId="32" fillId="0" borderId="39" xfId="1" applyNumberFormat="1" applyFont="1" applyFill="1" applyBorder="1" applyAlignment="1">
      <alignment horizontal="right" vertical="center"/>
    </xf>
    <xf numFmtId="177" fontId="32" fillId="0" borderId="15" xfId="1" applyNumberFormat="1" applyFont="1" applyFill="1" applyBorder="1" applyAlignment="1">
      <alignment horizontal="center" vertical="center"/>
    </xf>
    <xf numFmtId="180" fontId="32" fillId="0" borderId="20" xfId="1" applyNumberFormat="1" applyFont="1" applyFill="1" applyBorder="1" applyAlignment="1">
      <alignment horizontal="right" vertical="center"/>
    </xf>
    <xf numFmtId="180" fontId="32" fillId="0" borderId="15" xfId="1" applyNumberFormat="1" applyFont="1" applyFill="1" applyBorder="1" applyAlignment="1">
      <alignment horizontal="right" vertical="center"/>
    </xf>
    <xf numFmtId="177" fontId="32" fillId="0" borderId="20" xfId="1" applyNumberFormat="1" applyFont="1" applyFill="1" applyBorder="1" applyAlignment="1">
      <alignment horizontal="right" vertical="center"/>
    </xf>
    <xf numFmtId="0" fontId="31" fillId="0" borderId="1" xfId="13" applyFont="1" applyFill="1" applyBorder="1" applyAlignment="1">
      <alignment horizontal="left" vertical="center"/>
    </xf>
    <xf numFmtId="177" fontId="32" fillId="0" borderId="0" xfId="1" applyNumberFormat="1" applyFont="1" applyFill="1" applyBorder="1" applyAlignment="1">
      <alignment vertical="center"/>
    </xf>
    <xf numFmtId="0" fontId="5" fillId="0" borderId="25" xfId="13" applyFont="1" applyFill="1" applyBorder="1" applyAlignment="1">
      <alignment horizontal="center" vertical="center" wrapText="1"/>
    </xf>
    <xf numFmtId="0" fontId="5" fillId="0" borderId="4" xfId="13" applyFont="1" applyFill="1" applyBorder="1" applyAlignment="1">
      <alignment horizontal="center" vertical="center" wrapText="1"/>
    </xf>
    <xf numFmtId="0" fontId="5" fillId="0" borderId="20" xfId="13" applyFont="1" applyFill="1" applyBorder="1" applyAlignment="1">
      <alignment horizontal="center" vertical="center" wrapText="1"/>
    </xf>
    <xf numFmtId="0" fontId="5" fillId="0" borderId="18" xfId="13" applyFont="1" applyFill="1" applyBorder="1" applyAlignment="1">
      <alignment horizontal="center" vertical="center" wrapText="1"/>
    </xf>
    <xf numFmtId="0" fontId="28" fillId="0" borderId="0" xfId="13" applyFont="1" applyFill="1" applyBorder="1" applyAlignment="1">
      <alignment vertical="top" wrapText="1"/>
    </xf>
    <xf numFmtId="0" fontId="5" fillId="0" borderId="0" xfId="13" applyFont="1" applyFill="1" applyBorder="1" applyAlignment="1">
      <alignment horizontal="right" vertical="top" wrapText="1"/>
    </xf>
    <xf numFmtId="0" fontId="6" fillId="0" borderId="0" xfId="10" applyFont="1" applyFill="1" applyBorder="1" applyAlignment="1">
      <alignment vertical="center" wrapText="1"/>
    </xf>
    <xf numFmtId="178" fontId="8" fillId="0" borderId="0" xfId="1" applyNumberFormat="1" applyFill="1" applyBorder="1" applyAlignment="1">
      <alignment vertical="center"/>
    </xf>
    <xf numFmtId="177" fontId="8" fillId="0" borderId="0" xfId="1" applyNumberFormat="1" applyFill="1" applyBorder="1" applyAlignment="1">
      <alignment horizontal="right" vertical="center"/>
    </xf>
    <xf numFmtId="0" fontId="5" fillId="0" borderId="16" xfId="13" applyFont="1" applyFill="1" applyBorder="1" applyAlignment="1">
      <alignment horizontal="center" vertical="center" wrapText="1"/>
    </xf>
    <xf numFmtId="0" fontId="5" fillId="0" borderId="0" xfId="13" applyFont="1" applyFill="1" applyBorder="1" applyAlignment="1">
      <alignment horizontal="center" vertical="center" wrapText="1"/>
    </xf>
    <xf numFmtId="177" fontId="8" fillId="0" borderId="27" xfId="1" applyNumberFormat="1" applyFill="1" applyBorder="1" applyAlignment="1">
      <alignment horizontal="right" vertical="center"/>
    </xf>
    <xf numFmtId="177" fontId="8" fillId="0" borderId="18" xfId="1" applyNumberFormat="1" applyFill="1" applyBorder="1" applyAlignment="1">
      <alignment horizontal="right" vertical="center"/>
    </xf>
    <xf numFmtId="177" fontId="8" fillId="0" borderId="19" xfId="1" applyNumberFormat="1" applyFill="1" applyBorder="1" applyAlignment="1">
      <alignment horizontal="right" vertical="center"/>
    </xf>
    <xf numFmtId="0" fontId="5" fillId="0" borderId="0" xfId="13" applyFont="1" applyFill="1" applyBorder="1" applyAlignment="1">
      <alignment horizontal="center" vertical="center"/>
    </xf>
    <xf numFmtId="180" fontId="8" fillId="0" borderId="0" xfId="1" applyNumberFormat="1" applyFill="1" applyBorder="1" applyAlignment="1">
      <alignment vertical="center"/>
    </xf>
    <xf numFmtId="177" fontId="8" fillId="0" borderId="0" xfId="1" applyNumberFormat="1" applyFill="1" applyBorder="1" applyAlignment="1">
      <alignment vertical="center"/>
    </xf>
    <xf numFmtId="0" fontId="5" fillId="0" borderId="33" xfId="10" applyFont="1" applyFill="1" applyBorder="1" applyAlignment="1">
      <alignment horizontal="center" vertical="center" wrapText="1"/>
    </xf>
    <xf numFmtId="177" fontId="8" fillId="0" borderId="22" xfId="1" applyNumberFormat="1" applyFill="1" applyBorder="1" applyAlignment="1">
      <alignment horizontal="right" vertical="center"/>
    </xf>
    <xf numFmtId="177" fontId="8" fillId="0" borderId="11" xfId="1" applyNumberFormat="1" applyFill="1" applyBorder="1" applyAlignment="1">
      <alignment horizontal="right" vertical="center"/>
    </xf>
    <xf numFmtId="177" fontId="8" fillId="0" borderId="23" xfId="1" applyNumberFormat="1" applyFill="1" applyBorder="1" applyAlignment="1">
      <alignment horizontal="right" vertical="center"/>
    </xf>
    <xf numFmtId="177" fontId="8" fillId="0" borderId="26" xfId="1" applyNumberFormat="1" applyFill="1" applyBorder="1" applyAlignment="1">
      <alignment horizontal="right" vertical="center"/>
    </xf>
    <xf numFmtId="180" fontId="8" fillId="0" borderId="23" xfId="1" applyNumberFormat="1" applyFill="1" applyBorder="1" applyAlignment="1">
      <alignment horizontal="right" vertical="center"/>
    </xf>
    <xf numFmtId="177" fontId="8" fillId="0" borderId="20" xfId="1" applyNumberFormat="1" applyFill="1" applyBorder="1" applyAlignment="1">
      <alignment horizontal="right" vertical="center"/>
    </xf>
    <xf numFmtId="180" fontId="8" fillId="0" borderId="19" xfId="1" applyNumberFormat="1" applyFill="1" applyBorder="1" applyAlignment="1">
      <alignment horizontal="right" vertical="center"/>
    </xf>
    <xf numFmtId="177" fontId="8" fillId="0" borderId="0" xfId="1" applyNumberFormat="1" applyFill="1" applyBorder="1" applyAlignment="1">
      <alignment horizontal="center" vertical="center"/>
    </xf>
    <xf numFmtId="0" fontId="5" fillId="0" borderId="10" xfId="13" applyFont="1" applyFill="1" applyBorder="1" applyAlignment="1">
      <alignment horizontal="center" vertical="center" wrapText="1" shrinkToFit="1"/>
    </xf>
    <xf numFmtId="0" fontId="5" fillId="0" borderId="18" xfId="13" applyFont="1" applyFill="1" applyBorder="1" applyAlignment="1">
      <alignment horizontal="center" vertical="center" wrapText="1" shrinkToFit="1"/>
    </xf>
    <xf numFmtId="0" fontId="5" fillId="0" borderId="1" xfId="13" applyFont="1" applyFill="1" applyBorder="1" applyAlignment="1">
      <alignment horizontal="center" vertical="center" wrapText="1"/>
    </xf>
    <xf numFmtId="0" fontId="5" fillId="0" borderId="15" xfId="13" applyFont="1" applyFill="1" applyBorder="1" applyAlignment="1">
      <alignment horizontal="center" vertical="center" wrapText="1"/>
    </xf>
    <xf numFmtId="0" fontId="28" fillId="0" borderId="0" xfId="13" applyFont="1" applyFill="1" applyBorder="1" applyAlignment="1">
      <alignment vertical="center" wrapText="1"/>
    </xf>
    <xf numFmtId="0" fontId="4" fillId="0" borderId="0" xfId="13" applyFont="1" applyFill="1" applyBorder="1" applyAlignment="1">
      <alignment horizontal="center" vertical="center"/>
    </xf>
    <xf numFmtId="0" fontId="4" fillId="0" borderId="17" xfId="13" applyFont="1" applyFill="1" applyBorder="1" applyAlignment="1">
      <alignment horizontal="center" vertical="center" shrinkToFit="1"/>
    </xf>
    <xf numFmtId="0" fontId="4" fillId="0" borderId="32" xfId="13" applyFont="1" applyFill="1" applyBorder="1" applyAlignment="1">
      <alignment horizontal="center" vertical="center" shrinkToFit="1"/>
    </xf>
    <xf numFmtId="0" fontId="4" fillId="0" borderId="21" xfId="13" applyFont="1" applyFill="1" applyBorder="1" applyAlignment="1">
      <alignment horizontal="center" vertical="center" shrinkToFit="1"/>
    </xf>
    <xf numFmtId="177" fontId="4" fillId="0" borderId="0" xfId="13" applyNumberFormat="1" applyFont="1" applyFill="1" applyBorder="1" applyAlignment="1">
      <alignment vertical="center"/>
    </xf>
    <xf numFmtId="0" fontId="5" fillId="0" borderId="0" xfId="13" applyFont="1" applyFill="1" applyAlignment="1">
      <alignment horizontal="left" vertical="center"/>
    </xf>
    <xf numFmtId="0" fontId="5" fillId="0" borderId="0" xfId="13" applyFont="1" applyFill="1" applyBorder="1" applyAlignment="1">
      <alignment horizontal="distributed" vertical="center"/>
    </xf>
    <xf numFmtId="0" fontId="5" fillId="0" borderId="0" xfId="13" applyFont="1" applyFill="1" applyBorder="1" applyAlignment="1">
      <alignment horizontal="left" vertical="center"/>
    </xf>
    <xf numFmtId="0" fontId="5" fillId="0" borderId="0" xfId="13" applyFont="1" applyFill="1" applyBorder="1" applyAlignment="1">
      <alignment horizontal="right" vertical="center"/>
    </xf>
    <xf numFmtId="0" fontId="5" fillId="0" borderId="36" xfId="13" applyFont="1" applyFill="1" applyBorder="1" applyAlignment="1">
      <alignment horizontal="center" vertical="center" wrapText="1"/>
    </xf>
    <xf numFmtId="0" fontId="12" fillId="0" borderId="6" xfId="13" applyFont="1" applyFill="1" applyBorder="1" applyAlignment="1">
      <alignment horizontal="center" vertical="center" wrapText="1"/>
    </xf>
    <xf numFmtId="0" fontId="5" fillId="0" borderId="6" xfId="13" applyFont="1" applyFill="1" applyBorder="1" applyAlignment="1">
      <alignment vertical="center" wrapText="1"/>
    </xf>
    <xf numFmtId="0" fontId="5" fillId="0" borderId="7" xfId="13" applyFont="1" applyFill="1" applyBorder="1" applyAlignment="1">
      <alignment vertical="center" wrapText="1"/>
    </xf>
    <xf numFmtId="0" fontId="6" fillId="0" borderId="0" xfId="13" applyFont="1" applyFill="1" applyAlignment="1">
      <alignment vertical="center" wrapText="1"/>
    </xf>
    <xf numFmtId="0" fontId="5" fillId="0" borderId="10" xfId="13" applyFont="1" applyFill="1" applyBorder="1" applyAlignment="1">
      <alignment horizontal="center" vertical="center" wrapText="1"/>
    </xf>
    <xf numFmtId="177" fontId="6" fillId="0" borderId="0" xfId="13" applyNumberFormat="1" applyFont="1" applyFill="1" applyAlignment="1">
      <alignment vertical="center" wrapText="1"/>
    </xf>
    <xf numFmtId="0" fontId="4" fillId="0" borderId="0" xfId="13" applyFont="1" applyFill="1" applyBorder="1" applyAlignment="1">
      <alignment horizontal="right" vertical="center"/>
    </xf>
    <xf numFmtId="0" fontId="5" fillId="0" borderId="59" xfId="13" applyFont="1" applyFill="1" applyBorder="1" applyAlignment="1">
      <alignment horizontal="center" vertical="center" wrapText="1"/>
    </xf>
    <xf numFmtId="0" fontId="4" fillId="0" borderId="7" xfId="13" applyFont="1" applyFill="1" applyBorder="1" applyAlignment="1">
      <alignment horizontal="center" vertical="center" wrapText="1"/>
    </xf>
    <xf numFmtId="0" fontId="4" fillId="0" borderId="13" xfId="13" applyFont="1" applyFill="1" applyBorder="1" applyAlignment="1">
      <alignment horizontal="center" vertical="center" wrapText="1"/>
    </xf>
    <xf numFmtId="0" fontId="4" fillId="0" borderId="17" xfId="13" applyFont="1" applyFill="1" applyBorder="1" applyAlignment="1">
      <alignment horizontal="center" vertical="center" wrapText="1"/>
    </xf>
    <xf numFmtId="0" fontId="12" fillId="0" borderId="0" xfId="13" applyFont="1" applyFill="1" applyBorder="1" applyAlignment="1">
      <alignment horizontal="center" vertical="center" wrapText="1"/>
    </xf>
    <xf numFmtId="0" fontId="4" fillId="0" borderId="46" xfId="13" applyFont="1" applyFill="1" applyBorder="1" applyAlignment="1">
      <alignment horizontal="center" vertical="center" wrapText="1"/>
    </xf>
    <xf numFmtId="0" fontId="4" fillId="0" borderId="4" xfId="13" applyFont="1" applyFill="1" applyBorder="1" applyAlignment="1">
      <alignment horizontal="center" vertical="center" wrapText="1"/>
    </xf>
    <xf numFmtId="0" fontId="4" fillId="0" borderId="22" xfId="13" applyFont="1" applyFill="1" applyBorder="1" applyAlignment="1">
      <alignment horizontal="center" vertical="center" wrapText="1"/>
    </xf>
    <xf numFmtId="0" fontId="4" fillId="0" borderId="11" xfId="13" applyFont="1" applyFill="1" applyBorder="1" applyAlignment="1">
      <alignment horizontal="center" vertical="center" wrapText="1"/>
    </xf>
    <xf numFmtId="0" fontId="4" fillId="0" borderId="10" xfId="13" applyFont="1" applyFill="1" applyBorder="1" applyAlignment="1">
      <alignment horizontal="center" vertical="center" wrapText="1"/>
    </xf>
    <xf numFmtId="0" fontId="4" fillId="0" borderId="12" xfId="13" applyFont="1" applyFill="1" applyBorder="1" applyAlignment="1">
      <alignment horizontal="center" vertical="center" wrapText="1"/>
    </xf>
    <xf numFmtId="0" fontId="5" fillId="0" borderId="0" xfId="13" applyFont="1" applyFill="1" applyBorder="1" applyAlignment="1">
      <alignment horizontal="right" vertical="center" wrapText="1"/>
    </xf>
    <xf numFmtId="0" fontId="4" fillId="0" borderId="6" xfId="13" applyFont="1" applyFill="1" applyBorder="1" applyAlignment="1">
      <alignment vertical="center" wrapText="1"/>
    </xf>
    <xf numFmtId="182" fontId="4" fillId="0" borderId="23" xfId="10" applyNumberFormat="1" applyFont="1" applyFill="1" applyBorder="1" applyAlignment="1">
      <alignment vertical="center"/>
    </xf>
    <xf numFmtId="182" fontId="4" fillId="0" borderId="4" xfId="10" applyNumberFormat="1" applyFont="1" applyFill="1" applyBorder="1" applyAlignment="1">
      <alignment vertical="center"/>
    </xf>
    <xf numFmtId="182" fontId="4" fillId="0" borderId="11" xfId="10" applyNumberFormat="1" applyFont="1" applyFill="1" applyBorder="1" applyAlignment="1">
      <alignment vertical="center"/>
    </xf>
    <xf numFmtId="182" fontId="4" fillId="0" borderId="19" xfId="13" applyNumberFormat="1" applyFont="1" applyFill="1" applyBorder="1" applyAlignment="1">
      <alignment vertical="center"/>
    </xf>
    <xf numFmtId="0" fontId="11" fillId="0" borderId="0" xfId="13" applyFont="1" applyFill="1" applyBorder="1" applyAlignment="1">
      <alignment vertical="center" wrapText="1"/>
    </xf>
    <xf numFmtId="0" fontId="4" fillId="0" borderId="0" xfId="13" applyFont="1" applyFill="1" applyBorder="1" applyAlignment="1">
      <alignment vertical="center" wrapText="1"/>
    </xf>
    <xf numFmtId="0" fontId="31" fillId="0" borderId="0" xfId="4" applyFont="1" applyFill="1" applyAlignment="1">
      <alignment horizontal="left" vertical="center"/>
    </xf>
    <xf numFmtId="0" fontId="29" fillId="0" borderId="0" xfId="4" applyFont="1" applyFill="1" applyBorder="1" applyAlignment="1">
      <alignment vertical="center" wrapText="1"/>
    </xf>
    <xf numFmtId="0" fontId="31" fillId="0" borderId="0" xfId="4" applyFont="1" applyFill="1" applyAlignment="1">
      <alignment horizontal="right" vertical="center"/>
    </xf>
    <xf numFmtId="0" fontId="29" fillId="0" borderId="0" xfId="4" applyFont="1" applyFill="1" applyBorder="1" applyAlignment="1">
      <alignment vertical="center"/>
    </xf>
    <xf numFmtId="0" fontId="33" fillId="0" borderId="0" xfId="4" applyFont="1" applyFill="1" applyAlignment="1">
      <alignment vertical="center" wrapText="1"/>
    </xf>
    <xf numFmtId="0" fontId="31" fillId="0" borderId="10" xfId="4" applyFont="1" applyFill="1" applyBorder="1" applyAlignment="1">
      <alignment horizontal="center" vertical="center" wrapText="1"/>
    </xf>
    <xf numFmtId="0" fontId="31" fillId="0" borderId="0" xfId="4" applyFont="1" applyFill="1" applyBorder="1" applyAlignment="1">
      <alignment horizontal="center" vertical="center" wrapText="1"/>
    </xf>
    <xf numFmtId="177" fontId="32" fillId="0" borderId="22" xfId="1" applyNumberFormat="1" applyFont="1" applyFill="1" applyBorder="1" applyAlignment="1">
      <alignment horizontal="right" vertical="center"/>
    </xf>
    <xf numFmtId="0" fontId="33" fillId="0" borderId="0" xfId="4" applyFont="1" applyFill="1" applyBorder="1" applyAlignment="1">
      <alignment vertical="center" wrapText="1"/>
    </xf>
    <xf numFmtId="0" fontId="31" fillId="0" borderId="34" xfId="4" applyFont="1" applyFill="1" applyBorder="1" applyAlignment="1">
      <alignment horizontal="center" vertical="center" wrapText="1"/>
    </xf>
    <xf numFmtId="177" fontId="32" fillId="0" borderId="27" xfId="1" applyNumberFormat="1" applyFont="1" applyFill="1" applyBorder="1" applyAlignment="1">
      <alignment horizontal="right" vertical="center"/>
    </xf>
    <xf numFmtId="177" fontId="32" fillId="0" borderId="18" xfId="1" applyNumberFormat="1" applyFont="1" applyFill="1" applyBorder="1" applyAlignment="1">
      <alignment horizontal="right" vertical="center"/>
    </xf>
    <xf numFmtId="0" fontId="31" fillId="0" borderId="0" xfId="4" applyFont="1" applyFill="1" applyBorder="1" applyAlignment="1">
      <alignment horizontal="left" vertical="center"/>
    </xf>
    <xf numFmtId="177" fontId="8" fillId="0" borderId="22" xfId="1" applyNumberFormat="1" applyFont="1" applyFill="1" applyBorder="1" applyAlignment="1">
      <alignment vertical="center"/>
    </xf>
    <xf numFmtId="0" fontId="11" fillId="0" borderId="0" xfId="13" applyFont="1" applyFill="1" applyBorder="1" applyAlignment="1">
      <alignment vertical="center"/>
    </xf>
    <xf numFmtId="0" fontId="6" fillId="0" borderId="0" xfId="13" applyFont="1" applyFill="1" applyAlignment="1">
      <alignment horizontal="center" vertical="center" wrapText="1"/>
    </xf>
    <xf numFmtId="0" fontId="5" fillId="0" borderId="34" xfId="13" applyFont="1" applyFill="1" applyBorder="1" applyAlignment="1">
      <alignment horizontal="center" vertical="center"/>
    </xf>
    <xf numFmtId="0" fontId="6" fillId="0" borderId="0" xfId="13" applyFont="1" applyFill="1" applyBorder="1" applyAlignment="1">
      <alignment vertical="center"/>
    </xf>
    <xf numFmtId="0" fontId="5" fillId="0" borderId="9" xfId="13" applyFont="1" applyFill="1" applyBorder="1" applyAlignment="1">
      <alignment horizontal="center" vertical="center" wrapText="1"/>
    </xf>
    <xf numFmtId="0" fontId="6" fillId="0" borderId="0" xfId="13" applyFont="1" applyFill="1" applyBorder="1" applyAlignment="1">
      <alignment horizontal="center" vertical="center" wrapText="1"/>
    </xf>
    <xf numFmtId="0" fontId="5" fillId="0" borderId="1" xfId="13" applyFont="1" applyFill="1" applyBorder="1" applyAlignment="1">
      <alignment horizontal="left" vertical="center"/>
    </xf>
    <xf numFmtId="0" fontId="4" fillId="0" borderId="0" xfId="13" applyFont="1" applyFill="1" applyBorder="1" applyAlignment="1">
      <alignment horizontal="left" vertical="center"/>
    </xf>
    <xf numFmtId="0" fontId="4" fillId="0" borderId="0" xfId="13" applyFont="1" applyFill="1" applyBorder="1" applyAlignment="1">
      <alignment horizontal="center" vertical="center" wrapText="1"/>
    </xf>
    <xf numFmtId="0" fontId="5" fillId="0" borderId="24" xfId="11" applyFont="1" applyFill="1" applyBorder="1" applyAlignment="1">
      <alignment horizontal="center" vertical="center" wrapText="1"/>
    </xf>
    <xf numFmtId="0" fontId="5" fillId="0" borderId="52" xfId="11" applyFont="1" applyFill="1" applyBorder="1" applyAlignment="1">
      <alignment vertical="center" wrapText="1"/>
    </xf>
    <xf numFmtId="0" fontId="5" fillId="0" borderId="54" xfId="11" applyFont="1" applyFill="1" applyBorder="1" applyAlignment="1">
      <alignment horizontal="center" vertical="center" wrapText="1"/>
    </xf>
    <xf numFmtId="0" fontId="5" fillId="0" borderId="0" xfId="11" applyFont="1" applyFill="1" applyBorder="1" applyAlignment="1">
      <alignment horizontal="distributed" vertical="center" wrapText="1"/>
    </xf>
    <xf numFmtId="178" fontId="8" fillId="0" borderId="23" xfId="1" applyNumberFormat="1" applyFont="1" applyFill="1" applyBorder="1" applyAlignment="1">
      <alignment horizontal="right" vertical="center"/>
    </xf>
    <xf numFmtId="0" fontId="5" fillId="0" borderId="15" xfId="11" applyFont="1" applyFill="1" applyBorder="1" applyAlignment="1">
      <alignment horizontal="distributed" vertical="center" wrapText="1"/>
    </xf>
    <xf numFmtId="0" fontId="31" fillId="0" borderId="0" xfId="4" applyFont="1" applyFill="1" applyAlignment="1">
      <alignment vertical="center"/>
    </xf>
    <xf numFmtId="0" fontId="31" fillId="0" borderId="0" xfId="4" applyFont="1" applyFill="1" applyBorder="1" applyAlignment="1">
      <alignment vertical="center"/>
    </xf>
    <xf numFmtId="0" fontId="31" fillId="0" borderId="9" xfId="4" applyFont="1" applyFill="1" applyBorder="1" applyAlignment="1">
      <alignment horizontal="center" vertical="center" wrapText="1"/>
    </xf>
    <xf numFmtId="0" fontId="31" fillId="0" borderId="14" xfId="4" applyFont="1" applyFill="1" applyBorder="1" applyAlignment="1">
      <alignment horizontal="center" vertical="center" wrapText="1"/>
    </xf>
    <xf numFmtId="0" fontId="31" fillId="0" borderId="32" xfId="4" applyFont="1" applyFill="1" applyBorder="1" applyAlignment="1">
      <alignment horizontal="center" vertical="center" wrapText="1"/>
    </xf>
    <xf numFmtId="0" fontId="31" fillId="0" borderId="17" xfId="4" applyFont="1" applyFill="1" applyBorder="1" applyAlignment="1">
      <alignment horizontal="center" vertical="center" wrapText="1"/>
    </xf>
    <xf numFmtId="0" fontId="31" fillId="0" borderId="21" xfId="4" applyFont="1" applyFill="1" applyBorder="1" applyAlignment="1">
      <alignment horizontal="center" vertical="center" wrapText="1"/>
    </xf>
    <xf numFmtId="0" fontId="31" fillId="0" borderId="33" xfId="4" applyFont="1" applyFill="1" applyBorder="1" applyAlignment="1">
      <alignment horizontal="center" vertical="center" wrapText="1"/>
    </xf>
    <xf numFmtId="177" fontId="32" fillId="0" borderId="26" xfId="1" applyFont="1" applyFill="1" applyBorder="1" applyAlignment="1">
      <alignment horizontal="right" vertical="center"/>
    </xf>
    <xf numFmtId="177" fontId="32" fillId="0" borderId="11" xfId="1" applyFont="1" applyFill="1" applyBorder="1" applyAlignment="1">
      <alignment horizontal="right" vertical="center"/>
    </xf>
    <xf numFmtId="177" fontId="32" fillId="0" borderId="23" xfId="1" applyFont="1" applyFill="1" applyBorder="1" applyAlignment="1">
      <alignment horizontal="right" vertical="center"/>
    </xf>
    <xf numFmtId="177" fontId="32" fillId="0" borderId="20" xfId="1" applyFont="1" applyFill="1" applyBorder="1" applyAlignment="1">
      <alignment horizontal="right" vertical="center"/>
    </xf>
    <xf numFmtId="177" fontId="32" fillId="0" borderId="18" xfId="1" applyFont="1" applyFill="1" applyBorder="1" applyAlignment="1">
      <alignment horizontal="right" vertical="center"/>
    </xf>
    <xf numFmtId="177" fontId="32" fillId="0" borderId="19" xfId="1" applyFont="1" applyFill="1" applyBorder="1" applyAlignment="1">
      <alignment horizontal="right" vertical="center"/>
    </xf>
    <xf numFmtId="0" fontId="31" fillId="0" borderId="13" xfId="4" applyFont="1" applyFill="1" applyBorder="1" applyAlignment="1">
      <alignment horizontal="center" vertical="center" wrapText="1"/>
    </xf>
    <xf numFmtId="184" fontId="32" fillId="0" borderId="11" xfId="1" applyNumberFormat="1" applyFont="1" applyFill="1" applyBorder="1" applyAlignment="1">
      <alignment horizontal="right" vertical="center"/>
    </xf>
    <xf numFmtId="185" fontId="32" fillId="0" borderId="11" xfId="1" applyNumberFormat="1" applyFont="1" applyFill="1" applyBorder="1" applyAlignment="1">
      <alignment horizontal="right" vertical="center"/>
    </xf>
    <xf numFmtId="185" fontId="32" fillId="0" borderId="23" xfId="1" applyNumberFormat="1" applyFont="1" applyFill="1" applyBorder="1" applyAlignment="1">
      <alignment horizontal="right" vertical="center"/>
    </xf>
    <xf numFmtId="184" fontId="32" fillId="0" borderId="18" xfId="1" applyNumberFormat="1" applyFont="1" applyFill="1" applyBorder="1" applyAlignment="1">
      <alignment horizontal="right" vertical="center"/>
    </xf>
    <xf numFmtId="185" fontId="32" fillId="0" borderId="18" xfId="1" applyNumberFormat="1" applyFont="1" applyFill="1" applyBorder="1" applyAlignment="1">
      <alignment horizontal="right" vertical="center"/>
    </xf>
    <xf numFmtId="185" fontId="32" fillId="0" borderId="19" xfId="1" applyNumberFormat="1" applyFont="1" applyFill="1" applyBorder="1" applyAlignment="1">
      <alignment horizontal="right" vertical="center"/>
    </xf>
    <xf numFmtId="0" fontId="31" fillId="0" borderId="0" xfId="4" applyFont="1" applyFill="1" applyBorder="1" applyAlignment="1">
      <alignment horizontal="right" vertical="center"/>
    </xf>
    <xf numFmtId="0" fontId="34" fillId="0" borderId="0" xfId="4" applyFont="1" applyFill="1" applyAlignment="1">
      <alignment horizontal="right" vertical="center"/>
    </xf>
    <xf numFmtId="0" fontId="34" fillId="0" borderId="28" xfId="11" applyFont="1" applyFill="1" applyBorder="1" applyAlignment="1">
      <alignment horizontal="left" vertical="center" wrapText="1"/>
    </xf>
    <xf numFmtId="0" fontId="34" fillId="0" borderId="60" xfId="11" applyFont="1" applyFill="1" applyBorder="1" applyAlignment="1">
      <alignment horizontal="center" vertical="center" wrapText="1"/>
    </xf>
    <xf numFmtId="0" fontId="34" fillId="0" borderId="4" xfId="11" applyFont="1" applyFill="1" applyBorder="1" applyAlignment="1">
      <alignment horizontal="center" vertical="center" wrapText="1"/>
    </xf>
    <xf numFmtId="0" fontId="34" fillId="0" borderId="54" xfId="11" applyFont="1" applyFill="1" applyBorder="1" applyAlignment="1">
      <alignment horizontal="center" vertical="center" wrapText="1"/>
    </xf>
    <xf numFmtId="0" fontId="34" fillId="0" borderId="62" xfId="11" applyFont="1" applyFill="1" applyBorder="1" applyAlignment="1">
      <alignment horizontal="center" vertical="center" wrapText="1"/>
    </xf>
    <xf numFmtId="0" fontId="34" fillId="0" borderId="24" xfId="11" applyFont="1" applyFill="1" applyBorder="1" applyAlignment="1">
      <alignment horizontal="center" vertical="center" wrapText="1"/>
    </xf>
    <xf numFmtId="0" fontId="34" fillId="0" borderId="0" xfId="4" applyFont="1" applyFill="1" applyBorder="1" applyAlignment="1">
      <alignment horizontal="center" vertical="center"/>
    </xf>
    <xf numFmtId="0" fontId="34" fillId="0" borderId="0" xfId="11" applyFont="1" applyFill="1" applyBorder="1" applyAlignment="1">
      <alignment horizontal="center" vertical="center" wrapText="1"/>
    </xf>
    <xf numFmtId="177" fontId="35" fillId="0" borderId="22" xfId="1" applyFont="1" applyFill="1" applyBorder="1" applyAlignment="1">
      <alignment horizontal="right" vertical="center"/>
    </xf>
    <xf numFmtId="177" fontId="35" fillId="0" borderId="11" xfId="1" applyFont="1" applyFill="1" applyBorder="1" applyAlignment="1">
      <alignment horizontal="right" vertical="center"/>
    </xf>
    <xf numFmtId="177" fontId="35" fillId="0" borderId="23" xfId="1" applyFont="1" applyFill="1" applyBorder="1" applyAlignment="1">
      <alignment horizontal="right" vertical="center"/>
    </xf>
    <xf numFmtId="177" fontId="35" fillId="0" borderId="26" xfId="1" applyFont="1" applyFill="1" applyBorder="1" applyAlignment="1">
      <alignment horizontal="right" vertical="center"/>
    </xf>
    <xf numFmtId="177" fontId="35" fillId="0" borderId="0" xfId="1" applyFont="1" applyFill="1" applyBorder="1" applyAlignment="1">
      <alignment horizontal="right" vertical="center"/>
    </xf>
    <xf numFmtId="177" fontId="35" fillId="0" borderId="27" xfId="1" applyFont="1" applyFill="1" applyBorder="1" applyAlignment="1">
      <alignment horizontal="right" vertical="center"/>
    </xf>
    <xf numFmtId="177" fontId="35" fillId="0" borderId="18" xfId="1" applyFont="1" applyFill="1" applyBorder="1" applyAlignment="1">
      <alignment horizontal="right" vertical="center"/>
    </xf>
    <xf numFmtId="177" fontId="35" fillId="0" borderId="19" xfId="1" applyFont="1" applyFill="1" applyBorder="1" applyAlignment="1">
      <alignment horizontal="right" vertical="center"/>
    </xf>
    <xf numFmtId="177" fontId="35" fillId="0" borderId="20" xfId="1" applyFont="1" applyFill="1" applyBorder="1" applyAlignment="1">
      <alignment horizontal="right" vertical="center"/>
    </xf>
    <xf numFmtId="0" fontId="31" fillId="0" borderId="1" xfId="11" applyFont="1" applyFill="1" applyBorder="1" applyAlignment="1">
      <alignment vertical="center"/>
    </xf>
    <xf numFmtId="0" fontId="31" fillId="0" borderId="0" xfId="11" applyFont="1" applyFill="1" applyBorder="1" applyAlignment="1">
      <alignment vertical="center" wrapText="1"/>
    </xf>
    <xf numFmtId="0" fontId="31" fillId="0" borderId="0" xfId="11" applyFont="1" applyFill="1" applyBorder="1" applyAlignment="1">
      <alignment horizontal="center" vertical="center" wrapText="1"/>
    </xf>
    <xf numFmtId="0" fontId="31" fillId="0" borderId="0" xfId="11" applyFont="1" applyFill="1" applyBorder="1" applyAlignment="1">
      <alignment vertical="center"/>
    </xf>
    <xf numFmtId="0" fontId="31" fillId="0" borderId="0" xfId="4" applyFont="1" applyFill="1" applyBorder="1" applyAlignment="1">
      <alignment vertical="center" wrapText="1"/>
    </xf>
    <xf numFmtId="0" fontId="15" fillId="0" borderId="0" xfId="11" applyFont="1" applyFill="1" applyBorder="1" applyAlignment="1">
      <alignment horizontal="center" vertical="center" wrapText="1"/>
    </xf>
    <xf numFmtId="177" fontId="32" fillId="0" borderId="22" xfId="1" applyFont="1" applyFill="1" applyBorder="1" applyAlignment="1">
      <alignment horizontal="right" vertical="center"/>
    </xf>
    <xf numFmtId="0" fontId="15" fillId="0" borderId="34" xfId="11" applyFont="1" applyFill="1" applyBorder="1" applyAlignment="1">
      <alignment horizontal="center" vertical="center" wrapText="1"/>
    </xf>
    <xf numFmtId="0" fontId="5" fillId="0" borderId="0" xfId="11" applyFont="1" applyFill="1" applyBorder="1" applyAlignment="1">
      <alignment vertical="center"/>
    </xf>
    <xf numFmtId="0" fontId="5" fillId="0" borderId="0" xfId="11" applyFont="1" applyFill="1" applyBorder="1" applyAlignment="1">
      <alignment horizontal="center" vertical="center" wrapText="1"/>
    </xf>
    <xf numFmtId="0" fontId="5" fillId="0" borderId="1" xfId="11" applyFont="1" applyFill="1" applyBorder="1" applyAlignment="1">
      <alignment vertical="center"/>
    </xf>
    <xf numFmtId="0" fontId="31" fillId="0" borderId="52" xfId="11" applyFont="1" applyFill="1" applyBorder="1" applyAlignment="1">
      <alignment horizontal="left" vertical="center" wrapText="1"/>
    </xf>
    <xf numFmtId="0" fontId="31" fillId="0" borderId="60" xfId="11" applyFont="1" applyFill="1" applyBorder="1" applyAlignment="1">
      <alignment horizontal="center" vertical="center" wrapText="1"/>
    </xf>
    <xf numFmtId="0" fontId="31" fillId="0" borderId="61" xfId="11" applyFont="1" applyFill="1" applyBorder="1" applyAlignment="1">
      <alignment horizontal="center" vertical="center" wrapText="1"/>
    </xf>
    <xf numFmtId="0" fontId="31" fillId="0" borderId="54" xfId="11" applyFont="1" applyFill="1" applyBorder="1" applyAlignment="1">
      <alignment horizontal="center" vertical="center" wrapText="1"/>
    </xf>
    <xf numFmtId="177" fontId="35" fillId="0" borderId="0" xfId="1" applyFont="1" applyFill="1" applyBorder="1" applyAlignment="1">
      <alignment horizontal="center" vertical="center"/>
    </xf>
    <xf numFmtId="0" fontId="29" fillId="0" borderId="0" xfId="4" applyFont="1" applyFill="1" applyBorder="1" applyAlignment="1">
      <alignment horizontal="center" vertical="center"/>
    </xf>
    <xf numFmtId="0" fontId="34" fillId="0" borderId="0" xfId="4" applyFont="1" applyFill="1" applyBorder="1" applyAlignment="1">
      <alignment vertical="center" wrapText="1"/>
    </xf>
    <xf numFmtId="0" fontId="31" fillId="0" borderId="34" xfId="11" applyFont="1" applyFill="1" applyBorder="1" applyAlignment="1">
      <alignment horizontal="center" vertical="center" wrapText="1"/>
    </xf>
    <xf numFmtId="177" fontId="32" fillId="0" borderId="27" xfId="1" applyFont="1" applyFill="1" applyBorder="1" applyAlignment="1">
      <alignment horizontal="right" vertical="center"/>
    </xf>
    <xf numFmtId="0" fontId="31" fillId="0" borderId="0" xfId="11" applyFont="1" applyFill="1" applyBorder="1" applyAlignment="1">
      <alignment horizontal="left" vertical="center"/>
    </xf>
    <xf numFmtId="0" fontId="32" fillId="0" borderId="0" xfId="11" applyFont="1" applyFill="1" applyBorder="1" applyAlignment="1">
      <alignment vertical="center"/>
    </xf>
    <xf numFmtId="0" fontId="32" fillId="0" borderId="0" xfId="4" applyFont="1" applyFill="1" applyBorder="1" applyAlignment="1">
      <alignment vertical="center"/>
    </xf>
    <xf numFmtId="0" fontId="31" fillId="0" borderId="0" xfId="4" applyFont="1" applyFill="1" applyBorder="1" applyAlignment="1">
      <alignment horizontal="center" vertical="center"/>
    </xf>
    <xf numFmtId="0" fontId="31" fillId="0" borderId="6" xfId="11" applyFont="1" applyFill="1" applyBorder="1" applyAlignment="1">
      <alignment horizontal="center" vertical="center" wrapText="1"/>
    </xf>
    <xf numFmtId="0" fontId="31" fillId="0" borderId="7" xfId="11" applyFont="1" applyFill="1" applyBorder="1" applyAlignment="1">
      <alignment horizontal="center" vertical="center" wrapText="1"/>
    </xf>
    <xf numFmtId="177" fontId="35" fillId="0" borderId="0" xfId="1" applyNumberFormat="1" applyFont="1" applyFill="1" applyBorder="1" applyAlignment="1">
      <alignment horizontal="right" vertical="center"/>
    </xf>
    <xf numFmtId="0" fontId="31" fillId="0" borderId="17" xfId="11" applyFont="1" applyFill="1" applyBorder="1" applyAlignment="1">
      <alignment horizontal="center" vertical="center" wrapText="1"/>
    </xf>
    <xf numFmtId="0" fontId="31" fillId="0" borderId="21" xfId="11" applyFont="1" applyFill="1" applyBorder="1" applyAlignment="1">
      <alignment horizontal="center" vertical="center" wrapText="1"/>
    </xf>
    <xf numFmtId="0" fontId="31" fillId="0" borderId="15" xfId="11" applyFont="1" applyFill="1" applyBorder="1" applyAlignment="1">
      <alignment horizontal="center" vertical="center" wrapText="1"/>
    </xf>
    <xf numFmtId="0" fontId="31" fillId="0" borderId="0" xfId="11" applyFont="1" applyFill="1" applyAlignment="1">
      <alignment horizontal="left" vertical="center"/>
    </xf>
    <xf numFmtId="177" fontId="32" fillId="0" borderId="1" xfId="1" applyNumberFormat="1" applyFont="1" applyFill="1" applyBorder="1" applyAlignment="1">
      <alignment horizontal="right" vertical="center"/>
    </xf>
    <xf numFmtId="0" fontId="21" fillId="0" borderId="69" xfId="8" applyFill="1" applyBorder="1" applyAlignment="1" applyProtection="1">
      <alignment vertical="center" wrapText="1"/>
    </xf>
    <xf numFmtId="0" fontId="5" fillId="0" borderId="9" xfId="11" applyFont="1" applyFill="1" applyBorder="1" applyAlignment="1">
      <alignment horizontal="center" vertical="center" wrapText="1"/>
    </xf>
    <xf numFmtId="0" fontId="5" fillId="0" borderId="17" xfId="11" applyFont="1" applyFill="1" applyBorder="1" applyAlignment="1">
      <alignment horizontal="center" vertical="center" wrapText="1"/>
    </xf>
    <xf numFmtId="0" fontId="4" fillId="0" borderId="0" xfId="11" applyFont="1" applyFill="1" applyBorder="1" applyAlignment="1">
      <alignment horizontal="center" vertical="center" wrapText="1"/>
    </xf>
    <xf numFmtId="0" fontId="4" fillId="0" borderId="15" xfId="11" applyFont="1" applyFill="1" applyBorder="1" applyAlignment="1">
      <alignment horizontal="center" vertical="center" wrapText="1"/>
    </xf>
    <xf numFmtId="178" fontId="8" fillId="0" borderId="22" xfId="1" applyNumberFormat="1" applyFont="1" applyFill="1" applyBorder="1">
      <alignment vertical="center"/>
    </xf>
    <xf numFmtId="178" fontId="8" fillId="0" borderId="27" xfId="1" applyNumberFormat="1" applyFont="1" applyFill="1" applyBorder="1">
      <alignment vertical="center"/>
    </xf>
    <xf numFmtId="0" fontId="6" fillId="0" borderId="0" xfId="11" applyFont="1" applyFill="1" applyAlignment="1">
      <alignment vertical="center" wrapText="1"/>
    </xf>
    <xf numFmtId="0" fontId="5" fillId="0" borderId="3" xfId="11" applyFont="1" applyFill="1" applyBorder="1" applyAlignment="1">
      <alignment horizontal="center" vertical="center" wrapText="1"/>
    </xf>
    <xf numFmtId="0" fontId="5" fillId="0" borderId="4" xfId="11" applyFont="1" applyFill="1" applyBorder="1" applyAlignment="1">
      <alignment horizontal="center" vertical="center" wrapText="1"/>
    </xf>
    <xf numFmtId="0" fontId="5" fillId="0" borderId="11" xfId="11" applyFont="1" applyFill="1" applyBorder="1" applyAlignment="1">
      <alignment horizontal="center" vertical="center" wrapText="1"/>
    </xf>
    <xf numFmtId="0" fontId="5" fillId="0" borderId="18" xfId="11" applyFont="1" applyFill="1" applyBorder="1" applyAlignment="1">
      <alignment horizontal="center" vertical="center" wrapText="1"/>
    </xf>
    <xf numFmtId="0" fontId="5" fillId="0" borderId="5" xfId="11" applyFont="1" applyFill="1" applyBorder="1" applyAlignment="1">
      <alignment horizontal="center" vertical="center" wrapText="1"/>
    </xf>
    <xf numFmtId="0" fontId="5" fillId="0" borderId="14" xfId="11" applyFont="1" applyFill="1" applyBorder="1" applyAlignment="1">
      <alignment horizontal="center" vertical="center" wrapText="1"/>
    </xf>
    <xf numFmtId="0" fontId="5" fillId="0" borderId="21" xfId="11" applyFont="1" applyFill="1" applyBorder="1" applyAlignment="1">
      <alignment horizontal="center" vertical="center" wrapText="1"/>
    </xf>
    <xf numFmtId="0" fontId="5" fillId="0" borderId="8" xfId="11" applyFont="1" applyFill="1" applyBorder="1" applyAlignment="1">
      <alignment horizontal="center" vertical="center" wrapText="1"/>
    </xf>
    <xf numFmtId="0" fontId="5" fillId="0" borderId="16" xfId="11" applyFont="1" applyFill="1" applyBorder="1" applyAlignment="1">
      <alignment horizontal="center" vertical="center" wrapText="1"/>
    </xf>
    <xf numFmtId="0" fontId="5" fillId="0" borderId="13" xfId="11" applyFont="1" applyFill="1" applyBorder="1" applyAlignment="1">
      <alignment horizontal="center" vertical="center" wrapText="1"/>
    </xf>
    <xf numFmtId="0" fontId="5" fillId="0" borderId="20" xfId="11" applyFont="1" applyFill="1" applyBorder="1" applyAlignment="1">
      <alignment horizontal="center" vertical="center" wrapText="1"/>
    </xf>
    <xf numFmtId="0" fontId="2" fillId="0" borderId="0" xfId="11" applyFont="1" applyFill="1" applyAlignment="1">
      <alignment horizontal="center" vertical="center"/>
    </xf>
    <xf numFmtId="0" fontId="5" fillId="0" borderId="1" xfId="11" applyFont="1" applyFill="1" applyBorder="1" applyAlignment="1">
      <alignment horizontal="center" vertical="center" wrapText="1"/>
    </xf>
    <xf numFmtId="0" fontId="28" fillId="0" borderId="0" xfId="11" applyFont="1" applyFill="1" applyBorder="1" applyAlignment="1">
      <alignment vertical="center"/>
    </xf>
    <xf numFmtId="0" fontId="28" fillId="0" borderId="15" xfId="11" applyFont="1" applyFill="1" applyBorder="1" applyAlignment="1">
      <alignment vertical="center"/>
    </xf>
    <xf numFmtId="0" fontId="5" fillId="0" borderId="1" xfId="11" applyFont="1" applyFill="1" applyBorder="1" applyAlignment="1">
      <alignment horizontal="center" vertical="center"/>
    </xf>
    <xf numFmtId="0" fontId="5" fillId="0" borderId="0" xfId="11" applyFont="1" applyFill="1" applyBorder="1" applyAlignment="1">
      <alignment horizontal="center" vertical="center"/>
    </xf>
    <xf numFmtId="0" fontId="5" fillId="0" borderId="2" xfId="11" applyFont="1" applyFill="1" applyBorder="1" applyAlignment="1">
      <alignment horizontal="center" vertical="center" wrapText="1"/>
    </xf>
    <xf numFmtId="0" fontId="7" fillId="0" borderId="3" xfId="11" applyFont="1" applyFill="1" applyBorder="1" applyAlignment="1">
      <alignment horizontal="center" vertical="center" wrapText="1"/>
    </xf>
    <xf numFmtId="0" fontId="7" fillId="0" borderId="5" xfId="11" applyFont="1" applyFill="1" applyBorder="1" applyAlignment="1">
      <alignment horizontal="center" vertical="center" wrapText="1"/>
    </xf>
    <xf numFmtId="0" fontId="5" fillId="0" borderId="0" xfId="11" applyFont="1" applyFill="1" applyBorder="1" applyAlignment="1">
      <alignment horizontal="distributed" vertical="top" indent="1"/>
    </xf>
    <xf numFmtId="0" fontId="5" fillId="0" borderId="15" xfId="11" applyFont="1" applyFill="1" applyBorder="1" applyAlignment="1">
      <alignment horizontal="distributed" vertical="top" indent="1"/>
    </xf>
    <xf numFmtId="0" fontId="5" fillId="0" borderId="0" xfId="11" applyFont="1" applyFill="1" applyBorder="1" applyAlignment="1">
      <alignment vertical="top"/>
    </xf>
    <xf numFmtId="0" fontId="5" fillId="0" borderId="1" xfId="11" applyFont="1" applyFill="1" applyBorder="1" applyAlignment="1">
      <alignment horizontal="left" vertical="top"/>
    </xf>
    <xf numFmtId="0" fontId="5" fillId="0" borderId="28" xfId="11" applyFont="1" applyFill="1" applyBorder="1" applyAlignment="1">
      <alignment horizontal="left" vertical="center" wrapText="1"/>
    </xf>
    <xf numFmtId="0" fontId="5" fillId="0" borderId="29" xfId="11" applyFont="1" applyFill="1" applyBorder="1" applyAlignment="1">
      <alignment horizontal="left" vertical="center" wrapText="1"/>
    </xf>
    <xf numFmtId="0" fontId="5" fillId="0" borderId="6" xfId="11" applyFont="1" applyFill="1" applyBorder="1" applyAlignment="1">
      <alignment horizontal="center" vertical="center" wrapText="1"/>
    </xf>
    <xf numFmtId="0" fontId="5" fillId="0" borderId="5" xfId="10" applyFont="1" applyFill="1" applyBorder="1" applyAlignment="1">
      <alignment horizontal="center" vertical="center" wrapText="1"/>
    </xf>
    <xf numFmtId="0" fontId="5" fillId="0" borderId="7" xfId="10" applyFont="1" applyFill="1" applyBorder="1" applyAlignment="1">
      <alignment horizontal="center" vertical="center" wrapText="1"/>
    </xf>
    <xf numFmtId="0" fontId="5" fillId="0" borderId="6" xfId="10" applyFont="1" applyFill="1" applyBorder="1" applyAlignment="1">
      <alignment horizontal="center" vertical="center" wrapText="1"/>
    </xf>
    <xf numFmtId="0" fontId="5" fillId="0" borderId="30" xfId="13" applyFont="1" applyFill="1" applyBorder="1" applyAlignment="1">
      <alignment horizontal="left" vertical="center" wrapText="1"/>
    </xf>
    <xf numFmtId="0" fontId="5" fillId="0" borderId="31" xfId="13" applyFont="1" applyFill="1" applyBorder="1" applyAlignment="1">
      <alignment horizontal="left" vertical="center" wrapText="1"/>
    </xf>
    <xf numFmtId="0" fontId="5" fillId="0" borderId="3" xfId="13" applyFont="1" applyFill="1" applyBorder="1" applyAlignment="1">
      <alignment horizontal="center" vertical="center" wrapText="1"/>
    </xf>
    <xf numFmtId="0" fontId="5" fillId="0" borderId="5" xfId="13" applyFont="1" applyFill="1" applyBorder="1" applyAlignment="1">
      <alignment horizontal="center" vertical="center" wrapText="1"/>
    </xf>
    <xf numFmtId="0" fontId="5" fillId="0" borderId="14" xfId="13" applyFont="1" applyFill="1" applyBorder="1" applyAlignment="1">
      <alignment horizontal="center" vertical="center" wrapText="1"/>
    </xf>
    <xf numFmtId="0" fontId="5" fillId="0" borderId="37" xfId="13" applyFont="1" applyFill="1" applyBorder="1" applyAlignment="1">
      <alignment horizontal="center" vertical="center" wrapText="1"/>
    </xf>
    <xf numFmtId="0" fontId="5" fillId="0" borderId="36" xfId="13" applyFont="1" applyFill="1" applyBorder="1" applyAlignment="1">
      <alignment horizontal="center" vertical="center" wrapText="1"/>
    </xf>
    <xf numFmtId="0" fontId="5" fillId="0" borderId="9" xfId="13" applyFont="1" applyFill="1" applyBorder="1" applyAlignment="1">
      <alignment horizontal="center" vertical="center" wrapText="1"/>
    </xf>
    <xf numFmtId="0" fontId="5" fillId="0" borderId="35" xfId="13" applyFont="1" applyFill="1" applyBorder="1" applyAlignment="1">
      <alignment horizontal="left" vertical="center" wrapText="1"/>
    </xf>
    <xf numFmtId="0" fontId="5" fillId="0" borderId="7" xfId="13" applyFont="1" applyFill="1" applyBorder="1" applyAlignment="1">
      <alignment horizontal="center" vertical="center" wrapText="1"/>
    </xf>
    <xf numFmtId="0" fontId="5" fillId="0" borderId="7" xfId="13" applyFont="1" applyFill="1" applyBorder="1" applyAlignment="1">
      <alignment horizontal="justify" vertical="center" wrapText="1"/>
    </xf>
    <xf numFmtId="0" fontId="5" fillId="0" borderId="3" xfId="13" applyFont="1" applyFill="1" applyBorder="1" applyAlignment="1">
      <alignment horizontal="justify" vertical="center" wrapText="1"/>
    </xf>
    <xf numFmtId="177" fontId="32" fillId="0" borderId="0" xfId="1" applyNumberFormat="1" applyFont="1" applyFill="1" applyBorder="1" applyAlignment="1">
      <alignment horizontal="center" vertical="center"/>
    </xf>
    <xf numFmtId="177" fontId="32" fillId="0" borderId="26" xfId="1" applyNumberFormat="1" applyFont="1" applyFill="1" applyBorder="1" applyAlignment="1">
      <alignment horizontal="center" vertical="center"/>
    </xf>
    <xf numFmtId="177" fontId="32" fillId="0" borderId="63" xfId="1" applyNumberFormat="1" applyFont="1" applyFill="1" applyBorder="1" applyAlignment="1">
      <alignment horizontal="center" vertical="center"/>
    </xf>
    <xf numFmtId="177" fontId="32" fillId="0" borderId="20" xfId="1" applyNumberFormat="1" applyFont="1" applyFill="1" applyBorder="1" applyAlignment="1">
      <alignment horizontal="center" vertical="center"/>
    </xf>
    <xf numFmtId="0" fontId="31" fillId="0" borderId="30" xfId="13" applyFont="1" applyFill="1" applyBorder="1" applyAlignment="1">
      <alignment horizontal="left" vertical="center" wrapText="1"/>
    </xf>
    <xf numFmtId="0" fontId="31" fillId="0" borderId="35" xfId="13" applyFont="1" applyFill="1" applyBorder="1" applyAlignment="1">
      <alignment horizontal="left" vertical="center" wrapText="1"/>
    </xf>
    <xf numFmtId="0" fontId="31" fillId="0" borderId="31" xfId="13" applyFont="1" applyFill="1" applyBorder="1" applyAlignment="1">
      <alignment horizontal="left" vertical="center" wrapText="1"/>
    </xf>
    <xf numFmtId="0" fontId="31" fillId="0" borderId="6" xfId="13" applyFont="1" applyFill="1" applyBorder="1" applyAlignment="1">
      <alignment horizontal="center" vertical="center" wrapText="1"/>
    </xf>
    <xf numFmtId="0" fontId="31" fillId="0" borderId="7" xfId="13" applyFont="1" applyFill="1" applyBorder="1" applyAlignment="1">
      <alignment horizontal="center" vertical="center" wrapText="1"/>
    </xf>
    <xf numFmtId="0" fontId="31" fillId="0" borderId="3" xfId="13" applyFont="1" applyFill="1" applyBorder="1" applyAlignment="1">
      <alignment horizontal="center" vertical="center" wrapText="1"/>
    </xf>
    <xf numFmtId="0" fontId="31" fillId="0" borderId="5" xfId="13" applyFont="1" applyFill="1" applyBorder="1" applyAlignment="1">
      <alignment horizontal="center" vertical="center" wrapText="1"/>
    </xf>
    <xf numFmtId="0" fontId="31" fillId="0" borderId="9" xfId="13" applyFont="1" applyFill="1" applyBorder="1" applyAlignment="1">
      <alignment horizontal="center" vertical="center" wrapText="1"/>
    </xf>
    <xf numFmtId="0" fontId="31" fillId="0" borderId="14" xfId="13" applyFont="1" applyFill="1" applyBorder="1" applyAlignment="1">
      <alignment horizontal="center" vertical="center" wrapText="1"/>
    </xf>
    <xf numFmtId="0" fontId="31" fillId="0" borderId="37" xfId="13" applyFont="1" applyFill="1" applyBorder="1" applyAlignment="1">
      <alignment horizontal="center" vertical="center" wrapText="1"/>
    </xf>
    <xf numFmtId="0" fontId="31" fillId="0" borderId="36" xfId="13" applyFont="1" applyFill="1" applyBorder="1" applyAlignment="1">
      <alignment horizontal="center" vertical="center" wrapText="1"/>
    </xf>
    <xf numFmtId="0" fontId="28" fillId="0" borderId="9" xfId="13" applyFont="1" applyFill="1" applyBorder="1" applyAlignment="1">
      <alignment horizontal="center" vertical="center"/>
    </xf>
    <xf numFmtId="0" fontId="28" fillId="0" borderId="14" xfId="13" applyFont="1" applyFill="1" applyBorder="1" applyAlignment="1">
      <alignment horizontal="center" vertical="center"/>
    </xf>
    <xf numFmtId="177" fontId="32" fillId="0" borderId="23" xfId="1" applyNumberFormat="1" applyFont="1" applyFill="1" applyBorder="1" applyAlignment="1">
      <alignment horizontal="center" vertical="center"/>
    </xf>
    <xf numFmtId="177" fontId="32" fillId="0" borderId="19" xfId="1" applyNumberFormat="1" applyFont="1" applyFill="1" applyBorder="1" applyAlignment="1">
      <alignment horizontal="center" vertical="center"/>
    </xf>
    <xf numFmtId="177" fontId="32" fillId="0" borderId="15" xfId="1" applyNumberFormat="1" applyFont="1" applyFill="1" applyBorder="1" applyAlignment="1">
      <alignment horizontal="center" vertical="center"/>
    </xf>
    <xf numFmtId="0" fontId="31" fillId="0" borderId="38" xfId="13" applyFont="1" applyFill="1" applyBorder="1" applyAlignment="1">
      <alignment horizontal="center" vertical="center"/>
    </xf>
    <xf numFmtId="0" fontId="31" fillId="0" borderId="1" xfId="13" applyFont="1" applyFill="1" applyBorder="1" applyAlignment="1">
      <alignment horizontal="center" vertical="center"/>
    </xf>
    <xf numFmtId="0" fontId="31" fillId="0" borderId="25" xfId="13" applyFont="1" applyFill="1" applyBorder="1" applyAlignment="1">
      <alignment horizontal="center" vertical="center"/>
    </xf>
    <xf numFmtId="0" fontId="31" fillId="0" borderId="39" xfId="13" applyFont="1" applyFill="1" applyBorder="1" applyAlignment="1">
      <alignment horizontal="center" vertical="center"/>
    </xf>
    <xf numFmtId="0" fontId="31" fillId="0" borderId="0" xfId="13" applyFont="1" applyFill="1" applyBorder="1" applyAlignment="1">
      <alignment horizontal="center" vertical="center"/>
    </xf>
    <xf numFmtId="0" fontId="31" fillId="0" borderId="26" xfId="13" applyFont="1" applyFill="1" applyBorder="1" applyAlignment="1">
      <alignment horizontal="center" vertical="center"/>
    </xf>
    <xf numFmtId="0" fontId="31" fillId="0" borderId="41" xfId="13" applyFont="1" applyFill="1" applyBorder="1" applyAlignment="1">
      <alignment horizontal="center" vertical="center"/>
    </xf>
    <xf numFmtId="0" fontId="31" fillId="0" borderId="42" xfId="13" applyFont="1" applyFill="1" applyBorder="1" applyAlignment="1">
      <alignment horizontal="center" vertical="center"/>
    </xf>
    <xf numFmtId="0" fontId="31" fillId="0" borderId="43" xfId="13" applyFont="1" applyFill="1" applyBorder="1" applyAlignment="1">
      <alignment horizontal="center" vertical="center"/>
    </xf>
    <xf numFmtId="0" fontId="31" fillId="0" borderId="5" xfId="13" applyFont="1" applyFill="1" applyBorder="1" applyAlignment="1">
      <alignment horizontal="center" vertical="center"/>
    </xf>
    <xf numFmtId="0" fontId="31" fillId="0" borderId="6" xfId="13" applyFont="1" applyFill="1" applyBorder="1" applyAlignment="1">
      <alignment horizontal="center" vertical="center"/>
    </xf>
    <xf numFmtId="0" fontId="31" fillId="0" borderId="7" xfId="13" applyFont="1" applyFill="1" applyBorder="1" applyAlignment="1">
      <alignment horizontal="center" vertical="center"/>
    </xf>
    <xf numFmtId="0" fontId="31" fillId="0" borderId="24" xfId="13" applyFont="1" applyFill="1" applyBorder="1" applyAlignment="1">
      <alignment horizontal="center" vertical="center"/>
    </xf>
    <xf numFmtId="0" fontId="31" fillId="0" borderId="23" xfId="13" applyFont="1" applyFill="1" applyBorder="1" applyAlignment="1">
      <alignment horizontal="center" vertical="center"/>
    </xf>
    <xf numFmtId="0" fontId="31" fillId="0" borderId="44" xfId="13" applyFont="1" applyFill="1" applyBorder="1" applyAlignment="1">
      <alignment horizontal="center" vertical="center"/>
    </xf>
    <xf numFmtId="0" fontId="31" fillId="0" borderId="12" xfId="13" applyFont="1" applyFill="1" applyBorder="1" applyAlignment="1">
      <alignment horizontal="center" vertical="center"/>
    </xf>
    <xf numFmtId="0" fontId="31" fillId="0" borderId="40" xfId="13" applyFont="1" applyFill="1" applyBorder="1" applyAlignment="1">
      <alignment horizontal="center" vertical="center"/>
    </xf>
    <xf numFmtId="0" fontId="31" fillId="0" borderId="13" xfId="13" applyFont="1" applyFill="1" applyBorder="1" applyAlignment="1">
      <alignment horizontal="center" vertical="center"/>
    </xf>
    <xf numFmtId="0" fontId="5" fillId="0" borderId="4" xfId="13" applyFont="1" applyFill="1" applyBorder="1" applyAlignment="1">
      <alignment horizontal="center" vertical="center" wrapText="1"/>
    </xf>
    <xf numFmtId="0" fontId="5" fillId="0" borderId="18" xfId="13" applyFont="1" applyFill="1" applyBorder="1" applyAlignment="1">
      <alignment horizontal="center" vertical="center" wrapText="1"/>
    </xf>
    <xf numFmtId="0" fontId="5" fillId="0" borderId="24" xfId="13" applyFont="1" applyFill="1" applyBorder="1" applyAlignment="1">
      <alignment horizontal="center" vertical="center" wrapText="1"/>
    </xf>
    <xf numFmtId="0" fontId="5" fillId="0" borderId="19" xfId="13" applyFont="1" applyFill="1" applyBorder="1" applyAlignment="1">
      <alignment horizontal="center" vertical="center" wrapText="1"/>
    </xf>
    <xf numFmtId="0" fontId="5" fillId="0" borderId="28" xfId="13" applyFont="1" applyFill="1" applyBorder="1" applyAlignment="1">
      <alignment horizontal="left" vertical="center" wrapText="1"/>
    </xf>
    <xf numFmtId="0" fontId="5" fillId="0" borderId="45" xfId="13" applyFont="1" applyFill="1" applyBorder="1" applyAlignment="1">
      <alignment horizontal="left" vertical="center" wrapText="1"/>
    </xf>
    <xf numFmtId="0" fontId="5" fillId="0" borderId="29" xfId="13" applyFont="1" applyFill="1" applyBorder="1" applyAlignment="1">
      <alignment horizontal="left" vertical="center" wrapText="1"/>
    </xf>
    <xf numFmtId="0" fontId="5" fillId="0" borderId="2" xfId="13" applyFont="1" applyFill="1" applyBorder="1" applyAlignment="1">
      <alignment horizontal="center" vertical="center" wrapText="1"/>
    </xf>
    <xf numFmtId="0" fontId="5" fillId="0" borderId="8" xfId="13" applyFont="1" applyFill="1" applyBorder="1" applyAlignment="1">
      <alignment horizontal="center" vertical="center" wrapText="1"/>
    </xf>
    <xf numFmtId="0" fontId="5" fillId="0" borderId="28" xfId="10" applyFont="1" applyFill="1" applyBorder="1" applyAlignment="1">
      <alignment vertical="center" wrapText="1"/>
    </xf>
    <xf numFmtId="0" fontId="5" fillId="0" borderId="29" xfId="10" applyFont="1" applyFill="1" applyBorder="1" applyAlignment="1">
      <alignment vertical="center" wrapText="1"/>
    </xf>
    <xf numFmtId="0" fontId="5" fillId="0" borderId="4" xfId="10" applyFont="1" applyFill="1" applyBorder="1" applyAlignment="1">
      <alignment horizontal="center" vertical="center" wrapText="1"/>
    </xf>
    <xf numFmtId="0" fontId="5" fillId="0" borderId="18" xfId="10" applyFont="1" applyFill="1" applyBorder="1" applyAlignment="1">
      <alignment horizontal="center" vertical="center" wrapText="1"/>
    </xf>
    <xf numFmtId="0" fontId="5" fillId="0" borderId="24" xfId="10" applyFont="1" applyFill="1" applyBorder="1" applyAlignment="1">
      <alignment horizontal="center" vertical="center" wrapText="1"/>
    </xf>
    <xf numFmtId="0" fontId="5" fillId="0" borderId="19" xfId="10" applyFont="1" applyFill="1" applyBorder="1" applyAlignment="1">
      <alignment horizontal="center" vertical="center" wrapText="1"/>
    </xf>
    <xf numFmtId="0" fontId="5" fillId="0" borderId="25" xfId="10" applyFont="1" applyFill="1" applyBorder="1" applyAlignment="1">
      <alignment horizontal="center" vertical="center" wrapText="1"/>
    </xf>
    <xf numFmtId="0" fontId="5" fillId="0" borderId="20" xfId="10" applyFont="1" applyFill="1" applyBorder="1" applyAlignment="1">
      <alignment horizontal="center" vertical="center" wrapText="1"/>
    </xf>
    <xf numFmtId="0" fontId="5" fillId="0" borderId="10" xfId="13" applyFont="1" applyFill="1" applyBorder="1" applyAlignment="1">
      <alignment horizontal="center" vertical="center" wrapText="1" shrinkToFit="1"/>
    </xf>
    <xf numFmtId="0" fontId="5" fillId="0" borderId="18" xfId="13" applyFont="1" applyFill="1" applyBorder="1" applyAlignment="1">
      <alignment horizontal="center" vertical="center" wrapText="1" shrinkToFit="1"/>
    </xf>
    <xf numFmtId="0" fontId="5" fillId="0" borderId="12" xfId="13" applyFont="1" applyFill="1" applyBorder="1" applyAlignment="1">
      <alignment horizontal="center" vertical="center" wrapText="1" shrinkToFit="1"/>
    </xf>
    <xf numFmtId="0" fontId="5" fillId="0" borderId="19" xfId="13" applyFont="1" applyFill="1" applyBorder="1" applyAlignment="1">
      <alignment horizontal="center" vertical="center" wrapText="1" shrinkToFit="1"/>
    </xf>
    <xf numFmtId="0" fontId="5" fillId="0" borderId="47" xfId="13" applyFont="1" applyFill="1" applyBorder="1" applyAlignment="1">
      <alignment horizontal="center" vertical="center" wrapText="1"/>
    </xf>
    <xf numFmtId="0" fontId="5" fillId="0" borderId="6" xfId="13" applyFont="1" applyFill="1" applyBorder="1" applyAlignment="1">
      <alignment horizontal="center" vertical="center" wrapText="1"/>
    </xf>
    <xf numFmtId="0" fontId="5" fillId="0" borderId="48" xfId="13" applyFont="1" applyFill="1" applyBorder="1" applyAlignment="1">
      <alignment horizontal="center" vertical="center" wrapText="1" shrinkToFit="1"/>
    </xf>
    <xf numFmtId="0" fontId="5" fillId="0" borderId="27" xfId="13" applyFont="1" applyFill="1" applyBorder="1" applyAlignment="1">
      <alignment horizontal="center" vertical="center" wrapText="1" shrinkToFit="1"/>
    </xf>
    <xf numFmtId="0" fontId="4" fillId="0" borderId="5" xfId="13" applyFont="1" applyFill="1" applyBorder="1" applyAlignment="1">
      <alignment horizontal="center" vertical="center" shrinkToFit="1"/>
    </xf>
    <xf numFmtId="0" fontId="4" fillId="0" borderId="6" xfId="13" applyFont="1" applyFill="1" applyBorder="1" applyAlignment="1">
      <alignment horizontal="center" vertical="center" shrinkToFit="1"/>
    </xf>
    <xf numFmtId="0" fontId="4" fillId="0" borderId="7" xfId="13" applyFont="1" applyFill="1" applyBorder="1" applyAlignment="1">
      <alignment horizontal="center" vertical="center" shrinkToFit="1"/>
    </xf>
    <xf numFmtId="0" fontId="4" fillId="0" borderId="28" xfId="13" applyFont="1" applyFill="1" applyBorder="1" applyAlignment="1">
      <alignment horizontal="left" vertical="center" wrapText="1"/>
    </xf>
    <xf numFmtId="0" fontId="4" fillId="0" borderId="29" xfId="13" applyFont="1" applyFill="1" applyBorder="1" applyAlignment="1">
      <alignment horizontal="left" vertical="center" wrapText="1"/>
    </xf>
    <xf numFmtId="0" fontId="4" fillId="0" borderId="46" xfId="13" applyFont="1" applyFill="1" applyBorder="1" applyAlignment="1">
      <alignment horizontal="center" vertical="center" shrinkToFit="1"/>
    </xf>
    <xf numFmtId="0" fontId="4" fillId="0" borderId="27" xfId="13" applyFont="1" applyFill="1" applyBorder="1" applyAlignment="1">
      <alignment horizontal="center" vertical="center" shrinkToFit="1"/>
    </xf>
    <xf numFmtId="0" fontId="4" fillId="0" borderId="5" xfId="13" applyFont="1" applyFill="1" applyBorder="1" applyAlignment="1">
      <alignment horizontal="center" vertical="center"/>
    </xf>
    <xf numFmtId="0" fontId="4" fillId="0" borderId="6" xfId="13" applyFont="1" applyFill="1" applyBorder="1" applyAlignment="1">
      <alignment horizontal="center" vertical="center"/>
    </xf>
    <xf numFmtId="0" fontId="4" fillId="0" borderId="7" xfId="13" applyFont="1" applyFill="1" applyBorder="1" applyAlignment="1">
      <alignment horizontal="center" vertical="center"/>
    </xf>
    <xf numFmtId="0" fontId="5" fillId="0" borderId="49" xfId="13" applyFont="1" applyFill="1" applyBorder="1" applyAlignment="1">
      <alignment horizontal="left" vertical="center" wrapText="1"/>
    </xf>
    <xf numFmtId="0" fontId="5" fillId="0" borderId="50" xfId="13" applyFont="1" applyFill="1" applyBorder="1" applyAlignment="1">
      <alignment horizontal="left" vertical="center" wrapText="1"/>
    </xf>
    <xf numFmtId="0" fontId="5" fillId="0" borderId="51" xfId="13" applyFont="1" applyFill="1" applyBorder="1" applyAlignment="1">
      <alignment horizontal="left" vertical="center" wrapText="1"/>
    </xf>
    <xf numFmtId="0" fontId="5" fillId="0" borderId="48" xfId="13" applyFont="1" applyFill="1" applyBorder="1" applyAlignment="1">
      <alignment horizontal="center" vertical="center" wrapText="1"/>
    </xf>
    <xf numFmtId="0" fontId="5" fillId="0" borderId="10" xfId="13" applyFont="1" applyFill="1" applyBorder="1" applyAlignment="1">
      <alignment horizontal="center" vertical="center" wrapText="1"/>
    </xf>
    <xf numFmtId="0" fontId="5" fillId="0" borderId="21" xfId="13" applyFont="1" applyFill="1" applyBorder="1" applyAlignment="1">
      <alignment horizontal="center" vertical="center" wrapText="1"/>
    </xf>
    <xf numFmtId="38" fontId="8" fillId="0" borderId="5" xfId="5" applyFont="1" applyFill="1" applyBorder="1" applyAlignment="1">
      <alignment horizontal="right" vertical="center"/>
    </xf>
    <xf numFmtId="38" fontId="8" fillId="0" borderId="6" xfId="5" applyFont="1" applyFill="1" applyBorder="1" applyAlignment="1">
      <alignment horizontal="right" vertical="center"/>
    </xf>
    <xf numFmtId="0" fontId="5" fillId="0" borderId="57" xfId="13" applyFont="1" applyFill="1" applyBorder="1" applyAlignment="1">
      <alignment horizontal="center" vertical="center"/>
    </xf>
    <xf numFmtId="0" fontId="5" fillId="0" borderId="58" xfId="13" applyFont="1" applyFill="1" applyBorder="1" applyAlignment="1">
      <alignment horizontal="center" vertical="center"/>
    </xf>
    <xf numFmtId="38" fontId="8" fillId="0" borderId="57" xfId="5" applyFont="1" applyFill="1" applyBorder="1" applyAlignment="1">
      <alignment horizontal="right" vertical="center"/>
    </xf>
    <xf numFmtId="38" fontId="8" fillId="0" borderId="21" xfId="5" applyFont="1" applyFill="1" applyBorder="1" applyAlignment="1">
      <alignment horizontal="right" vertical="center"/>
    </xf>
    <xf numFmtId="0" fontId="5" fillId="0" borderId="0" xfId="13" applyFont="1" applyFill="1" applyAlignment="1">
      <alignment horizontal="left" vertical="center" wrapText="1"/>
    </xf>
    <xf numFmtId="0" fontId="5" fillId="0" borderId="0" xfId="13" applyFont="1" applyFill="1" applyAlignment="1">
      <alignment horizontal="left" vertical="center"/>
    </xf>
    <xf numFmtId="0" fontId="5" fillId="0" borderId="56" xfId="13" applyFont="1" applyFill="1" applyBorder="1" applyAlignment="1">
      <alignment horizontal="center" vertical="center" wrapText="1"/>
    </xf>
    <xf numFmtId="177" fontId="8" fillId="0" borderId="15" xfId="1" applyNumberFormat="1" applyFont="1" applyFill="1" applyBorder="1" applyAlignment="1">
      <alignment horizontal="right" vertical="center"/>
    </xf>
    <xf numFmtId="0" fontId="5" fillId="0" borderId="0" xfId="13" applyFont="1" applyFill="1" applyAlignment="1">
      <alignment horizontal="right" vertical="top"/>
    </xf>
    <xf numFmtId="0" fontId="5" fillId="0" borderId="52" xfId="13" applyFont="1" applyFill="1" applyBorder="1" applyAlignment="1">
      <alignment horizontal="left" vertical="center" wrapText="1"/>
    </xf>
    <xf numFmtId="0" fontId="5" fillId="0" borderId="53" xfId="13" applyFont="1" applyFill="1" applyBorder="1" applyAlignment="1">
      <alignment horizontal="left" vertical="center" wrapText="1"/>
    </xf>
    <xf numFmtId="0" fontId="5" fillId="0" borderId="54" xfId="13" applyFont="1" applyFill="1" applyBorder="1" applyAlignment="1">
      <alignment horizontal="center" vertical="center" wrapText="1"/>
    </xf>
    <xf numFmtId="0" fontId="5" fillId="0" borderId="55" xfId="13" applyFont="1" applyFill="1" applyBorder="1" applyAlignment="1">
      <alignment horizontal="center" vertical="center" wrapText="1"/>
    </xf>
    <xf numFmtId="0" fontId="5" fillId="0" borderId="16" xfId="13" applyFont="1" applyFill="1" applyBorder="1" applyAlignment="1">
      <alignment horizontal="center" vertical="center" wrapText="1"/>
    </xf>
    <xf numFmtId="0" fontId="5" fillId="0" borderId="17" xfId="13" applyFont="1" applyFill="1" applyBorder="1" applyAlignment="1">
      <alignment horizontal="center" vertical="center" wrapText="1"/>
    </xf>
    <xf numFmtId="0" fontId="5" fillId="0" borderId="11" xfId="13" applyFont="1" applyFill="1" applyBorder="1" applyAlignment="1">
      <alignment horizontal="center" vertical="center" wrapText="1"/>
    </xf>
    <xf numFmtId="0" fontId="5" fillId="0" borderId="13" xfId="13" applyFont="1" applyFill="1" applyBorder="1" applyAlignment="1">
      <alignment horizontal="center" vertical="center" wrapText="1"/>
    </xf>
    <xf numFmtId="0" fontId="5" fillId="0" borderId="26" xfId="13" applyFont="1" applyFill="1" applyBorder="1" applyAlignment="1">
      <alignment horizontal="center" vertical="center" wrapText="1"/>
    </xf>
    <xf numFmtId="0" fontId="5" fillId="0" borderId="46" xfId="13" applyFont="1" applyFill="1" applyBorder="1" applyAlignment="1">
      <alignment horizontal="center" vertical="center" wrapText="1"/>
    </xf>
    <xf numFmtId="0" fontId="5" fillId="0" borderId="27" xfId="13" applyFont="1" applyFill="1" applyBorder="1" applyAlignment="1">
      <alignment horizontal="center" vertical="center" wrapText="1"/>
    </xf>
    <xf numFmtId="0" fontId="4" fillId="0" borderId="4" xfId="13" applyFont="1" applyFill="1" applyBorder="1" applyAlignment="1">
      <alignment horizontal="center" vertical="center" wrapText="1"/>
    </xf>
    <xf numFmtId="0" fontId="4" fillId="0" borderId="11" xfId="13" applyFont="1" applyFill="1" applyBorder="1" applyAlignment="1">
      <alignment horizontal="center" vertical="center" wrapText="1"/>
    </xf>
    <xf numFmtId="0" fontId="4" fillId="0" borderId="18" xfId="13" applyFont="1" applyFill="1" applyBorder="1" applyAlignment="1">
      <alignment horizontal="center" vertical="center" wrapText="1"/>
    </xf>
    <xf numFmtId="0" fontId="4" fillId="0" borderId="24" xfId="13" applyFont="1" applyFill="1" applyBorder="1" applyAlignment="1">
      <alignment horizontal="center" vertical="center" wrapText="1"/>
    </xf>
    <xf numFmtId="0" fontId="4" fillId="0" borderId="23" xfId="13" applyFont="1" applyFill="1" applyBorder="1" applyAlignment="1">
      <alignment horizontal="center" vertical="center" wrapText="1"/>
    </xf>
    <xf numFmtId="0" fontId="4" fillId="0" borderId="19" xfId="13" applyFont="1" applyFill="1" applyBorder="1" applyAlignment="1">
      <alignment horizontal="center" vertical="center" wrapText="1"/>
    </xf>
    <xf numFmtId="0" fontId="4" fillId="0" borderId="10" xfId="13" applyFont="1" applyFill="1" applyBorder="1" applyAlignment="1">
      <alignment horizontal="center" vertical="center" wrapText="1"/>
    </xf>
    <xf numFmtId="0" fontId="4" fillId="0" borderId="61" xfId="13" applyFont="1" applyFill="1" applyBorder="1" applyAlignment="1">
      <alignment horizontal="center" vertical="center" wrapText="1"/>
    </xf>
    <xf numFmtId="0" fontId="4" fillId="0" borderId="12" xfId="13" applyFont="1" applyFill="1" applyBorder="1" applyAlignment="1">
      <alignment horizontal="center" vertical="center" wrapText="1"/>
    </xf>
    <xf numFmtId="0" fontId="4" fillId="0" borderId="54" xfId="13" applyFont="1" applyFill="1" applyBorder="1" applyAlignment="1">
      <alignment horizontal="center" vertical="center" wrapText="1"/>
    </xf>
    <xf numFmtId="0" fontId="4" fillId="0" borderId="1" xfId="13" applyFont="1" applyFill="1" applyBorder="1" applyAlignment="1">
      <alignment horizontal="center" vertical="center" wrapText="1"/>
    </xf>
    <xf numFmtId="0" fontId="4" fillId="0" borderId="25" xfId="13" applyFont="1" applyFill="1" applyBorder="1" applyAlignment="1">
      <alignment horizontal="center" vertical="center" wrapText="1"/>
    </xf>
    <xf numFmtId="0" fontId="4" fillId="0" borderId="44" xfId="13" applyFont="1" applyFill="1" applyBorder="1" applyAlignment="1">
      <alignment horizontal="center" vertical="center" wrapText="1"/>
    </xf>
    <xf numFmtId="0" fontId="4" fillId="0" borderId="42" xfId="13" applyFont="1" applyFill="1" applyBorder="1" applyAlignment="1">
      <alignment horizontal="center" vertical="center" wrapText="1"/>
    </xf>
    <xf numFmtId="0" fontId="4" fillId="0" borderId="43" xfId="13" applyFont="1" applyFill="1" applyBorder="1" applyAlignment="1">
      <alignment horizontal="center" vertical="center" wrapText="1"/>
    </xf>
    <xf numFmtId="0" fontId="4" fillId="0" borderId="45" xfId="13" applyFont="1" applyFill="1" applyBorder="1" applyAlignment="1">
      <alignment horizontal="left" vertical="center" wrapText="1"/>
    </xf>
    <xf numFmtId="0" fontId="4" fillId="0" borderId="52" xfId="13" applyFont="1" applyFill="1" applyBorder="1" applyAlignment="1">
      <alignment horizontal="left" vertical="center" wrapText="1"/>
    </xf>
    <xf numFmtId="0" fontId="4" fillId="0" borderId="46" xfId="13" applyFont="1" applyFill="1" applyBorder="1" applyAlignment="1">
      <alignment horizontal="center" vertical="center" wrapText="1"/>
    </xf>
    <xf numFmtId="0" fontId="4" fillId="0" borderId="22" xfId="13" applyFont="1" applyFill="1" applyBorder="1" applyAlignment="1">
      <alignment horizontal="center" vertical="center" wrapText="1"/>
    </xf>
    <xf numFmtId="0" fontId="4" fillId="0" borderId="60" xfId="13" applyFont="1" applyFill="1" applyBorder="1" applyAlignment="1">
      <alignment horizontal="center" vertical="center" wrapText="1"/>
    </xf>
    <xf numFmtId="0" fontId="4" fillId="0" borderId="5" xfId="13" applyFont="1" applyFill="1" applyBorder="1" applyAlignment="1">
      <alignment horizontal="center" vertical="center" wrapText="1"/>
    </xf>
    <xf numFmtId="0" fontId="4" fillId="0" borderId="6" xfId="13" applyFont="1" applyFill="1" applyBorder="1" applyAlignment="1">
      <alignment horizontal="center" vertical="center" wrapText="1"/>
    </xf>
    <xf numFmtId="0" fontId="4" fillId="0" borderId="30" xfId="13" applyFont="1" applyFill="1" applyBorder="1" applyAlignment="1">
      <alignment vertical="center" wrapText="1"/>
    </xf>
    <xf numFmtId="0" fontId="4" fillId="0" borderId="35" xfId="13" applyFont="1" applyFill="1" applyBorder="1" applyAlignment="1">
      <alignment vertical="center" wrapText="1"/>
    </xf>
    <xf numFmtId="0" fontId="4" fillId="0" borderId="27" xfId="13" applyFont="1" applyFill="1" applyBorder="1" applyAlignment="1">
      <alignment horizontal="center" vertical="center" wrapText="1"/>
    </xf>
    <xf numFmtId="0" fontId="4" fillId="0" borderId="14" xfId="13" applyFont="1" applyFill="1" applyBorder="1" applyAlignment="1">
      <alignment horizontal="center" vertical="center" wrapText="1"/>
    </xf>
    <xf numFmtId="0" fontId="4" fillId="0" borderId="36" xfId="13" applyFont="1" applyFill="1" applyBorder="1" applyAlignment="1">
      <alignment horizontal="center" vertical="center" wrapText="1"/>
    </xf>
    <xf numFmtId="0" fontId="13" fillId="0" borderId="12" xfId="13" applyFont="1" applyFill="1" applyBorder="1" applyAlignment="1">
      <alignment horizontal="center" vertical="center" wrapText="1"/>
    </xf>
    <xf numFmtId="0" fontId="13" fillId="0" borderId="19" xfId="13" applyFont="1" applyFill="1" applyBorder="1" applyAlignment="1">
      <alignment horizontal="center" vertical="center" wrapText="1"/>
    </xf>
    <xf numFmtId="0" fontId="5" fillId="0" borderId="12" xfId="13" applyFont="1" applyFill="1" applyBorder="1" applyAlignment="1">
      <alignment horizontal="center" vertical="center" wrapText="1"/>
    </xf>
    <xf numFmtId="0" fontId="5" fillId="0" borderId="23" xfId="13" applyFont="1" applyFill="1" applyBorder="1" applyAlignment="1">
      <alignment horizontal="center" vertical="center" wrapText="1"/>
    </xf>
    <xf numFmtId="0" fontId="5" fillId="0" borderId="61" xfId="13" applyFont="1" applyFill="1" applyBorder="1" applyAlignment="1">
      <alignment horizontal="center" vertical="center" wrapText="1"/>
    </xf>
    <xf numFmtId="0" fontId="5" fillId="0" borderId="22" xfId="13" applyFont="1" applyFill="1" applyBorder="1" applyAlignment="1">
      <alignment horizontal="center" vertical="center" wrapText="1"/>
    </xf>
    <xf numFmtId="0" fontId="5" fillId="0" borderId="60" xfId="13" applyFont="1" applyFill="1" applyBorder="1" applyAlignment="1">
      <alignment horizontal="center" vertical="center" wrapText="1"/>
    </xf>
    <xf numFmtId="0" fontId="31" fillId="0" borderId="1" xfId="4" applyFont="1" applyFill="1" applyBorder="1" applyAlignment="1">
      <alignment horizontal="left" vertical="center" wrapText="1"/>
    </xf>
    <xf numFmtId="0" fontId="31" fillId="0" borderId="25" xfId="4" applyFont="1" applyFill="1" applyBorder="1" applyAlignment="1">
      <alignment horizontal="left" vertical="center" wrapText="1"/>
    </xf>
    <xf numFmtId="0" fontId="31" fillId="0" borderId="24" xfId="4" applyFont="1" applyFill="1" applyBorder="1" applyAlignment="1">
      <alignment horizontal="left" vertical="center" wrapText="1"/>
    </xf>
    <xf numFmtId="0" fontId="31" fillId="0" borderId="0" xfId="4" applyFont="1" applyFill="1" applyBorder="1" applyAlignment="1">
      <alignment horizontal="left" vertical="center" wrapText="1"/>
    </xf>
    <xf numFmtId="0" fontId="31" fillId="0" borderId="26" xfId="4" applyFont="1" applyFill="1" applyBorder="1" applyAlignment="1">
      <alignment horizontal="left" vertical="center" wrapText="1"/>
    </xf>
    <xf numFmtId="0" fontId="31" fillId="0" borderId="23" xfId="4" applyFont="1" applyFill="1" applyBorder="1" applyAlignment="1">
      <alignment horizontal="left" vertical="center" wrapText="1"/>
    </xf>
    <xf numFmtId="0" fontId="31" fillId="0" borderId="4" xfId="4" applyFont="1" applyFill="1" applyBorder="1" applyAlignment="1">
      <alignment horizontal="center" vertical="center" wrapText="1"/>
    </xf>
    <xf numFmtId="0" fontId="31" fillId="0" borderId="18" xfId="4" applyFont="1" applyFill="1" applyBorder="1" applyAlignment="1">
      <alignment horizontal="center" vertical="center" wrapText="1"/>
    </xf>
    <xf numFmtId="0" fontId="31" fillId="0" borderId="24" xfId="4" applyFont="1" applyFill="1" applyBorder="1" applyAlignment="1">
      <alignment horizontal="center" vertical="center" wrapText="1"/>
    </xf>
    <xf numFmtId="0" fontId="31" fillId="0" borderId="19" xfId="4" applyFont="1" applyFill="1" applyBorder="1" applyAlignment="1">
      <alignment horizontal="center" vertical="center" wrapText="1"/>
    </xf>
    <xf numFmtId="0" fontId="31" fillId="0" borderId="25" xfId="4" applyFont="1" applyFill="1" applyBorder="1" applyAlignment="1">
      <alignment horizontal="center" vertical="center" wrapText="1"/>
    </xf>
    <xf numFmtId="0" fontId="31" fillId="0" borderId="20" xfId="4" applyFont="1" applyFill="1" applyBorder="1" applyAlignment="1">
      <alignment horizontal="center" vertical="center" wrapText="1"/>
    </xf>
    <xf numFmtId="0" fontId="29" fillId="0" borderId="5" xfId="4" applyFont="1" applyFill="1" applyBorder="1" applyAlignment="1">
      <alignment horizontal="center" vertical="center"/>
    </xf>
    <xf numFmtId="0" fontId="29" fillId="0" borderId="6" xfId="4" applyFont="1" applyFill="1" applyBorder="1" applyAlignment="1">
      <alignment horizontal="center" vertical="center"/>
    </xf>
    <xf numFmtId="0" fontId="29" fillId="0" borderId="7" xfId="4" applyFont="1" applyFill="1" applyBorder="1" applyAlignment="1">
      <alignment horizontal="center" vertical="center"/>
    </xf>
    <xf numFmtId="0" fontId="31" fillId="0" borderId="28" xfId="4" applyFont="1" applyFill="1" applyBorder="1" applyAlignment="1">
      <alignment horizontal="left" vertical="center" wrapText="1"/>
    </xf>
    <xf numFmtId="0" fontId="31" fillId="0" borderId="29" xfId="4" applyFont="1" applyFill="1" applyBorder="1" applyAlignment="1">
      <alignment horizontal="left" vertical="center" wrapText="1"/>
    </xf>
    <xf numFmtId="0" fontId="31" fillId="0" borderId="46" xfId="4" applyFont="1" applyFill="1" applyBorder="1" applyAlignment="1">
      <alignment horizontal="center" vertical="center" wrapText="1"/>
    </xf>
    <xf numFmtId="0" fontId="31" fillId="0" borderId="27" xfId="4" applyFont="1" applyFill="1" applyBorder="1" applyAlignment="1">
      <alignment horizontal="center" vertical="center" wrapText="1"/>
    </xf>
    <xf numFmtId="0" fontId="5" fillId="0" borderId="12" xfId="4" applyFont="1" applyFill="1" applyBorder="1" applyAlignment="1">
      <alignment horizontal="center" vertical="center" wrapText="1"/>
    </xf>
    <xf numFmtId="0" fontId="5" fillId="0" borderId="23" xfId="4" applyFont="1" applyFill="1" applyBorder="1" applyAlignment="1">
      <alignment horizontal="center" vertical="center" wrapText="1"/>
    </xf>
    <xf numFmtId="0" fontId="5" fillId="0" borderId="19" xfId="4" applyFont="1" applyFill="1" applyBorder="1" applyAlignment="1">
      <alignment horizontal="center" vertical="center" wrapText="1"/>
    </xf>
    <xf numFmtId="0" fontId="5" fillId="0" borderId="40" xfId="4" applyFont="1" applyFill="1" applyBorder="1" applyAlignment="1">
      <alignment horizontal="center" vertical="center" wrapText="1"/>
    </xf>
    <xf numFmtId="0" fontId="5" fillId="0" borderId="0" xfId="4" applyFont="1" applyFill="1" applyBorder="1" applyAlignment="1">
      <alignment horizontal="center" vertical="center" wrapText="1"/>
    </xf>
    <xf numFmtId="0" fontId="5" fillId="0" borderId="10" xfId="4" applyFont="1" applyFill="1" applyBorder="1" applyAlignment="1">
      <alignment horizontal="center" vertical="center" wrapText="1"/>
    </xf>
    <xf numFmtId="0" fontId="5" fillId="0" borderId="11" xfId="4" applyFont="1" applyFill="1" applyBorder="1" applyAlignment="1">
      <alignment horizontal="center" vertical="center" wrapText="1"/>
    </xf>
    <xf numFmtId="0" fontId="5" fillId="0" borderId="18" xfId="4" applyFont="1" applyFill="1" applyBorder="1" applyAlignment="1">
      <alignment horizontal="center" vertical="center" wrapText="1"/>
    </xf>
    <xf numFmtId="0" fontId="5" fillId="0" borderId="30" xfId="4" applyFont="1" applyFill="1" applyBorder="1" applyAlignment="1">
      <alignment horizontal="left" vertical="center" wrapText="1"/>
    </xf>
    <xf numFmtId="0" fontId="5" fillId="0" borderId="35" xfId="4" applyFont="1" applyFill="1" applyBorder="1" applyAlignment="1">
      <alignment horizontal="left" vertical="center" wrapText="1"/>
    </xf>
    <xf numFmtId="0" fontId="5" fillId="0" borderId="47" xfId="4" applyFont="1" applyFill="1" applyBorder="1" applyAlignment="1">
      <alignment horizontal="center" vertical="center" wrapText="1"/>
    </xf>
    <xf numFmtId="0" fontId="5" fillId="0" borderId="6" xfId="4" applyFont="1" applyFill="1" applyBorder="1" applyAlignment="1">
      <alignment horizontal="center" vertical="center" wrapText="1"/>
    </xf>
    <xf numFmtId="0" fontId="5" fillId="0" borderId="7" xfId="4" applyFont="1" applyFill="1" applyBorder="1" applyAlignment="1">
      <alignment horizontal="center" vertical="center" wrapText="1"/>
    </xf>
    <xf numFmtId="0" fontId="5" fillId="0" borderId="5" xfId="4" applyFont="1" applyFill="1" applyBorder="1" applyAlignment="1">
      <alignment horizontal="center" vertical="center" wrapText="1"/>
    </xf>
    <xf numFmtId="0" fontId="5" fillId="0" borderId="48" xfId="4" applyFont="1" applyFill="1" applyBorder="1" applyAlignment="1">
      <alignment horizontal="center" vertical="center" wrapText="1"/>
    </xf>
    <xf numFmtId="0" fontId="5" fillId="0" borderId="27" xfId="4" applyFont="1" applyFill="1" applyBorder="1" applyAlignment="1">
      <alignment horizontal="center" vertical="center" wrapText="1"/>
    </xf>
    <xf numFmtId="0" fontId="5" fillId="0" borderId="24" xfId="4" applyFont="1" applyFill="1" applyBorder="1" applyAlignment="1">
      <alignment horizontal="center" vertical="center"/>
    </xf>
    <xf numFmtId="0" fontId="5" fillId="0" borderId="23" xfId="4" applyFont="1" applyFill="1" applyBorder="1" applyAlignment="1">
      <alignment horizontal="center" vertical="center"/>
    </xf>
    <xf numFmtId="0" fontId="5" fillId="0" borderId="19" xfId="4" applyFont="1" applyFill="1" applyBorder="1" applyAlignment="1">
      <alignment horizontal="center" vertical="center"/>
    </xf>
    <xf numFmtId="0" fontId="5" fillId="0" borderId="10" xfId="4" applyFont="1" applyFill="1" applyBorder="1" applyAlignment="1">
      <alignment horizontal="center" vertical="center"/>
    </xf>
    <xf numFmtId="0" fontId="5" fillId="0" borderId="11" xfId="4" applyFont="1" applyFill="1" applyBorder="1" applyAlignment="1">
      <alignment horizontal="center" vertical="center"/>
    </xf>
    <xf numFmtId="0" fontId="5" fillId="0" borderId="18" xfId="4" applyFont="1" applyFill="1" applyBorder="1" applyAlignment="1">
      <alignment horizontal="center" vertical="center"/>
    </xf>
    <xf numFmtId="0" fontId="5" fillId="0" borderId="12" xfId="4" applyFont="1" applyFill="1" applyBorder="1" applyAlignment="1">
      <alignment horizontal="center" vertical="center"/>
    </xf>
    <xf numFmtId="0" fontId="5" fillId="0" borderId="31" xfId="4" applyFont="1" applyFill="1" applyBorder="1" applyAlignment="1">
      <alignment horizontal="left" vertical="center" wrapText="1"/>
    </xf>
    <xf numFmtId="0" fontId="5" fillId="0" borderId="46" xfId="4" applyFont="1" applyFill="1" applyBorder="1" applyAlignment="1">
      <alignment horizontal="center" vertical="center"/>
    </xf>
    <xf numFmtId="0" fontId="5" fillId="0" borderId="22" xfId="4" applyFont="1" applyFill="1" applyBorder="1" applyAlignment="1">
      <alignment horizontal="center" vertical="center"/>
    </xf>
    <xf numFmtId="0" fontId="5" fillId="0" borderId="27" xfId="4" applyFont="1" applyFill="1" applyBorder="1" applyAlignment="1">
      <alignment horizontal="center" vertical="center"/>
    </xf>
    <xf numFmtId="0" fontId="5" fillId="0" borderId="6" xfId="4" applyFont="1" applyFill="1" applyBorder="1" applyAlignment="1">
      <alignment horizontal="left" vertical="center"/>
    </xf>
    <xf numFmtId="0" fontId="5" fillId="0" borderId="7" xfId="4" applyFont="1" applyFill="1" applyBorder="1" applyAlignment="1">
      <alignment horizontal="left" vertical="center"/>
    </xf>
    <xf numFmtId="0" fontId="5" fillId="0" borderId="24" xfId="4" applyFont="1" applyFill="1" applyBorder="1" applyAlignment="1">
      <alignment horizontal="center" vertical="center" wrapText="1"/>
    </xf>
    <xf numFmtId="0" fontId="5" fillId="0" borderId="4" xfId="4" applyFont="1" applyFill="1" applyBorder="1" applyAlignment="1">
      <alignment horizontal="center" vertical="center"/>
    </xf>
    <xf numFmtId="0" fontId="5" fillId="0" borderId="38" xfId="4" applyFont="1" applyFill="1" applyBorder="1" applyAlignment="1">
      <alignment horizontal="center" vertical="center" wrapText="1"/>
    </xf>
    <xf numFmtId="0" fontId="5" fillId="0" borderId="63" xfId="4" applyFont="1" applyFill="1" applyBorder="1" applyAlignment="1">
      <alignment horizontal="center" vertical="center" wrapText="1"/>
    </xf>
    <xf numFmtId="0" fontId="5" fillId="0" borderId="1" xfId="4" applyFont="1" applyFill="1" applyBorder="1" applyAlignment="1">
      <alignment horizontal="left" vertical="center" wrapText="1"/>
    </xf>
    <xf numFmtId="0" fontId="5" fillId="0" borderId="26" xfId="4" applyFont="1" applyFill="1" applyBorder="1" applyAlignment="1">
      <alignment horizontal="left" vertical="center" wrapText="1"/>
    </xf>
    <xf numFmtId="0" fontId="5" fillId="0" borderId="0" xfId="4" applyFont="1" applyFill="1" applyBorder="1" applyAlignment="1">
      <alignment horizontal="left" vertical="center" wrapText="1"/>
    </xf>
    <xf numFmtId="0" fontId="5" fillId="0" borderId="4" xfId="4" applyFont="1" applyFill="1" applyBorder="1" applyAlignment="1">
      <alignment horizontal="center" vertical="center" wrapText="1"/>
    </xf>
    <xf numFmtId="0" fontId="5" fillId="0" borderId="25" xfId="4" applyFont="1" applyFill="1" applyBorder="1" applyAlignment="1">
      <alignment horizontal="center" vertical="center" wrapText="1"/>
    </xf>
    <xf numFmtId="0" fontId="5" fillId="0" borderId="20" xfId="4" applyFont="1" applyFill="1" applyBorder="1" applyAlignment="1">
      <alignment horizontal="center" vertical="center" wrapText="1"/>
    </xf>
    <xf numFmtId="0" fontId="5" fillId="0" borderId="20" xfId="13" applyFont="1" applyFill="1" applyBorder="1" applyAlignment="1">
      <alignment horizontal="center" vertical="center" wrapText="1"/>
    </xf>
    <xf numFmtId="0" fontId="5" fillId="0" borderId="1" xfId="13" applyFont="1" applyFill="1" applyBorder="1" applyAlignment="1">
      <alignment horizontal="center" vertical="center" wrapText="1"/>
    </xf>
    <xf numFmtId="0" fontId="5" fillId="0" borderId="44" xfId="13" applyFont="1" applyFill="1" applyBorder="1" applyAlignment="1">
      <alignment horizontal="center" vertical="center" wrapText="1"/>
    </xf>
    <xf numFmtId="0" fontId="5" fillId="0" borderId="42" xfId="13" applyFont="1" applyFill="1" applyBorder="1" applyAlignment="1">
      <alignment horizontal="center" vertical="center" wrapText="1"/>
    </xf>
    <xf numFmtId="0" fontId="4" fillId="0" borderId="10" xfId="4" applyFont="1" applyFill="1" applyBorder="1" applyAlignment="1">
      <alignment horizontal="center" vertical="center" wrapText="1"/>
    </xf>
    <xf numFmtId="0" fontId="4" fillId="0" borderId="11" xfId="4" applyFont="1" applyFill="1" applyBorder="1" applyAlignment="1">
      <alignment horizontal="center" vertical="center" wrapText="1"/>
    </xf>
    <xf numFmtId="0" fontId="4" fillId="0" borderId="13" xfId="4" applyFont="1" applyFill="1" applyBorder="1" applyAlignment="1">
      <alignment horizontal="center" vertical="center" wrapText="1"/>
    </xf>
    <xf numFmtId="0" fontId="4" fillId="0" borderId="20" xfId="4" applyFont="1" applyFill="1" applyBorder="1" applyAlignment="1">
      <alignment horizontal="center" vertical="center" wrapText="1"/>
    </xf>
    <xf numFmtId="0" fontId="4" fillId="0" borderId="18" xfId="4" applyFont="1" applyFill="1" applyBorder="1" applyAlignment="1">
      <alignment horizontal="center" vertical="center" wrapText="1"/>
    </xf>
    <xf numFmtId="0" fontId="4" fillId="0" borderId="9" xfId="4" applyFont="1" applyFill="1" applyBorder="1" applyAlignment="1">
      <alignment horizontal="center" vertical="center" wrapText="1"/>
    </xf>
    <xf numFmtId="0" fontId="4" fillId="0" borderId="14" xfId="4" applyFont="1" applyFill="1" applyBorder="1" applyAlignment="1">
      <alignment horizontal="center" vertical="center" wrapText="1"/>
    </xf>
    <xf numFmtId="0" fontId="4" fillId="0" borderId="12" xfId="4" applyFont="1" applyFill="1" applyBorder="1" applyAlignment="1">
      <alignment horizontal="center" vertical="center" wrapText="1"/>
    </xf>
    <xf numFmtId="0" fontId="4" fillId="0" borderId="48" xfId="4" applyFont="1" applyFill="1" applyBorder="1" applyAlignment="1">
      <alignment horizontal="center" vertical="center" wrapText="1"/>
    </xf>
    <xf numFmtId="0" fontId="4" fillId="0" borderId="22" xfId="4" applyFont="1" applyFill="1" applyBorder="1" applyAlignment="1">
      <alignment horizontal="center" vertical="center" wrapText="1"/>
    </xf>
    <xf numFmtId="0" fontId="4" fillId="0" borderId="23" xfId="4" applyFont="1" applyFill="1" applyBorder="1" applyAlignment="1">
      <alignment horizontal="center" vertical="center" wrapText="1"/>
    </xf>
    <xf numFmtId="0" fontId="4" fillId="0" borderId="28" xfId="4" applyFont="1" applyFill="1" applyBorder="1" applyAlignment="1">
      <alignment horizontal="left" vertical="center" wrapText="1"/>
    </xf>
    <xf numFmtId="0" fontId="4" fillId="0" borderId="45" xfId="4" applyFont="1" applyFill="1" applyBorder="1" applyAlignment="1">
      <alignment horizontal="left" vertical="center" wrapText="1"/>
    </xf>
    <xf numFmtId="0" fontId="4" fillId="0" borderId="2" xfId="4" applyFont="1" applyFill="1" applyBorder="1" applyAlignment="1">
      <alignment horizontal="center" vertical="center" wrapText="1"/>
    </xf>
    <xf numFmtId="0" fontId="4" fillId="0" borderId="3" xfId="4" applyFont="1" applyFill="1" applyBorder="1" applyAlignment="1">
      <alignment horizontal="center" vertical="center" wrapText="1"/>
    </xf>
    <xf numFmtId="0" fontId="4" fillId="0" borderId="5" xfId="4" applyFont="1" applyFill="1" applyBorder="1" applyAlignment="1">
      <alignment horizontal="center" vertical="center" wrapText="1"/>
    </xf>
    <xf numFmtId="0" fontId="4" fillId="0" borderId="8" xfId="4" applyFont="1" applyFill="1" applyBorder="1" applyAlignment="1">
      <alignment horizontal="center" vertical="center" wrapText="1"/>
    </xf>
    <xf numFmtId="0" fontId="4" fillId="0" borderId="7" xfId="4" applyFont="1" applyFill="1" applyBorder="1" applyAlignment="1">
      <alignment horizontal="center" vertical="center" wrapText="1"/>
    </xf>
    <xf numFmtId="0" fontId="4" fillId="0" borderId="36" xfId="4" applyFont="1" applyFill="1" applyBorder="1" applyAlignment="1">
      <alignment horizontal="center" vertical="center" wrapText="1"/>
    </xf>
    <xf numFmtId="0" fontId="5" fillId="0" borderId="0" xfId="13" applyFont="1" applyFill="1" applyBorder="1" applyAlignment="1">
      <alignment horizontal="center" vertical="center" wrapText="1"/>
    </xf>
    <xf numFmtId="0" fontId="5" fillId="0" borderId="10" xfId="13" applyFont="1" applyFill="1" applyBorder="1" applyAlignment="1">
      <alignment horizontal="center" vertical="top" wrapText="1"/>
    </xf>
    <xf numFmtId="0" fontId="5" fillId="0" borderId="11" xfId="13" applyFont="1" applyFill="1" applyBorder="1" applyAlignment="1">
      <alignment horizontal="center" vertical="top" wrapText="1"/>
    </xf>
    <xf numFmtId="0" fontId="5" fillId="0" borderId="61" xfId="13" applyFont="1" applyFill="1" applyBorder="1" applyAlignment="1">
      <alignment horizontal="center" vertical="top" wrapText="1"/>
    </xf>
    <xf numFmtId="0" fontId="5" fillId="0" borderId="62" xfId="13" applyFont="1" applyFill="1" applyBorder="1" applyAlignment="1">
      <alignment horizontal="center" vertical="center" wrapText="1"/>
    </xf>
    <xf numFmtId="0" fontId="31" fillId="0" borderId="3" xfId="4" applyFont="1" applyFill="1" applyBorder="1" applyAlignment="1">
      <alignment horizontal="center" vertical="center" wrapText="1"/>
    </xf>
    <xf numFmtId="0" fontId="31" fillId="0" borderId="10" xfId="4" applyFont="1" applyFill="1" applyBorder="1" applyAlignment="1">
      <alignment horizontal="center" vertical="center" wrapText="1"/>
    </xf>
    <xf numFmtId="0" fontId="31" fillId="0" borderId="5" xfId="4" applyFont="1" applyFill="1" applyBorder="1" applyAlignment="1">
      <alignment horizontal="center" vertical="center" wrapText="1"/>
    </xf>
    <xf numFmtId="0" fontId="31" fillId="0" borderId="12" xfId="4" applyFont="1" applyFill="1" applyBorder="1" applyAlignment="1">
      <alignment horizontal="center" vertical="center" wrapText="1"/>
    </xf>
    <xf numFmtId="0" fontId="31" fillId="0" borderId="30" xfId="4" applyFont="1" applyFill="1" applyBorder="1" applyAlignment="1">
      <alignment horizontal="left" vertical="center" wrapText="1"/>
    </xf>
    <xf numFmtId="0" fontId="31" fillId="0" borderId="35" xfId="4" applyFont="1" applyFill="1" applyBorder="1" applyAlignment="1">
      <alignment horizontal="left" vertical="center" wrapText="1"/>
    </xf>
    <xf numFmtId="0" fontId="31" fillId="0" borderId="31" xfId="4" applyFont="1" applyFill="1" applyBorder="1" applyAlignment="1">
      <alignment horizontal="left" vertical="center" wrapText="1"/>
    </xf>
    <xf numFmtId="0" fontId="31" fillId="0" borderId="7" xfId="4" applyFont="1" applyFill="1" applyBorder="1" applyAlignment="1">
      <alignment horizontal="center" vertical="center" wrapText="1"/>
    </xf>
    <xf numFmtId="0" fontId="31" fillId="0" borderId="36" xfId="4" applyFont="1" applyFill="1" applyBorder="1" applyAlignment="1">
      <alignment horizontal="center" vertical="center" wrapText="1"/>
    </xf>
    <xf numFmtId="0" fontId="31" fillId="0" borderId="9" xfId="4" applyFont="1" applyFill="1" applyBorder="1" applyAlignment="1">
      <alignment horizontal="center" vertical="center" wrapText="1"/>
    </xf>
    <xf numFmtId="0" fontId="31" fillId="0" borderId="6" xfId="4" applyFont="1" applyFill="1" applyBorder="1" applyAlignment="1">
      <alignment horizontal="center" vertical="center" wrapText="1"/>
    </xf>
    <xf numFmtId="0" fontId="34" fillId="0" borderId="0" xfId="11" applyFont="1" applyFill="1" applyBorder="1" applyAlignment="1">
      <alignment horizontal="center" vertical="center" wrapText="1"/>
    </xf>
    <xf numFmtId="0" fontId="34" fillId="0" borderId="1" xfId="11" applyFont="1" applyFill="1" applyBorder="1" applyAlignment="1">
      <alignment horizontal="center" vertical="center" wrapText="1"/>
    </xf>
    <xf numFmtId="0" fontId="5" fillId="0" borderId="0" xfId="11" applyFont="1" applyFill="1" applyBorder="1" applyAlignment="1">
      <alignment horizontal="center" vertical="center" wrapText="1"/>
    </xf>
    <xf numFmtId="0" fontId="5" fillId="0" borderId="26" xfId="11" applyFont="1" applyFill="1" applyBorder="1" applyAlignment="1">
      <alignment horizontal="center" vertical="center" wrapText="1"/>
    </xf>
    <xf numFmtId="0" fontId="5" fillId="0" borderId="23" xfId="11" applyFont="1" applyFill="1" applyBorder="1" applyAlignment="1">
      <alignment horizontal="center" vertical="center" wrapText="1"/>
    </xf>
    <xf numFmtId="0" fontId="5" fillId="0" borderId="9" xfId="4" applyFont="1" applyFill="1" applyBorder="1" applyAlignment="1">
      <alignment horizontal="center" vertical="center" wrapText="1"/>
    </xf>
    <xf numFmtId="0" fontId="5" fillId="0" borderId="17" xfId="4" applyFont="1" applyFill="1" applyBorder="1" applyAlignment="1">
      <alignment horizontal="center" vertical="center" wrapText="1"/>
    </xf>
    <xf numFmtId="0" fontId="5" fillId="0" borderId="14" xfId="4" applyFont="1" applyFill="1" applyBorder="1" applyAlignment="1">
      <alignment horizontal="center" vertical="center" wrapText="1"/>
    </xf>
    <xf numFmtId="0" fontId="5" fillId="0" borderId="21" xfId="4" applyFont="1" applyFill="1" applyBorder="1" applyAlignment="1">
      <alignment horizontal="center" vertical="center" wrapText="1"/>
    </xf>
    <xf numFmtId="0" fontId="5" fillId="0" borderId="1" xfId="4" applyFont="1" applyFill="1" applyBorder="1" applyAlignment="1">
      <alignment horizontal="center" vertical="center" wrapText="1"/>
    </xf>
    <xf numFmtId="0" fontId="5" fillId="0" borderId="36" xfId="4" applyFont="1" applyFill="1" applyBorder="1" applyAlignment="1">
      <alignment horizontal="center" vertical="center" wrapText="1"/>
    </xf>
    <xf numFmtId="0" fontId="5" fillId="0" borderId="32" xfId="4" applyFont="1" applyFill="1" applyBorder="1" applyAlignment="1">
      <alignment horizontal="center" vertical="center" wrapText="1"/>
    </xf>
    <xf numFmtId="0" fontId="5" fillId="0" borderId="28" xfId="4" applyFont="1" applyFill="1" applyBorder="1" applyAlignment="1">
      <alignment horizontal="left" vertical="center" wrapText="1"/>
    </xf>
    <xf numFmtId="0" fontId="5" fillId="0" borderId="45" xfId="4" applyFont="1" applyFill="1" applyBorder="1" applyAlignment="1">
      <alignment horizontal="left" vertical="center" wrapText="1"/>
    </xf>
    <xf numFmtId="0" fontId="5" fillId="0" borderId="29" xfId="4" applyFont="1" applyFill="1" applyBorder="1" applyAlignment="1">
      <alignment horizontal="left" vertical="center" wrapText="1"/>
    </xf>
    <xf numFmtId="0" fontId="5" fillId="0" borderId="2" xfId="4" applyFont="1" applyFill="1" applyBorder="1" applyAlignment="1">
      <alignment horizontal="center" vertical="center" wrapText="1"/>
    </xf>
    <xf numFmtId="0" fontId="5" fillId="0" borderId="8" xfId="4" applyFont="1" applyFill="1" applyBorder="1" applyAlignment="1">
      <alignment horizontal="center" vertical="center" wrapText="1"/>
    </xf>
    <xf numFmtId="0" fontId="5" fillId="0" borderId="16" xfId="4" applyFont="1" applyFill="1" applyBorder="1" applyAlignment="1">
      <alignment horizontal="center" vertical="center" wrapText="1"/>
    </xf>
    <xf numFmtId="0" fontId="5" fillId="0" borderId="3" xfId="4" applyFont="1" applyFill="1" applyBorder="1" applyAlignment="1">
      <alignment horizontal="center" vertical="center" wrapText="1"/>
    </xf>
    <xf numFmtId="0" fontId="5" fillId="0" borderId="42" xfId="4" applyFont="1" applyFill="1" applyBorder="1" applyAlignment="1">
      <alignment horizontal="left" vertical="center"/>
    </xf>
    <xf numFmtId="0" fontId="5" fillId="0" borderId="40" xfId="4" applyFont="1" applyFill="1" applyBorder="1" applyAlignment="1">
      <alignment horizontal="right" vertical="center"/>
    </xf>
    <xf numFmtId="0" fontId="5" fillId="0" borderId="40" xfId="4" applyFont="1" applyFill="1" applyBorder="1" applyAlignment="1">
      <alignment horizontal="left" vertical="center"/>
    </xf>
    <xf numFmtId="0" fontId="5" fillId="0" borderId="0" xfId="4" applyFont="1" applyFill="1" applyAlignment="1">
      <alignment horizontal="left" vertical="center"/>
    </xf>
    <xf numFmtId="0" fontId="5" fillId="0" borderId="42" xfId="4" applyFont="1" applyFill="1" applyBorder="1" applyAlignment="1">
      <alignment horizontal="center" vertical="center"/>
    </xf>
    <xf numFmtId="0" fontId="5" fillId="0" borderId="0" xfId="4" applyFont="1" applyFill="1" applyBorder="1" applyAlignment="1">
      <alignment horizontal="center" vertical="center"/>
    </xf>
    <xf numFmtId="0" fontId="5" fillId="0" borderId="40" xfId="4" applyFont="1" applyFill="1" applyBorder="1" applyAlignment="1">
      <alignment horizontal="center" vertical="center"/>
    </xf>
    <xf numFmtId="0" fontId="5" fillId="0" borderId="42" xfId="4" applyFont="1" applyFill="1" applyBorder="1" applyAlignment="1">
      <alignment horizontal="right" vertical="center"/>
    </xf>
    <xf numFmtId="0" fontId="8" fillId="0" borderId="42" xfId="4" applyFont="1" applyFill="1" applyBorder="1" applyAlignment="1">
      <alignment horizontal="center" vertical="center" shrinkToFit="1"/>
    </xf>
    <xf numFmtId="0" fontId="8" fillId="0" borderId="0" xfId="4" applyFont="1" applyFill="1" applyAlignment="1">
      <alignment vertical="center"/>
    </xf>
    <xf numFmtId="0" fontId="8" fillId="0" borderId="40" xfId="4" applyFont="1" applyFill="1" applyBorder="1" applyAlignment="1">
      <alignment horizontal="center" vertical="center" shrinkToFit="1"/>
    </xf>
    <xf numFmtId="0" fontId="5" fillId="0" borderId="0" xfId="4" applyFont="1" applyFill="1" applyAlignment="1">
      <alignment vertical="center"/>
    </xf>
    <xf numFmtId="0" fontId="8" fillId="0" borderId="0" xfId="4" applyFont="1" applyFill="1" applyAlignment="1">
      <alignment horizontal="left" vertical="center"/>
    </xf>
    <xf numFmtId="0" fontId="8" fillId="0" borderId="0" xfId="4" applyFont="1" applyFill="1" applyBorder="1" applyAlignment="1">
      <alignment horizontal="left" vertical="center"/>
    </xf>
    <xf numFmtId="0" fontId="5" fillId="0" borderId="0" xfId="4" applyFont="1" applyFill="1" applyBorder="1" applyAlignment="1">
      <alignment vertical="center"/>
    </xf>
    <xf numFmtId="0" fontId="5" fillId="0" borderId="13" xfId="4" applyFont="1" applyFill="1" applyBorder="1" applyAlignment="1">
      <alignment horizontal="center" vertical="center" wrapText="1"/>
    </xf>
    <xf numFmtId="0" fontId="5" fillId="0" borderId="41" xfId="4" applyFont="1" applyFill="1" applyBorder="1" applyAlignment="1">
      <alignment horizontal="center" vertical="center" wrapText="1"/>
    </xf>
    <xf numFmtId="0" fontId="5" fillId="0" borderId="42" xfId="4" applyFont="1" applyFill="1" applyBorder="1" applyAlignment="1">
      <alignment horizontal="center" vertical="center" wrapText="1"/>
    </xf>
    <xf numFmtId="0" fontId="5" fillId="0" borderId="43" xfId="4" applyFont="1" applyFill="1" applyBorder="1" applyAlignment="1">
      <alignment horizontal="center" vertical="center" wrapText="1"/>
    </xf>
    <xf numFmtId="0" fontId="5" fillId="0" borderId="65" xfId="4" applyFont="1" applyFill="1" applyBorder="1" applyAlignment="1">
      <alignment horizontal="center" vertical="center" wrapText="1"/>
    </xf>
    <xf numFmtId="0" fontId="31" fillId="0" borderId="0" xfId="11" applyFont="1" applyFill="1" applyBorder="1" applyAlignment="1">
      <alignment horizontal="left" vertical="center" wrapText="1"/>
    </xf>
    <xf numFmtId="177" fontId="32" fillId="0" borderId="0" xfId="1" applyFont="1" applyFill="1" applyBorder="1" applyAlignment="1">
      <alignment horizontal="center" vertical="center"/>
    </xf>
    <xf numFmtId="0" fontId="31" fillId="0" borderId="1" xfId="11" applyFont="1" applyFill="1" applyBorder="1" applyAlignment="1">
      <alignment horizontal="center" vertical="center" wrapText="1"/>
    </xf>
    <xf numFmtId="177" fontId="32" fillId="0" borderId="1" xfId="1" applyFont="1" applyFill="1" applyBorder="1" applyAlignment="1">
      <alignment horizontal="center" vertical="center"/>
    </xf>
    <xf numFmtId="0" fontId="31" fillId="0" borderId="0" xfId="10" applyFont="1" applyFill="1" applyBorder="1" applyAlignment="1">
      <alignment horizontal="left" vertical="center" wrapText="1"/>
    </xf>
    <xf numFmtId="0" fontId="31" fillId="0" borderId="1" xfId="11" applyFont="1" applyFill="1" applyBorder="1" applyAlignment="1">
      <alignment horizontal="left" vertical="center" wrapText="1"/>
    </xf>
    <xf numFmtId="0" fontId="31" fillId="0" borderId="0" xfId="11" applyFont="1" applyFill="1" applyBorder="1" applyAlignment="1">
      <alignment horizontal="center" vertical="center" wrapText="1"/>
    </xf>
    <xf numFmtId="0" fontId="31" fillId="0" borderId="4" xfId="11" applyFont="1" applyFill="1" applyBorder="1" applyAlignment="1">
      <alignment horizontal="center" vertical="center" wrapText="1"/>
    </xf>
    <xf numFmtId="0" fontId="31" fillId="0" borderId="11" xfId="11" applyFont="1" applyFill="1" applyBorder="1" applyAlignment="1">
      <alignment horizontal="center" vertical="center" wrapText="1"/>
    </xf>
    <xf numFmtId="0" fontId="31" fillId="0" borderId="18" xfId="11" applyFont="1" applyFill="1" applyBorder="1" applyAlignment="1">
      <alignment horizontal="center" vertical="center" wrapText="1"/>
    </xf>
    <xf numFmtId="0" fontId="31" fillId="0" borderId="24" xfId="11" applyFont="1" applyFill="1" applyBorder="1" applyAlignment="1">
      <alignment horizontal="center" vertical="center" wrapText="1"/>
    </xf>
    <xf numFmtId="0" fontId="31" fillId="0" borderId="23" xfId="11" applyFont="1" applyFill="1" applyBorder="1" applyAlignment="1">
      <alignment horizontal="center" vertical="center" wrapText="1"/>
    </xf>
    <xf numFmtId="0" fontId="31" fillId="0" borderId="19" xfId="11" applyFont="1" applyFill="1" applyBorder="1" applyAlignment="1">
      <alignment horizontal="center" vertical="center" wrapText="1"/>
    </xf>
    <xf numFmtId="0" fontId="31" fillId="0" borderId="10" xfId="11" applyFont="1" applyFill="1" applyBorder="1" applyAlignment="1">
      <alignment horizontal="center" vertical="center" wrapText="1"/>
    </xf>
    <xf numFmtId="0" fontId="31" fillId="0" borderId="28" xfId="11" applyFont="1" applyFill="1" applyBorder="1" applyAlignment="1">
      <alignment horizontal="left" vertical="center" wrapText="1"/>
    </xf>
    <xf numFmtId="0" fontId="31" fillId="0" borderId="45" xfId="11" applyFont="1" applyFill="1" applyBorder="1" applyAlignment="1">
      <alignment horizontal="left" vertical="center" wrapText="1"/>
    </xf>
    <xf numFmtId="0" fontId="31" fillId="0" borderId="29" xfId="11" applyFont="1" applyFill="1" applyBorder="1" applyAlignment="1">
      <alignment horizontal="left" vertical="center" wrapText="1"/>
    </xf>
    <xf numFmtId="0" fontId="31" fillId="0" borderId="38" xfId="11" applyFont="1" applyFill="1" applyBorder="1" applyAlignment="1">
      <alignment horizontal="center" vertical="center" wrapText="1"/>
    </xf>
    <xf numFmtId="0" fontId="31" fillId="0" borderId="39" xfId="11" applyFont="1" applyFill="1" applyBorder="1" applyAlignment="1">
      <alignment horizontal="center" vertical="center" wrapText="1"/>
    </xf>
    <xf numFmtId="0" fontId="31" fillId="0" borderId="63" xfId="11" applyFont="1" applyFill="1" applyBorder="1" applyAlignment="1">
      <alignment horizontal="center" vertical="center" wrapText="1"/>
    </xf>
    <xf numFmtId="0" fontId="31" fillId="0" borderId="44" xfId="11" applyFont="1" applyFill="1" applyBorder="1" applyAlignment="1">
      <alignment horizontal="center" vertical="center" wrapText="1"/>
    </xf>
    <xf numFmtId="0" fontId="31" fillId="0" borderId="42" xfId="11" applyFont="1" applyFill="1" applyBorder="1" applyAlignment="1">
      <alignment horizontal="center" vertical="center" wrapText="1"/>
    </xf>
    <xf numFmtId="0" fontId="31" fillId="0" borderId="25" xfId="11" applyFont="1" applyFill="1" applyBorder="1" applyAlignment="1">
      <alignment horizontal="center" vertical="center" wrapText="1"/>
    </xf>
    <xf numFmtId="0" fontId="31" fillId="0" borderId="26" xfId="11" applyFont="1" applyFill="1" applyBorder="1" applyAlignment="1">
      <alignment horizontal="center" vertical="center" wrapText="1"/>
    </xf>
    <xf numFmtId="0" fontId="31" fillId="0" borderId="20" xfId="11" applyFont="1" applyFill="1" applyBorder="1" applyAlignment="1">
      <alignment horizontal="center" vertical="center" wrapText="1"/>
    </xf>
  </cellXfs>
  <cellStyles count="14">
    <cellStyle name="パーセント 2" xfId="2"/>
    <cellStyle name="ハイパーリンク" xfId="8" builtinId="8"/>
    <cellStyle name="ハイパーリンク 2" xfId="7"/>
    <cellStyle name="桁区切り 2" xfId="5"/>
    <cellStyle name="標準" xfId="0" builtinId="0"/>
    <cellStyle name="標準 2" xfId="3"/>
    <cellStyle name="標準 2 2" xfId="4"/>
    <cellStyle name="標準 2 2 2" xfId="9"/>
    <cellStyle name="標準 2 2 2 2" xfId="10"/>
    <cellStyle name="標準 2 2 2 3" xfId="12"/>
    <cellStyle name="標準 2 3" xfId="13"/>
    <cellStyle name="標準 3" xfId="11"/>
    <cellStyle name="標準_(作成中)2008index" xfId="6"/>
    <cellStyle name="表内_数字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3</xdr:row>
      <xdr:rowOff>9525</xdr:rowOff>
    </xdr:from>
    <xdr:to>
      <xdr:col>1</xdr:col>
      <xdr:colOff>409575</xdr:colOff>
      <xdr:row>5</xdr:row>
      <xdr:rowOff>171450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9050" y="619125"/>
          <a:ext cx="857250" cy="561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3</xdr:row>
      <xdr:rowOff>9525</xdr:rowOff>
    </xdr:from>
    <xdr:to>
      <xdr:col>1</xdr:col>
      <xdr:colOff>409575</xdr:colOff>
      <xdr:row>5</xdr:row>
      <xdr:rowOff>171450</xdr:rowOff>
    </xdr:to>
    <xdr:sp macro="" textlink="">
      <xdr:nvSpPr>
        <xdr:cNvPr id="3" name="Line 1"/>
        <xdr:cNvSpPr>
          <a:spLocks noChangeShapeType="1"/>
        </xdr:cNvSpPr>
      </xdr:nvSpPr>
      <xdr:spPr bwMode="auto">
        <a:xfrm>
          <a:off x="19050" y="619125"/>
          <a:ext cx="857250" cy="561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0"/>
  <sheetViews>
    <sheetView tabSelected="1" workbookViewId="0">
      <selection activeCell="B1" sqref="B1"/>
    </sheetView>
  </sheetViews>
  <sheetFormatPr defaultRowHeight="13.5"/>
  <cols>
    <col min="1" max="1" width="6.25" customWidth="1"/>
    <col min="2" max="2" width="56.25" customWidth="1"/>
    <col min="3" max="3" width="9.375" customWidth="1"/>
    <col min="257" max="257" width="6.25" customWidth="1"/>
    <col min="258" max="258" width="56.25" customWidth="1"/>
    <col min="259" max="259" width="9.375" customWidth="1"/>
    <col min="513" max="513" width="6.25" customWidth="1"/>
    <col min="514" max="514" width="56.25" customWidth="1"/>
    <col min="515" max="515" width="9.375" customWidth="1"/>
    <col min="769" max="769" width="6.25" customWidth="1"/>
    <col min="770" max="770" width="56.25" customWidth="1"/>
    <col min="771" max="771" width="9.375" customWidth="1"/>
    <col min="1025" max="1025" width="6.25" customWidth="1"/>
    <col min="1026" max="1026" width="56.25" customWidth="1"/>
    <col min="1027" max="1027" width="9.375" customWidth="1"/>
    <col min="1281" max="1281" width="6.25" customWidth="1"/>
    <col min="1282" max="1282" width="56.25" customWidth="1"/>
    <col min="1283" max="1283" width="9.375" customWidth="1"/>
    <col min="1537" max="1537" width="6.25" customWidth="1"/>
    <col min="1538" max="1538" width="56.25" customWidth="1"/>
    <col min="1539" max="1539" width="9.375" customWidth="1"/>
    <col min="1793" max="1793" width="6.25" customWidth="1"/>
    <col min="1794" max="1794" width="56.25" customWidth="1"/>
    <col min="1795" max="1795" width="9.375" customWidth="1"/>
    <col min="2049" max="2049" width="6.25" customWidth="1"/>
    <col min="2050" max="2050" width="56.25" customWidth="1"/>
    <col min="2051" max="2051" width="9.375" customWidth="1"/>
    <col min="2305" max="2305" width="6.25" customWidth="1"/>
    <col min="2306" max="2306" width="56.25" customWidth="1"/>
    <col min="2307" max="2307" width="9.375" customWidth="1"/>
    <col min="2561" max="2561" width="6.25" customWidth="1"/>
    <col min="2562" max="2562" width="56.25" customWidth="1"/>
    <col min="2563" max="2563" width="9.375" customWidth="1"/>
    <col min="2817" max="2817" width="6.25" customWidth="1"/>
    <col min="2818" max="2818" width="56.25" customWidth="1"/>
    <col min="2819" max="2819" width="9.375" customWidth="1"/>
    <col min="3073" max="3073" width="6.25" customWidth="1"/>
    <col min="3074" max="3074" width="56.25" customWidth="1"/>
    <col min="3075" max="3075" width="9.375" customWidth="1"/>
    <col min="3329" max="3329" width="6.25" customWidth="1"/>
    <col min="3330" max="3330" width="56.25" customWidth="1"/>
    <col min="3331" max="3331" width="9.375" customWidth="1"/>
    <col min="3585" max="3585" width="6.25" customWidth="1"/>
    <col min="3586" max="3586" width="56.25" customWidth="1"/>
    <col min="3587" max="3587" width="9.375" customWidth="1"/>
    <col min="3841" max="3841" width="6.25" customWidth="1"/>
    <col min="3842" max="3842" width="56.25" customWidth="1"/>
    <col min="3843" max="3843" width="9.375" customWidth="1"/>
    <col min="4097" max="4097" width="6.25" customWidth="1"/>
    <col min="4098" max="4098" width="56.25" customWidth="1"/>
    <col min="4099" max="4099" width="9.375" customWidth="1"/>
    <col min="4353" max="4353" width="6.25" customWidth="1"/>
    <col min="4354" max="4354" width="56.25" customWidth="1"/>
    <col min="4355" max="4355" width="9.375" customWidth="1"/>
    <col min="4609" max="4609" width="6.25" customWidth="1"/>
    <col min="4610" max="4610" width="56.25" customWidth="1"/>
    <col min="4611" max="4611" width="9.375" customWidth="1"/>
    <col min="4865" max="4865" width="6.25" customWidth="1"/>
    <col min="4866" max="4866" width="56.25" customWidth="1"/>
    <col min="4867" max="4867" width="9.375" customWidth="1"/>
    <col min="5121" max="5121" width="6.25" customWidth="1"/>
    <col min="5122" max="5122" width="56.25" customWidth="1"/>
    <col min="5123" max="5123" width="9.375" customWidth="1"/>
    <col min="5377" max="5377" width="6.25" customWidth="1"/>
    <col min="5378" max="5378" width="56.25" customWidth="1"/>
    <col min="5379" max="5379" width="9.375" customWidth="1"/>
    <col min="5633" max="5633" width="6.25" customWidth="1"/>
    <col min="5634" max="5634" width="56.25" customWidth="1"/>
    <col min="5635" max="5635" width="9.375" customWidth="1"/>
    <col min="5889" max="5889" width="6.25" customWidth="1"/>
    <col min="5890" max="5890" width="56.25" customWidth="1"/>
    <col min="5891" max="5891" width="9.375" customWidth="1"/>
    <col min="6145" max="6145" width="6.25" customWidth="1"/>
    <col min="6146" max="6146" width="56.25" customWidth="1"/>
    <col min="6147" max="6147" width="9.375" customWidth="1"/>
    <col min="6401" max="6401" width="6.25" customWidth="1"/>
    <col min="6402" max="6402" width="56.25" customWidth="1"/>
    <col min="6403" max="6403" width="9.375" customWidth="1"/>
    <col min="6657" max="6657" width="6.25" customWidth="1"/>
    <col min="6658" max="6658" width="56.25" customWidth="1"/>
    <col min="6659" max="6659" width="9.375" customWidth="1"/>
    <col min="6913" max="6913" width="6.25" customWidth="1"/>
    <col min="6914" max="6914" width="56.25" customWidth="1"/>
    <col min="6915" max="6915" width="9.375" customWidth="1"/>
    <col min="7169" max="7169" width="6.25" customWidth="1"/>
    <col min="7170" max="7170" width="56.25" customWidth="1"/>
    <col min="7171" max="7171" width="9.375" customWidth="1"/>
    <col min="7425" max="7425" width="6.25" customWidth="1"/>
    <col min="7426" max="7426" width="56.25" customWidth="1"/>
    <col min="7427" max="7427" width="9.375" customWidth="1"/>
    <col min="7681" max="7681" width="6.25" customWidth="1"/>
    <col min="7682" max="7682" width="56.25" customWidth="1"/>
    <col min="7683" max="7683" width="9.375" customWidth="1"/>
    <col min="7937" max="7937" width="6.25" customWidth="1"/>
    <col min="7938" max="7938" width="56.25" customWidth="1"/>
    <col min="7939" max="7939" width="9.375" customWidth="1"/>
    <col min="8193" max="8193" width="6.25" customWidth="1"/>
    <col min="8194" max="8194" width="56.25" customWidth="1"/>
    <col min="8195" max="8195" width="9.375" customWidth="1"/>
    <col min="8449" max="8449" width="6.25" customWidth="1"/>
    <col min="8450" max="8450" width="56.25" customWidth="1"/>
    <col min="8451" max="8451" width="9.375" customWidth="1"/>
    <col min="8705" max="8705" width="6.25" customWidth="1"/>
    <col min="8706" max="8706" width="56.25" customWidth="1"/>
    <col min="8707" max="8707" width="9.375" customWidth="1"/>
    <col min="8961" max="8961" width="6.25" customWidth="1"/>
    <col min="8962" max="8962" width="56.25" customWidth="1"/>
    <col min="8963" max="8963" width="9.375" customWidth="1"/>
    <col min="9217" max="9217" width="6.25" customWidth="1"/>
    <col min="9218" max="9218" width="56.25" customWidth="1"/>
    <col min="9219" max="9219" width="9.375" customWidth="1"/>
    <col min="9473" max="9473" width="6.25" customWidth="1"/>
    <col min="9474" max="9474" width="56.25" customWidth="1"/>
    <col min="9475" max="9475" width="9.375" customWidth="1"/>
    <col min="9729" max="9729" width="6.25" customWidth="1"/>
    <col min="9730" max="9730" width="56.25" customWidth="1"/>
    <col min="9731" max="9731" width="9.375" customWidth="1"/>
    <col min="9985" max="9985" width="6.25" customWidth="1"/>
    <col min="9986" max="9986" width="56.25" customWidth="1"/>
    <col min="9987" max="9987" width="9.375" customWidth="1"/>
    <col min="10241" max="10241" width="6.25" customWidth="1"/>
    <col min="10242" max="10242" width="56.25" customWidth="1"/>
    <col min="10243" max="10243" width="9.375" customWidth="1"/>
    <col min="10497" max="10497" width="6.25" customWidth="1"/>
    <col min="10498" max="10498" width="56.25" customWidth="1"/>
    <col min="10499" max="10499" width="9.375" customWidth="1"/>
    <col min="10753" max="10753" width="6.25" customWidth="1"/>
    <col min="10754" max="10754" width="56.25" customWidth="1"/>
    <col min="10755" max="10755" width="9.375" customWidth="1"/>
    <col min="11009" max="11009" width="6.25" customWidth="1"/>
    <col min="11010" max="11010" width="56.25" customWidth="1"/>
    <col min="11011" max="11011" width="9.375" customWidth="1"/>
    <col min="11265" max="11265" width="6.25" customWidth="1"/>
    <col min="11266" max="11266" width="56.25" customWidth="1"/>
    <col min="11267" max="11267" width="9.375" customWidth="1"/>
    <col min="11521" max="11521" width="6.25" customWidth="1"/>
    <col min="11522" max="11522" width="56.25" customWidth="1"/>
    <col min="11523" max="11523" width="9.375" customWidth="1"/>
    <col min="11777" max="11777" width="6.25" customWidth="1"/>
    <col min="11778" max="11778" width="56.25" customWidth="1"/>
    <col min="11779" max="11779" width="9.375" customWidth="1"/>
    <col min="12033" max="12033" width="6.25" customWidth="1"/>
    <col min="12034" max="12034" width="56.25" customWidth="1"/>
    <col min="12035" max="12035" width="9.375" customWidth="1"/>
    <col min="12289" max="12289" width="6.25" customWidth="1"/>
    <col min="12290" max="12290" width="56.25" customWidth="1"/>
    <col min="12291" max="12291" width="9.375" customWidth="1"/>
    <col min="12545" max="12545" width="6.25" customWidth="1"/>
    <col min="12546" max="12546" width="56.25" customWidth="1"/>
    <col min="12547" max="12547" width="9.375" customWidth="1"/>
    <col min="12801" max="12801" width="6.25" customWidth="1"/>
    <col min="12802" max="12802" width="56.25" customWidth="1"/>
    <col min="12803" max="12803" width="9.375" customWidth="1"/>
    <col min="13057" max="13057" width="6.25" customWidth="1"/>
    <col min="13058" max="13058" width="56.25" customWidth="1"/>
    <col min="13059" max="13059" width="9.375" customWidth="1"/>
    <col min="13313" max="13313" width="6.25" customWidth="1"/>
    <col min="13314" max="13314" width="56.25" customWidth="1"/>
    <col min="13315" max="13315" width="9.375" customWidth="1"/>
    <col min="13569" max="13569" width="6.25" customWidth="1"/>
    <col min="13570" max="13570" width="56.25" customWidth="1"/>
    <col min="13571" max="13571" width="9.375" customWidth="1"/>
    <col min="13825" max="13825" width="6.25" customWidth="1"/>
    <col min="13826" max="13826" width="56.25" customWidth="1"/>
    <col min="13827" max="13827" width="9.375" customWidth="1"/>
    <col min="14081" max="14081" width="6.25" customWidth="1"/>
    <col min="14082" max="14082" width="56.25" customWidth="1"/>
    <col min="14083" max="14083" width="9.375" customWidth="1"/>
    <col min="14337" max="14337" width="6.25" customWidth="1"/>
    <col min="14338" max="14338" width="56.25" customWidth="1"/>
    <col min="14339" max="14339" width="9.375" customWidth="1"/>
    <col min="14593" max="14593" width="6.25" customWidth="1"/>
    <col min="14594" max="14594" width="56.25" customWidth="1"/>
    <col min="14595" max="14595" width="9.375" customWidth="1"/>
    <col min="14849" max="14849" width="6.25" customWidth="1"/>
    <col min="14850" max="14850" width="56.25" customWidth="1"/>
    <col min="14851" max="14851" width="9.375" customWidth="1"/>
    <col min="15105" max="15105" width="6.25" customWidth="1"/>
    <col min="15106" max="15106" width="56.25" customWidth="1"/>
    <col min="15107" max="15107" width="9.375" customWidth="1"/>
    <col min="15361" max="15361" width="6.25" customWidth="1"/>
    <col min="15362" max="15362" width="56.25" customWidth="1"/>
    <col min="15363" max="15363" width="9.375" customWidth="1"/>
    <col min="15617" max="15617" width="6.25" customWidth="1"/>
    <col min="15618" max="15618" width="56.25" customWidth="1"/>
    <col min="15619" max="15619" width="9.375" customWidth="1"/>
    <col min="15873" max="15873" width="6.25" customWidth="1"/>
    <col min="15874" max="15874" width="56.25" customWidth="1"/>
    <col min="15875" max="15875" width="9.375" customWidth="1"/>
    <col min="16129" max="16129" width="6.25" customWidth="1"/>
    <col min="16130" max="16130" width="56.25" customWidth="1"/>
    <col min="16131" max="16131" width="9.375" customWidth="1"/>
  </cols>
  <sheetData>
    <row r="1" spans="1:3" s="103" customFormat="1" ht="24" customHeight="1">
      <c r="A1" s="209">
        <v>19</v>
      </c>
      <c r="B1" s="210" t="s">
        <v>569</v>
      </c>
      <c r="C1" s="102"/>
    </row>
    <row r="2" spans="1:3" s="107" customFormat="1" ht="24" customHeight="1">
      <c r="A2" s="104" t="s">
        <v>570</v>
      </c>
      <c r="B2" s="105" t="s">
        <v>571</v>
      </c>
      <c r="C2" s="106" t="s">
        <v>572</v>
      </c>
    </row>
    <row r="3" spans="1:3" ht="14.25">
      <c r="A3" s="108">
        <v>1</v>
      </c>
      <c r="B3" s="490" t="s">
        <v>573</v>
      </c>
      <c r="C3" s="109" t="s">
        <v>574</v>
      </c>
    </row>
    <row r="4" spans="1:3" ht="14.25">
      <c r="A4" s="110">
        <v>2</v>
      </c>
      <c r="B4" s="112" t="s">
        <v>575</v>
      </c>
      <c r="C4" s="111" t="s">
        <v>576</v>
      </c>
    </row>
    <row r="5" spans="1:3" ht="14.25">
      <c r="A5" s="110">
        <v>3</v>
      </c>
      <c r="B5" s="112" t="s">
        <v>577</v>
      </c>
      <c r="C5" s="111" t="s">
        <v>578</v>
      </c>
    </row>
    <row r="6" spans="1:3" ht="14.25">
      <c r="A6" s="110">
        <v>4</v>
      </c>
      <c r="B6" s="112" t="s">
        <v>579</v>
      </c>
      <c r="C6" s="111" t="s">
        <v>580</v>
      </c>
    </row>
    <row r="7" spans="1:3" ht="14.25">
      <c r="A7" s="110"/>
      <c r="B7" s="112" t="s">
        <v>579</v>
      </c>
      <c r="C7" s="111" t="s">
        <v>581</v>
      </c>
    </row>
    <row r="8" spans="1:3">
      <c r="B8" s="112" t="s">
        <v>579</v>
      </c>
      <c r="C8" s="111" t="s">
        <v>582</v>
      </c>
    </row>
    <row r="9" spans="1:3" ht="14.25">
      <c r="A9" s="110">
        <v>5</v>
      </c>
      <c r="B9" s="112" t="s">
        <v>583</v>
      </c>
      <c r="C9" s="111" t="s">
        <v>584</v>
      </c>
    </row>
    <row r="10" spans="1:3" ht="14.25">
      <c r="A10" s="110">
        <v>6</v>
      </c>
      <c r="B10" s="112" t="s">
        <v>585</v>
      </c>
      <c r="C10" s="111" t="s">
        <v>586</v>
      </c>
    </row>
    <row r="11" spans="1:3" ht="14.25">
      <c r="A11" s="110">
        <v>7</v>
      </c>
      <c r="B11" s="112" t="s">
        <v>587</v>
      </c>
      <c r="C11" s="111" t="s">
        <v>588</v>
      </c>
    </row>
    <row r="12" spans="1:3" ht="14.25">
      <c r="A12" s="110">
        <v>8</v>
      </c>
      <c r="B12" s="112" t="s">
        <v>589</v>
      </c>
      <c r="C12" s="111" t="s">
        <v>590</v>
      </c>
    </row>
    <row r="13" spans="1:3" ht="14.25">
      <c r="A13" s="110">
        <v>9</v>
      </c>
      <c r="B13" s="112" t="s">
        <v>591</v>
      </c>
      <c r="C13" s="111" t="s">
        <v>592</v>
      </c>
    </row>
    <row r="14" spans="1:3" ht="14.25">
      <c r="A14" s="110">
        <v>10</v>
      </c>
      <c r="B14" s="112" t="s">
        <v>593</v>
      </c>
      <c r="C14" s="111" t="s">
        <v>594</v>
      </c>
    </row>
    <row r="15" spans="1:3" ht="14.25">
      <c r="A15" s="110">
        <v>11</v>
      </c>
      <c r="B15" s="112" t="s">
        <v>595</v>
      </c>
      <c r="C15" s="111" t="s">
        <v>596</v>
      </c>
    </row>
    <row r="16" spans="1:3" ht="14.25">
      <c r="A16" s="110"/>
      <c r="B16" s="113" t="s">
        <v>597</v>
      </c>
      <c r="C16" s="111"/>
    </row>
    <row r="17" spans="1:4" ht="14.25">
      <c r="A17" s="110">
        <v>12</v>
      </c>
      <c r="B17" s="112" t="s">
        <v>598</v>
      </c>
      <c r="C17" s="111" t="s">
        <v>599</v>
      </c>
    </row>
    <row r="18" spans="1:4" ht="14.25">
      <c r="A18" s="110">
        <v>13</v>
      </c>
      <c r="B18" s="112" t="s">
        <v>600</v>
      </c>
      <c r="C18" s="111" t="s">
        <v>601</v>
      </c>
    </row>
    <row r="19" spans="1:4" ht="14.25">
      <c r="A19" s="110">
        <v>14</v>
      </c>
      <c r="B19" s="112" t="s">
        <v>602</v>
      </c>
      <c r="C19" s="111" t="s">
        <v>603</v>
      </c>
    </row>
    <row r="20" spans="1:4" ht="14.25">
      <c r="A20" s="110">
        <v>15</v>
      </c>
      <c r="B20" s="112" t="s">
        <v>604</v>
      </c>
      <c r="C20" s="111" t="s">
        <v>605</v>
      </c>
    </row>
    <row r="21" spans="1:4" ht="14.25">
      <c r="A21" s="110">
        <v>16</v>
      </c>
      <c r="B21" s="112" t="s">
        <v>606</v>
      </c>
      <c r="C21" s="111" t="s">
        <v>607</v>
      </c>
    </row>
    <row r="22" spans="1:4" ht="14.25">
      <c r="A22" s="110">
        <v>17</v>
      </c>
      <c r="B22" s="112" t="s">
        <v>608</v>
      </c>
      <c r="C22" s="111" t="s">
        <v>609</v>
      </c>
    </row>
    <row r="23" spans="1:4" ht="14.25">
      <c r="A23" s="110">
        <v>18</v>
      </c>
      <c r="B23" s="112" t="s">
        <v>610</v>
      </c>
      <c r="C23" s="111" t="s">
        <v>611</v>
      </c>
    </row>
    <row r="24" spans="1:4" ht="14.25">
      <c r="A24" s="110">
        <v>19</v>
      </c>
      <c r="B24" s="112" t="s">
        <v>612</v>
      </c>
      <c r="C24" s="111" t="s">
        <v>613</v>
      </c>
      <c r="D24" s="114"/>
    </row>
    <row r="25" spans="1:4" ht="14.25">
      <c r="A25" s="110">
        <v>20</v>
      </c>
      <c r="B25" s="112" t="s">
        <v>614</v>
      </c>
      <c r="C25" s="111" t="s">
        <v>615</v>
      </c>
    </row>
    <row r="26" spans="1:4" ht="14.25">
      <c r="A26" s="110">
        <v>21</v>
      </c>
      <c r="B26" s="112" t="s">
        <v>616</v>
      </c>
      <c r="C26" s="111" t="s">
        <v>617</v>
      </c>
    </row>
    <row r="27" spans="1:4" ht="14.25">
      <c r="A27" s="110">
        <v>22</v>
      </c>
      <c r="B27" s="112" t="s">
        <v>618</v>
      </c>
      <c r="C27" s="111" t="s">
        <v>619</v>
      </c>
    </row>
    <row r="28" spans="1:4" ht="14.25">
      <c r="A28" s="110">
        <v>23</v>
      </c>
      <c r="B28" s="112" t="s">
        <v>620</v>
      </c>
      <c r="C28" s="111" t="s">
        <v>621</v>
      </c>
    </row>
    <row r="29" spans="1:4" ht="27">
      <c r="A29" s="110">
        <v>24</v>
      </c>
      <c r="B29" s="112" t="s">
        <v>622</v>
      </c>
      <c r="C29" s="111" t="s">
        <v>623</v>
      </c>
    </row>
    <row r="30" spans="1:4" ht="14.25">
      <c r="A30" s="110">
        <v>25</v>
      </c>
      <c r="B30" s="112" t="s">
        <v>624</v>
      </c>
      <c r="C30" s="111" t="s">
        <v>625</v>
      </c>
    </row>
    <row r="31" spans="1:4" ht="14.25">
      <c r="A31" s="110">
        <v>26</v>
      </c>
      <c r="B31" s="112" t="s">
        <v>626</v>
      </c>
      <c r="C31" s="111" t="s">
        <v>627</v>
      </c>
    </row>
    <row r="32" spans="1:4" ht="14.25">
      <c r="A32" s="110">
        <v>27</v>
      </c>
      <c r="B32" s="112" t="s">
        <v>628</v>
      </c>
      <c r="C32" s="111" t="s">
        <v>629</v>
      </c>
    </row>
    <row r="33" spans="1:3" ht="14.25">
      <c r="A33" s="110">
        <v>28</v>
      </c>
      <c r="B33" s="112" t="s">
        <v>630</v>
      </c>
      <c r="C33" s="111" t="s">
        <v>631</v>
      </c>
    </row>
    <row r="34" spans="1:3" ht="14.25">
      <c r="A34" s="110">
        <v>29</v>
      </c>
      <c r="B34" s="112" t="s">
        <v>632</v>
      </c>
      <c r="C34" s="111" t="s">
        <v>633</v>
      </c>
    </row>
    <row r="35" spans="1:3" ht="14.25">
      <c r="A35" s="110">
        <v>30</v>
      </c>
      <c r="B35" s="112" t="s">
        <v>634</v>
      </c>
      <c r="C35" s="111" t="s">
        <v>635</v>
      </c>
    </row>
    <row r="36" spans="1:3" ht="14.25">
      <c r="A36" s="110">
        <v>31</v>
      </c>
      <c r="B36" s="112" t="s">
        <v>636</v>
      </c>
      <c r="C36" s="111" t="s">
        <v>637</v>
      </c>
    </row>
    <row r="37" spans="1:3" ht="14.25">
      <c r="A37" s="110">
        <v>32</v>
      </c>
      <c r="B37" s="112" t="s">
        <v>638</v>
      </c>
      <c r="C37" s="111" t="s">
        <v>639</v>
      </c>
    </row>
    <row r="38" spans="1:3" ht="14.25">
      <c r="A38" s="110">
        <v>33</v>
      </c>
      <c r="B38" s="112" t="s">
        <v>640</v>
      </c>
      <c r="C38" s="111" t="s">
        <v>641</v>
      </c>
    </row>
    <row r="39" spans="1:3" ht="14.25">
      <c r="A39" s="110">
        <v>34</v>
      </c>
      <c r="B39" s="112" t="s">
        <v>642</v>
      </c>
      <c r="C39" s="111" t="s">
        <v>643</v>
      </c>
    </row>
    <row r="40" spans="1:3" ht="14.25">
      <c r="A40" s="115">
        <v>35</v>
      </c>
      <c r="B40" s="116" t="s">
        <v>644</v>
      </c>
      <c r="C40" s="117" t="s">
        <v>645</v>
      </c>
    </row>
  </sheetData>
  <phoneticPr fontId="3"/>
  <hyperlinks>
    <hyperlink ref="B3" location="'19-1 '!A1" display="市税の適用税率状況"/>
    <hyperlink ref="B4" location="'19-2 '!A1" display="市税課税状況"/>
    <hyperlink ref="B5" location="'19-3 '!A1" display="納税組合・固定資産台帳縦覧状況"/>
    <hyperlink ref="B6" location="'19-4'!A1" display="市税徴収状況"/>
    <hyperlink ref="B7" location="'19-4-2'!A1" display="市税徴収状況"/>
    <hyperlink ref="B8" location="'19-4-3'!A1" display="市税徴収状況"/>
    <hyperlink ref="B9" location="'19-5 '!A1" display="市税徴収諸事務件数"/>
    <hyperlink ref="B10" location="'19-6 '!A1" display="個人県民税徴収状況"/>
    <hyperlink ref="B11" location="'19-7 '!A1" display="国民健康保険税課税状況"/>
    <hyperlink ref="B12" location="'19-8 '!A1" display="市税･国民健康保険税等還付状況"/>
    <hyperlink ref="B13" location="'19-9 '!A1" display="市民税所得割納税義務者数"/>
    <hyperlink ref="B14" location="'19-10 '!A1" display="市民税特別徴収状況"/>
    <hyperlink ref="B17" location="'19-12 '!A1" display="市民税課税所得額・所得控除額および課税標準額"/>
    <hyperlink ref="B18" location="'19-13 '!A1" display="控除人員状況"/>
    <hyperlink ref="B19" location="'19-14 '!A1" display="扶養控除人員別納税義務者数・扶養親族数等"/>
    <hyperlink ref="B20" location="'19-15'!A1" display="青色申告および事業専従者状況"/>
    <hyperlink ref="B21" location="'19-16 '!A1" display="市民税所得割額等に関する状況"/>
    <hyperlink ref="B23" location="'19-18 '!A1" display="免税点以上家屋の状況"/>
    <hyperlink ref="B24" location="'19-19 '!A1" display="償却資産の決定価格等"/>
    <hyperlink ref="B25" location="'19-20 '!A1" display="償却資産の課税標準額(法定免税点以上のもの)"/>
    <hyperlink ref="B26" location="'19-21 '!A1" display="償却資産の段階別納税義務者数等"/>
    <hyperlink ref="B27" location="'19-22 '!A1" display="固有資産等所在市町村交付の状況-国有資産- "/>
    <hyperlink ref="B28" location="'19-23 '!A1" display="固有資産等所在市町村交付の状況-公有資産-"/>
    <hyperlink ref="B29" location="'19-24 '!A1" display="都市計画税納税義務者数および課税標準額 (課税標準額は免税点以上のもの)"/>
    <hyperlink ref="B30" location="'19-25 '!A1" display="軽自動車税課税対象車両数"/>
    <hyperlink ref="B31" location="'19-26'!A1" display="三木市会計別歳入決算額"/>
    <hyperlink ref="B32" location="'19-27 '!A1" display="三木市会計別歳出決算額"/>
    <hyperlink ref="B33" location="'19-28 '!A1" display="公営企業会計決算額"/>
    <hyperlink ref="B34" location="'19-29 '!A1" display="普通会計決算収支状況"/>
    <hyperlink ref="B35" location="'19-30 '!A1" display="普通会計歳入状況"/>
    <hyperlink ref="B36" location="'19-31 '!A1" display="普通会計歳出状況Ⅰ（性質別歳出）"/>
    <hyperlink ref="B37" location="'19-32 '!A1" display="普通会計歳出状況Ⅱ（目的別歳出）"/>
    <hyperlink ref="B38" location="'19-33 '!A1" display="地方交付税決定状況および財政分析"/>
    <hyperlink ref="B39" location="'19-34 '!A1" display="地方債種類別現在高"/>
    <hyperlink ref="B40" location="'19-35 '!A1" display="地方債借入先別状況"/>
    <hyperlink ref="B15" location="'19-11 '!A1" display="所得状況"/>
    <hyperlink ref="B22" location="'19-17 '!A1" display="土地の課税標準額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  <pageSetUpPr fitToPage="1"/>
  </sheetPr>
  <dimension ref="A1:K33"/>
  <sheetViews>
    <sheetView view="pageBreakPreview" zoomScaleNormal="100" zoomScaleSheetLayoutView="100" workbookViewId="0"/>
  </sheetViews>
  <sheetFormatPr defaultColWidth="10.875" defaultRowHeight="11.25"/>
  <cols>
    <col min="1" max="1" width="20.5" style="141" customWidth="1"/>
    <col min="2" max="3" width="13" style="141" customWidth="1"/>
    <col min="4" max="5" width="18" style="141" customWidth="1"/>
    <col min="6" max="6" width="18.125" style="141" customWidth="1"/>
    <col min="7" max="7" width="19.5" style="141" hidden="1" customWidth="1"/>
    <col min="8" max="8" width="18" style="141" customWidth="1"/>
    <col min="9" max="9" width="12.75" style="141" customWidth="1"/>
    <col min="10" max="12" width="10.5" style="141" customWidth="1"/>
    <col min="13" max="253" width="9" style="141" customWidth="1"/>
    <col min="254" max="254" width="17.375" style="141" customWidth="1"/>
    <col min="255" max="255" width="12.375" style="141" customWidth="1"/>
    <col min="256" max="16384" width="10.875" style="141"/>
  </cols>
  <sheetData>
    <row r="1" spans="1:11" ht="18" customHeight="1" thickBot="1">
      <c r="A1" s="143" t="s">
        <v>131</v>
      </c>
      <c r="B1" s="330"/>
      <c r="C1" s="330"/>
      <c r="D1" s="330"/>
      <c r="E1" s="330"/>
      <c r="F1" s="330"/>
      <c r="G1" s="330"/>
      <c r="H1" s="330"/>
      <c r="I1" s="151" t="s">
        <v>132</v>
      </c>
      <c r="J1" s="330"/>
      <c r="K1" s="337"/>
    </row>
    <row r="2" spans="1:11" ht="21" customHeight="1">
      <c r="A2" s="587" t="s">
        <v>133</v>
      </c>
      <c r="B2" s="150" t="s">
        <v>134</v>
      </c>
      <c r="C2" s="149" t="s">
        <v>135</v>
      </c>
      <c r="D2" s="589" t="s">
        <v>733</v>
      </c>
      <c r="E2" s="589" t="s">
        <v>136</v>
      </c>
      <c r="F2" s="591" t="s">
        <v>137</v>
      </c>
      <c r="G2" s="330"/>
      <c r="H2" s="593" t="s">
        <v>138</v>
      </c>
      <c r="I2" s="591" t="s">
        <v>139</v>
      </c>
      <c r="J2" s="330"/>
      <c r="K2" s="337"/>
    </row>
    <row r="3" spans="1:11" ht="21" customHeight="1" thickBot="1">
      <c r="A3" s="588"/>
      <c r="B3" s="148" t="s">
        <v>734</v>
      </c>
      <c r="C3" s="147" t="s">
        <v>140</v>
      </c>
      <c r="D3" s="590"/>
      <c r="E3" s="590"/>
      <c r="F3" s="592"/>
      <c r="G3" s="330"/>
      <c r="H3" s="594"/>
      <c r="I3" s="592"/>
      <c r="J3" s="330"/>
      <c r="K3" s="337"/>
    </row>
    <row r="4" spans="1:11" ht="21" customHeight="1">
      <c r="A4" s="146" t="s">
        <v>705</v>
      </c>
      <c r="B4" s="46"/>
      <c r="C4" s="30"/>
      <c r="D4" s="30">
        <v>2133189002</v>
      </c>
      <c r="E4" s="30">
        <v>1604223084</v>
      </c>
      <c r="F4" s="31">
        <v>478042856</v>
      </c>
      <c r="G4" s="29">
        <v>50923062</v>
      </c>
      <c r="H4" s="29">
        <v>50923062</v>
      </c>
      <c r="I4" s="36">
        <v>75.2</v>
      </c>
      <c r="J4" s="330"/>
      <c r="K4" s="337"/>
    </row>
    <row r="5" spans="1:11" ht="21" customHeight="1">
      <c r="A5" s="145" t="s">
        <v>735</v>
      </c>
      <c r="B5" s="46">
        <v>11768</v>
      </c>
      <c r="C5" s="30">
        <v>19247</v>
      </c>
      <c r="D5" s="30">
        <v>1597310600</v>
      </c>
      <c r="E5" s="30">
        <v>1507188508</v>
      </c>
      <c r="F5" s="31">
        <v>90116392</v>
      </c>
      <c r="G5" s="29">
        <v>5700</v>
      </c>
      <c r="H5" s="29">
        <v>5700</v>
      </c>
      <c r="I5" s="36">
        <v>94.4</v>
      </c>
      <c r="J5" s="330"/>
      <c r="K5" s="337"/>
    </row>
    <row r="6" spans="1:11" ht="21" customHeight="1">
      <c r="A6" s="145" t="s">
        <v>129</v>
      </c>
      <c r="B6" s="46"/>
      <c r="C6" s="30"/>
      <c r="D6" s="30">
        <v>535878402</v>
      </c>
      <c r="E6" s="30">
        <v>97034576</v>
      </c>
      <c r="F6" s="31">
        <v>387926464</v>
      </c>
      <c r="G6" s="29">
        <v>50917362</v>
      </c>
      <c r="H6" s="29">
        <v>50917362</v>
      </c>
      <c r="I6" s="36">
        <v>18.100000000000001</v>
      </c>
      <c r="J6" s="338"/>
      <c r="K6" s="337"/>
    </row>
    <row r="7" spans="1:11" ht="21" customHeight="1">
      <c r="A7" s="146">
        <v>30</v>
      </c>
      <c r="B7" s="46"/>
      <c r="C7" s="30"/>
      <c r="D7" s="30">
        <v>2121968528</v>
      </c>
      <c r="E7" s="30">
        <v>1634681506</v>
      </c>
      <c r="F7" s="31">
        <v>439900006</v>
      </c>
      <c r="G7" s="29">
        <v>47387016</v>
      </c>
      <c r="H7" s="29">
        <v>47387016</v>
      </c>
      <c r="I7" s="36">
        <v>77</v>
      </c>
      <c r="J7" s="338"/>
      <c r="K7" s="337"/>
    </row>
    <row r="8" spans="1:11" ht="21" customHeight="1">
      <c r="A8" s="145" t="s">
        <v>735</v>
      </c>
      <c r="B8" s="46">
        <v>11344</v>
      </c>
      <c r="C8" s="30">
        <v>18375</v>
      </c>
      <c r="D8" s="30">
        <v>1650569600</v>
      </c>
      <c r="E8" s="30">
        <v>1553634280</v>
      </c>
      <c r="F8" s="31">
        <v>96894020</v>
      </c>
      <c r="G8" s="29">
        <v>41300</v>
      </c>
      <c r="H8" s="29">
        <v>41300</v>
      </c>
      <c r="I8" s="36">
        <v>94.1</v>
      </c>
      <c r="J8" s="338"/>
      <c r="K8" s="337"/>
    </row>
    <row r="9" spans="1:11" ht="21" customHeight="1">
      <c r="A9" s="145" t="s">
        <v>129</v>
      </c>
      <c r="B9" s="46"/>
      <c r="C9" s="30"/>
      <c r="D9" s="30">
        <v>471398928</v>
      </c>
      <c r="E9" s="30">
        <v>81047226</v>
      </c>
      <c r="F9" s="31">
        <v>343005986</v>
      </c>
      <c r="G9" s="29">
        <v>47345716</v>
      </c>
      <c r="H9" s="29">
        <v>47345716</v>
      </c>
      <c r="I9" s="36">
        <v>17.2</v>
      </c>
      <c r="J9" s="338"/>
      <c r="K9" s="337"/>
    </row>
    <row r="10" spans="1:11" ht="21" customHeight="1">
      <c r="A10" s="339" t="s">
        <v>706</v>
      </c>
      <c r="B10" s="46"/>
      <c r="C10" s="30"/>
      <c r="D10" s="30">
        <v>2023742009</v>
      </c>
      <c r="E10" s="30">
        <v>1559636433</v>
      </c>
      <c r="F10" s="31">
        <v>432044721</v>
      </c>
      <c r="G10" s="29">
        <v>32060855</v>
      </c>
      <c r="H10" s="29">
        <v>32060855</v>
      </c>
      <c r="I10" s="36">
        <v>77.099999999999994</v>
      </c>
      <c r="J10" s="338"/>
      <c r="K10" s="337"/>
    </row>
    <row r="11" spans="1:11" ht="21" customHeight="1">
      <c r="A11" s="145" t="s">
        <v>735</v>
      </c>
      <c r="B11" s="46">
        <v>11091</v>
      </c>
      <c r="C11" s="30">
        <v>17707</v>
      </c>
      <c r="D11" s="30">
        <v>1590723900</v>
      </c>
      <c r="E11" s="30">
        <v>1486468369</v>
      </c>
      <c r="F11" s="31">
        <v>104222631</v>
      </c>
      <c r="G11" s="29">
        <v>32900</v>
      </c>
      <c r="H11" s="29">
        <v>32900</v>
      </c>
      <c r="I11" s="36">
        <v>93.4</v>
      </c>
      <c r="J11" s="338"/>
      <c r="K11" s="337"/>
    </row>
    <row r="12" spans="1:11" ht="21" customHeight="1">
      <c r="A12" s="145" t="s">
        <v>129</v>
      </c>
      <c r="B12" s="46"/>
      <c r="C12" s="30"/>
      <c r="D12" s="30">
        <v>433018109</v>
      </c>
      <c r="E12" s="30">
        <v>73168064</v>
      </c>
      <c r="F12" s="31">
        <v>327822090</v>
      </c>
      <c r="G12" s="29">
        <v>32027955</v>
      </c>
      <c r="H12" s="29">
        <v>32027955</v>
      </c>
      <c r="I12" s="36">
        <v>16.899999999999999</v>
      </c>
      <c r="J12" s="338"/>
      <c r="K12" s="337"/>
    </row>
    <row r="13" spans="1:11" ht="21" customHeight="1">
      <c r="A13" s="146">
        <v>2</v>
      </c>
      <c r="B13" s="46"/>
      <c r="C13" s="30"/>
      <c r="D13" s="30">
        <v>1964100721</v>
      </c>
      <c r="E13" s="30">
        <v>1540307574</v>
      </c>
      <c r="F13" s="31">
        <v>387557793</v>
      </c>
      <c r="G13" s="29"/>
      <c r="H13" s="29">
        <v>36235354</v>
      </c>
      <c r="I13" s="36">
        <v>78.400000000000006</v>
      </c>
      <c r="J13" s="338"/>
      <c r="K13" s="337"/>
    </row>
    <row r="14" spans="1:11" ht="21" customHeight="1">
      <c r="A14" s="145" t="s">
        <v>735</v>
      </c>
      <c r="B14" s="46">
        <v>10974</v>
      </c>
      <c r="C14" s="30">
        <v>17276</v>
      </c>
      <c r="D14" s="30">
        <v>1540539200</v>
      </c>
      <c r="E14" s="30">
        <v>1452321940</v>
      </c>
      <c r="F14" s="31">
        <v>88116460</v>
      </c>
      <c r="G14" s="29"/>
      <c r="H14" s="29">
        <v>100800</v>
      </c>
      <c r="I14" s="36">
        <v>94.3</v>
      </c>
      <c r="J14" s="338"/>
      <c r="K14" s="337"/>
    </row>
    <row r="15" spans="1:11" ht="21" customHeight="1">
      <c r="A15" s="145" t="s">
        <v>129</v>
      </c>
      <c r="B15" s="46"/>
      <c r="C15" s="30"/>
      <c r="D15" s="30">
        <v>423561521</v>
      </c>
      <c r="E15" s="30">
        <v>87985634</v>
      </c>
      <c r="F15" s="31">
        <v>299441333</v>
      </c>
      <c r="G15" s="29"/>
      <c r="H15" s="29">
        <v>36134554</v>
      </c>
      <c r="I15" s="36">
        <v>20.8</v>
      </c>
      <c r="J15" s="338"/>
      <c r="K15" s="337"/>
    </row>
    <row r="16" spans="1:11" ht="21" customHeight="1">
      <c r="A16" s="146">
        <v>3</v>
      </c>
      <c r="B16" s="340"/>
      <c r="C16" s="341"/>
      <c r="D16" s="341">
        <v>1865131813</v>
      </c>
      <c r="E16" s="341">
        <v>1490817086</v>
      </c>
      <c r="F16" s="342">
        <v>316222788</v>
      </c>
      <c r="G16" s="330"/>
      <c r="H16" s="343">
        <v>58091939</v>
      </c>
      <c r="I16" s="344">
        <v>79.900000000000006</v>
      </c>
      <c r="J16" s="338"/>
      <c r="K16" s="337"/>
    </row>
    <row r="17" spans="1:11" ht="21" customHeight="1">
      <c r="A17" s="145" t="s">
        <v>141</v>
      </c>
      <c r="B17" s="340">
        <v>10606</v>
      </c>
      <c r="C17" s="341">
        <v>16484</v>
      </c>
      <c r="D17" s="341">
        <v>1487851200</v>
      </c>
      <c r="E17" s="341">
        <v>1415665813</v>
      </c>
      <c r="F17" s="342">
        <v>71855987</v>
      </c>
      <c r="G17" s="330"/>
      <c r="H17" s="29">
        <v>329400</v>
      </c>
      <c r="I17" s="344">
        <v>95.1</v>
      </c>
      <c r="J17" s="338"/>
      <c r="K17" s="337"/>
    </row>
    <row r="18" spans="1:11" ht="21" customHeight="1" thickBot="1">
      <c r="A18" s="144" t="s">
        <v>142</v>
      </c>
      <c r="B18" s="333"/>
      <c r="C18" s="334"/>
      <c r="D18" s="334">
        <v>377280613</v>
      </c>
      <c r="E18" s="334">
        <v>75151273</v>
      </c>
      <c r="F18" s="335">
        <v>244366801</v>
      </c>
      <c r="G18" s="330"/>
      <c r="H18" s="345">
        <v>57762539</v>
      </c>
      <c r="I18" s="346">
        <v>19.899999999999999</v>
      </c>
      <c r="J18" s="338"/>
      <c r="K18" s="337"/>
    </row>
    <row r="19" spans="1:11" ht="18" customHeight="1">
      <c r="A19" s="143" t="s">
        <v>143</v>
      </c>
      <c r="B19" s="347"/>
      <c r="C19" s="330"/>
      <c r="D19" s="330"/>
      <c r="E19" s="330"/>
      <c r="F19" s="330"/>
      <c r="G19" s="330"/>
      <c r="H19" s="330"/>
      <c r="I19" s="338"/>
      <c r="J19" s="338"/>
      <c r="K19" s="337"/>
    </row>
    <row r="20" spans="1:11" ht="18" customHeight="1">
      <c r="A20" s="143"/>
      <c r="B20" s="142"/>
      <c r="C20" s="142"/>
      <c r="D20" s="142"/>
      <c r="E20" s="142"/>
      <c r="F20" s="142"/>
      <c r="G20" s="142"/>
      <c r="H20" s="142"/>
    </row>
    <row r="21" spans="1:11" ht="12">
      <c r="A21" s="338"/>
      <c r="B21" s="338"/>
      <c r="C21" s="338"/>
      <c r="D21" s="338"/>
      <c r="E21" s="338"/>
      <c r="F21" s="338"/>
      <c r="G21" s="338"/>
      <c r="H21" s="338"/>
    </row>
    <row r="22" spans="1:11" ht="12">
      <c r="A22" s="338"/>
      <c r="B22" s="338"/>
      <c r="C22" s="338"/>
      <c r="D22" s="338"/>
      <c r="E22" s="338"/>
      <c r="F22" s="338"/>
      <c r="G22" s="338"/>
      <c r="H22" s="338"/>
    </row>
    <row r="23" spans="1:11" ht="12">
      <c r="A23" s="338"/>
      <c r="B23" s="338"/>
      <c r="C23" s="338"/>
      <c r="D23" s="338"/>
      <c r="E23" s="338"/>
      <c r="F23" s="338"/>
      <c r="G23" s="338"/>
      <c r="H23" s="338"/>
    </row>
    <row r="24" spans="1:11" ht="12">
      <c r="A24" s="338"/>
      <c r="B24" s="338"/>
      <c r="C24" s="338"/>
      <c r="D24" s="338"/>
      <c r="E24" s="338"/>
      <c r="F24" s="338"/>
      <c r="G24" s="338"/>
      <c r="H24" s="338"/>
    </row>
    <row r="25" spans="1:11" ht="12">
      <c r="A25" s="338"/>
      <c r="B25" s="338"/>
      <c r="C25" s="338"/>
      <c r="D25" s="338"/>
      <c r="E25" s="338"/>
      <c r="F25" s="338"/>
      <c r="G25" s="338"/>
      <c r="H25" s="338"/>
    </row>
    <row r="26" spans="1:11" ht="12">
      <c r="A26" s="338"/>
      <c r="B26" s="338"/>
      <c r="C26" s="338"/>
      <c r="D26" s="338"/>
      <c r="E26" s="338"/>
      <c r="F26" s="338"/>
      <c r="G26" s="338"/>
      <c r="H26" s="338"/>
    </row>
    <row r="27" spans="1:11" ht="12">
      <c r="A27" s="338"/>
      <c r="B27" s="338"/>
      <c r="C27" s="338"/>
      <c r="D27" s="338"/>
      <c r="E27" s="338"/>
      <c r="F27" s="338"/>
      <c r="G27" s="338"/>
      <c r="H27" s="338"/>
    </row>
    <row r="28" spans="1:11" ht="12">
      <c r="A28" s="338"/>
      <c r="B28" s="338"/>
      <c r="C28" s="338"/>
      <c r="D28" s="338"/>
      <c r="E28" s="338"/>
      <c r="F28" s="338"/>
      <c r="G28" s="338"/>
      <c r="H28" s="338"/>
    </row>
    <row r="29" spans="1:11" ht="12">
      <c r="A29" s="338"/>
      <c r="B29" s="338"/>
      <c r="C29" s="338"/>
      <c r="D29" s="338"/>
      <c r="E29" s="338"/>
      <c r="F29" s="338"/>
      <c r="G29" s="338"/>
      <c r="H29" s="338"/>
    </row>
    <row r="30" spans="1:11" ht="12">
      <c r="A30" s="338"/>
      <c r="B30" s="338"/>
      <c r="C30" s="338"/>
      <c r="D30" s="338"/>
      <c r="E30" s="338"/>
      <c r="F30" s="338"/>
      <c r="G30" s="338"/>
      <c r="H30" s="338"/>
    </row>
    <row r="31" spans="1:11" ht="12">
      <c r="A31" s="338"/>
      <c r="B31" s="338"/>
      <c r="C31" s="338"/>
      <c r="D31" s="338"/>
      <c r="E31" s="338"/>
      <c r="F31" s="338"/>
      <c r="G31" s="338"/>
      <c r="H31" s="338"/>
    </row>
    <row r="32" spans="1:11" ht="12">
      <c r="A32" s="338"/>
      <c r="B32" s="338"/>
      <c r="C32" s="338"/>
      <c r="D32" s="338"/>
      <c r="E32" s="338"/>
      <c r="F32" s="338"/>
      <c r="G32" s="338"/>
      <c r="H32" s="338"/>
    </row>
    <row r="33" spans="1:8" ht="12">
      <c r="A33" s="338"/>
      <c r="B33" s="338"/>
      <c r="C33" s="338"/>
      <c r="D33" s="338"/>
      <c r="E33" s="338"/>
      <c r="F33" s="338"/>
      <c r="G33" s="338"/>
      <c r="H33" s="338"/>
    </row>
  </sheetData>
  <mergeCells count="6">
    <mergeCell ref="I2:I3"/>
    <mergeCell ref="A2:A3"/>
    <mergeCell ref="D2:D3"/>
    <mergeCell ref="E2:E3"/>
    <mergeCell ref="F2:F3"/>
    <mergeCell ref="H2:H3"/>
  </mergeCells>
  <phoneticPr fontId="3"/>
  <pageMargins left="0.7" right="0.7" top="0.75" bottom="0.75" header="0.3" footer="0.3"/>
  <pageSetup paperSize="9" orientation="landscape" r:id="rId1"/>
  <colBreaks count="1" manualBreakCount="1">
    <brk id="6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  <pageSetUpPr fitToPage="1"/>
  </sheetPr>
  <dimension ref="A1:U10"/>
  <sheetViews>
    <sheetView view="pageBreakPreview" zoomScaleNormal="90" zoomScaleSheetLayoutView="100" workbookViewId="0">
      <selection activeCell="A17" sqref="A17:H17"/>
    </sheetView>
  </sheetViews>
  <sheetFormatPr defaultRowHeight="11.25"/>
  <cols>
    <col min="1" max="1" width="11.375" style="250" customWidth="1"/>
    <col min="2" max="42" width="8.75" style="250" customWidth="1"/>
    <col min="43" max="16384" width="9" style="250"/>
  </cols>
  <sheetData>
    <row r="1" spans="1:21" ht="18" customHeight="1" thickBot="1">
      <c r="A1" s="249" t="s">
        <v>144</v>
      </c>
      <c r="E1" s="251"/>
      <c r="I1" s="251"/>
      <c r="M1" s="251"/>
      <c r="Q1" s="251"/>
      <c r="U1" s="251" t="s">
        <v>145</v>
      </c>
    </row>
    <row r="2" spans="1:21" s="336" customFormat="1" ht="14.25" customHeight="1">
      <c r="A2" s="582" t="s">
        <v>736</v>
      </c>
      <c r="B2" s="599" t="s">
        <v>705</v>
      </c>
      <c r="C2" s="600"/>
      <c r="D2" s="600"/>
      <c r="E2" s="537"/>
      <c r="F2" s="531">
        <v>30</v>
      </c>
      <c r="G2" s="600"/>
      <c r="H2" s="600"/>
      <c r="I2" s="537"/>
      <c r="J2" s="531" t="s">
        <v>706</v>
      </c>
      <c r="K2" s="600"/>
      <c r="L2" s="600"/>
      <c r="M2" s="537"/>
      <c r="N2" s="531">
        <v>2</v>
      </c>
      <c r="O2" s="600"/>
      <c r="P2" s="600"/>
      <c r="Q2" s="600"/>
      <c r="R2" s="531">
        <v>3</v>
      </c>
      <c r="S2" s="600"/>
      <c r="T2" s="600"/>
      <c r="U2" s="600"/>
    </row>
    <row r="3" spans="1:21" s="336" customFormat="1" ht="14.25" customHeight="1">
      <c r="A3" s="583"/>
      <c r="B3" s="601" t="s">
        <v>70</v>
      </c>
      <c r="C3" s="595" t="s">
        <v>146</v>
      </c>
      <c r="D3" s="348" t="s">
        <v>147</v>
      </c>
      <c r="E3" s="595" t="s">
        <v>148</v>
      </c>
      <c r="F3" s="595" t="s">
        <v>70</v>
      </c>
      <c r="G3" s="595" t="s">
        <v>146</v>
      </c>
      <c r="H3" s="348" t="s">
        <v>147</v>
      </c>
      <c r="I3" s="595" t="s">
        <v>148</v>
      </c>
      <c r="J3" s="595" t="s">
        <v>70</v>
      </c>
      <c r="K3" s="595" t="s">
        <v>146</v>
      </c>
      <c r="L3" s="348" t="s">
        <v>147</v>
      </c>
      <c r="M3" s="597" t="s">
        <v>148</v>
      </c>
      <c r="N3" s="595" t="s">
        <v>70</v>
      </c>
      <c r="O3" s="595" t="s">
        <v>146</v>
      </c>
      <c r="P3" s="348" t="s">
        <v>147</v>
      </c>
      <c r="Q3" s="597" t="s">
        <v>148</v>
      </c>
      <c r="R3" s="595" t="s">
        <v>70</v>
      </c>
      <c r="S3" s="595" t="s">
        <v>737</v>
      </c>
      <c r="T3" s="348" t="s">
        <v>147</v>
      </c>
      <c r="U3" s="597" t="s">
        <v>148</v>
      </c>
    </row>
    <row r="4" spans="1:21" s="336" customFormat="1" ht="14.25" customHeight="1" thickBot="1">
      <c r="A4" s="584"/>
      <c r="B4" s="602"/>
      <c r="C4" s="596"/>
      <c r="D4" s="349" t="s">
        <v>149</v>
      </c>
      <c r="E4" s="596"/>
      <c r="F4" s="596"/>
      <c r="G4" s="596"/>
      <c r="H4" s="349" t="s">
        <v>149</v>
      </c>
      <c r="I4" s="596"/>
      <c r="J4" s="596"/>
      <c r="K4" s="596"/>
      <c r="L4" s="349" t="s">
        <v>149</v>
      </c>
      <c r="M4" s="598"/>
      <c r="N4" s="596"/>
      <c r="O4" s="596"/>
      <c r="P4" s="349" t="s">
        <v>149</v>
      </c>
      <c r="Q4" s="598"/>
      <c r="R4" s="596"/>
      <c r="S4" s="596"/>
      <c r="T4" s="349" t="s">
        <v>149</v>
      </c>
      <c r="U4" s="598"/>
    </row>
    <row r="5" spans="1:21" s="262" customFormat="1" ht="23.25" customHeight="1">
      <c r="A5" s="350" t="s">
        <v>738</v>
      </c>
      <c r="B5" s="41">
        <v>6724</v>
      </c>
      <c r="C5" s="42">
        <v>2933</v>
      </c>
      <c r="D5" s="42">
        <v>2340</v>
      </c>
      <c r="E5" s="42">
        <v>1451</v>
      </c>
      <c r="F5" s="4">
        <v>6792</v>
      </c>
      <c r="G5" s="153">
        <v>3005</v>
      </c>
      <c r="H5" s="42">
        <v>2282</v>
      </c>
      <c r="I5" s="4">
        <v>1505</v>
      </c>
      <c r="J5" s="42">
        <v>7212</v>
      </c>
      <c r="K5" s="42">
        <v>3277</v>
      </c>
      <c r="L5" s="42">
        <v>2282</v>
      </c>
      <c r="M5" s="4">
        <v>1653</v>
      </c>
      <c r="N5" s="42">
        <v>7306</v>
      </c>
      <c r="O5" s="42">
        <v>3207</v>
      </c>
      <c r="P5" s="42">
        <v>2358</v>
      </c>
      <c r="Q5" s="4">
        <v>1741</v>
      </c>
      <c r="R5" s="42">
        <v>7367</v>
      </c>
      <c r="S5" s="42">
        <v>3233</v>
      </c>
      <c r="T5" s="42">
        <v>2509</v>
      </c>
      <c r="U5" s="4">
        <v>1625</v>
      </c>
    </row>
    <row r="6" spans="1:21" s="262" customFormat="1" ht="23.25" customHeight="1" thickBot="1">
      <c r="A6" s="351" t="s">
        <v>150</v>
      </c>
      <c r="B6" s="43">
        <v>110419</v>
      </c>
      <c r="C6" s="11">
        <v>30607</v>
      </c>
      <c r="D6" s="11">
        <v>23721</v>
      </c>
      <c r="E6" s="11">
        <v>56091</v>
      </c>
      <c r="F6" s="6">
        <v>92630</v>
      </c>
      <c r="G6" s="10">
        <v>32280</v>
      </c>
      <c r="H6" s="11">
        <v>23481</v>
      </c>
      <c r="I6" s="6">
        <v>36868</v>
      </c>
      <c r="J6" s="11">
        <v>105674</v>
      </c>
      <c r="K6" s="11">
        <v>38416</v>
      </c>
      <c r="L6" s="11">
        <v>24582</v>
      </c>
      <c r="M6" s="6">
        <v>42676</v>
      </c>
      <c r="N6" s="11">
        <v>111589</v>
      </c>
      <c r="O6" s="11">
        <v>39689</v>
      </c>
      <c r="P6" s="11">
        <v>26639</v>
      </c>
      <c r="Q6" s="6">
        <v>45261</v>
      </c>
      <c r="R6" s="11">
        <v>111046</v>
      </c>
      <c r="S6" s="11">
        <v>38838</v>
      </c>
      <c r="T6" s="11">
        <v>27224</v>
      </c>
      <c r="U6" s="6">
        <v>44984</v>
      </c>
    </row>
    <row r="7" spans="1:21" ht="18" customHeight="1">
      <c r="A7" s="249" t="s">
        <v>130</v>
      </c>
      <c r="B7" s="352"/>
      <c r="C7" s="352"/>
      <c r="D7" s="352"/>
      <c r="E7" s="352"/>
      <c r="F7" s="352"/>
      <c r="G7" s="352"/>
      <c r="H7" s="352"/>
      <c r="I7" s="352"/>
      <c r="J7" s="352"/>
      <c r="K7" s="352"/>
      <c r="L7" s="352"/>
      <c r="M7" s="352"/>
      <c r="N7" s="352"/>
      <c r="O7" s="352"/>
      <c r="P7" s="352"/>
      <c r="Q7" s="352"/>
      <c r="R7" s="352"/>
      <c r="S7" s="352"/>
      <c r="T7" s="352"/>
      <c r="U7" s="352"/>
    </row>
    <row r="8" spans="1:21" ht="12">
      <c r="A8" s="332"/>
    </row>
    <row r="9" spans="1:21" ht="12">
      <c r="A9" s="262"/>
    </row>
    <row r="10" spans="1:21" ht="12">
      <c r="A10" s="336"/>
    </row>
  </sheetData>
  <mergeCells count="21">
    <mergeCell ref="R2:U2"/>
    <mergeCell ref="B3:B4"/>
    <mergeCell ref="C3:C4"/>
    <mergeCell ref="E3:E4"/>
    <mergeCell ref="F3:F4"/>
    <mergeCell ref="N3:N4"/>
    <mergeCell ref="A2:A4"/>
    <mergeCell ref="B2:E2"/>
    <mergeCell ref="F2:I2"/>
    <mergeCell ref="J2:M2"/>
    <mergeCell ref="N2:Q2"/>
    <mergeCell ref="G3:G4"/>
    <mergeCell ref="I3:I4"/>
    <mergeCell ref="J3:J4"/>
    <mergeCell ref="K3:K4"/>
    <mergeCell ref="M3:M4"/>
    <mergeCell ref="O3:O4"/>
    <mergeCell ref="Q3:Q4"/>
    <mergeCell ref="R3:R4"/>
    <mergeCell ref="S3:S4"/>
    <mergeCell ref="U3:U4"/>
  </mergeCells>
  <phoneticPr fontId="3"/>
  <pageMargins left="0.7" right="0.7" top="0.75" bottom="0.75" header="0.3" footer="0.3"/>
  <pageSetup paperSize="9" scale="72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  <pageSetUpPr fitToPage="1"/>
  </sheetPr>
  <dimension ref="A1:V35"/>
  <sheetViews>
    <sheetView view="pageBreakPreview" zoomScaleNormal="100" zoomScaleSheetLayoutView="100" workbookViewId="0">
      <selection activeCell="A17" sqref="A17:H17"/>
    </sheetView>
  </sheetViews>
  <sheetFormatPr defaultRowHeight="11.25"/>
  <cols>
    <col min="1" max="1" width="11.375" style="250" customWidth="1"/>
    <col min="2" max="5" width="9.125" style="250" customWidth="1"/>
    <col min="6" max="9" width="8.75" style="250" customWidth="1"/>
    <col min="10" max="17" width="7" style="250" customWidth="1"/>
    <col min="18" max="18" width="7.25" style="250" customWidth="1"/>
    <col min="19" max="21" width="6.5" style="250" customWidth="1"/>
    <col min="22" max="16384" width="9" style="250"/>
  </cols>
  <sheetData>
    <row r="1" spans="1:22" ht="18" customHeight="1" thickBot="1">
      <c r="A1" s="249" t="s">
        <v>151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34"/>
      <c r="T1" s="251" t="s">
        <v>152</v>
      </c>
    </row>
    <row r="2" spans="1:22" s="353" customFormat="1" ht="17.25" customHeight="1">
      <c r="A2" s="606" t="s">
        <v>739</v>
      </c>
      <c r="B2" s="608" t="s">
        <v>153</v>
      </c>
      <c r="C2" s="603" t="s">
        <v>154</v>
      </c>
      <c r="D2" s="604"/>
      <c r="E2" s="605"/>
      <c r="F2" s="603" t="s">
        <v>155</v>
      </c>
      <c r="G2" s="604"/>
      <c r="H2" s="605"/>
      <c r="I2" s="610" t="s">
        <v>740</v>
      </c>
      <c r="J2" s="611"/>
      <c r="K2" s="612"/>
      <c r="L2" s="603" t="s">
        <v>156</v>
      </c>
      <c r="M2" s="604"/>
      <c r="N2" s="605"/>
      <c r="O2" s="603" t="s">
        <v>157</v>
      </c>
      <c r="P2" s="604"/>
      <c r="Q2" s="605"/>
      <c r="R2" s="603" t="s">
        <v>158</v>
      </c>
      <c r="S2" s="604"/>
      <c r="T2" s="604"/>
    </row>
    <row r="3" spans="1:22" s="353" customFormat="1" ht="17.25" customHeight="1" thickBot="1">
      <c r="A3" s="607"/>
      <c r="B3" s="609"/>
      <c r="C3" s="354" t="s">
        <v>70</v>
      </c>
      <c r="D3" s="354" t="s">
        <v>159</v>
      </c>
      <c r="E3" s="354" t="s">
        <v>13</v>
      </c>
      <c r="F3" s="354" t="s">
        <v>70</v>
      </c>
      <c r="G3" s="354" t="s">
        <v>159</v>
      </c>
      <c r="H3" s="354" t="s">
        <v>13</v>
      </c>
      <c r="I3" s="354" t="s">
        <v>70</v>
      </c>
      <c r="J3" s="355" t="s">
        <v>159</v>
      </c>
      <c r="K3" s="354" t="s">
        <v>13</v>
      </c>
      <c r="L3" s="354" t="s">
        <v>70</v>
      </c>
      <c r="M3" s="354" t="s">
        <v>159</v>
      </c>
      <c r="N3" s="354" t="s">
        <v>13</v>
      </c>
      <c r="O3" s="354" t="s">
        <v>70</v>
      </c>
      <c r="P3" s="354" t="s">
        <v>159</v>
      </c>
      <c r="Q3" s="354" t="s">
        <v>13</v>
      </c>
      <c r="R3" s="354" t="s">
        <v>70</v>
      </c>
      <c r="S3" s="354" t="s">
        <v>159</v>
      </c>
      <c r="T3" s="356" t="s">
        <v>13</v>
      </c>
    </row>
    <row r="4" spans="1:22" ht="21.75" customHeight="1">
      <c r="A4" s="332" t="s">
        <v>741</v>
      </c>
      <c r="B4" s="44">
        <v>34322</v>
      </c>
      <c r="C4" s="9">
        <v>26167</v>
      </c>
      <c r="D4" s="9">
        <v>23706</v>
      </c>
      <c r="E4" s="9">
        <v>2461</v>
      </c>
      <c r="F4" s="9">
        <v>1348</v>
      </c>
      <c r="G4" s="9">
        <v>1193</v>
      </c>
      <c r="H4" s="9">
        <v>155</v>
      </c>
      <c r="I4" s="5">
        <v>129</v>
      </c>
      <c r="J4" s="42">
        <v>109</v>
      </c>
      <c r="K4" s="9">
        <v>20</v>
      </c>
      <c r="L4" s="9" t="s">
        <v>60</v>
      </c>
      <c r="M4" s="9" t="s">
        <v>60</v>
      </c>
      <c r="N4" s="9" t="s">
        <v>60</v>
      </c>
      <c r="O4" s="9">
        <v>6337</v>
      </c>
      <c r="P4" s="9">
        <v>5733</v>
      </c>
      <c r="Q4" s="9">
        <v>604</v>
      </c>
      <c r="R4" s="9">
        <v>341</v>
      </c>
      <c r="S4" s="9">
        <v>336</v>
      </c>
      <c r="T4" s="5">
        <v>5</v>
      </c>
      <c r="V4" s="357">
        <f t="shared" ref="V4:V6" si="0">C4+F4+I4+O4+R4</f>
        <v>34322</v>
      </c>
    </row>
    <row r="5" spans="1:22" ht="21.75" customHeight="1">
      <c r="A5" s="332" t="s">
        <v>660</v>
      </c>
      <c r="B5" s="44">
        <v>34595</v>
      </c>
      <c r="C5" s="9">
        <v>26509</v>
      </c>
      <c r="D5" s="9">
        <v>24155</v>
      </c>
      <c r="E5" s="9">
        <v>2354</v>
      </c>
      <c r="F5" s="9">
        <v>1363</v>
      </c>
      <c r="G5" s="9">
        <v>1207</v>
      </c>
      <c r="H5" s="9">
        <v>156</v>
      </c>
      <c r="I5" s="5">
        <v>78</v>
      </c>
      <c r="J5" s="9">
        <v>67</v>
      </c>
      <c r="K5" s="9">
        <v>11</v>
      </c>
      <c r="L5" s="9" t="s">
        <v>60</v>
      </c>
      <c r="M5" s="9" t="s">
        <v>60</v>
      </c>
      <c r="N5" s="9" t="s">
        <v>60</v>
      </c>
      <c r="O5" s="9">
        <v>6302</v>
      </c>
      <c r="P5" s="9">
        <v>5630</v>
      </c>
      <c r="Q5" s="9">
        <v>672</v>
      </c>
      <c r="R5" s="9">
        <v>343</v>
      </c>
      <c r="S5" s="9">
        <v>332</v>
      </c>
      <c r="T5" s="5">
        <v>11</v>
      </c>
      <c r="V5" s="357">
        <f t="shared" si="0"/>
        <v>34595</v>
      </c>
    </row>
    <row r="6" spans="1:22" ht="21.75" customHeight="1">
      <c r="A6" s="332">
        <v>2</v>
      </c>
      <c r="B6" s="44">
        <v>34535</v>
      </c>
      <c r="C6" s="9">
        <v>26594</v>
      </c>
      <c r="D6" s="9">
        <v>24125</v>
      </c>
      <c r="E6" s="9">
        <v>2469</v>
      </c>
      <c r="F6" s="9">
        <v>1350</v>
      </c>
      <c r="G6" s="9">
        <v>1189</v>
      </c>
      <c r="H6" s="9">
        <v>161</v>
      </c>
      <c r="I6" s="5">
        <v>85</v>
      </c>
      <c r="J6" s="9">
        <v>82</v>
      </c>
      <c r="K6" s="9">
        <v>3</v>
      </c>
      <c r="L6" s="9" t="s">
        <v>60</v>
      </c>
      <c r="M6" s="9" t="s">
        <v>60</v>
      </c>
      <c r="N6" s="9" t="s">
        <v>60</v>
      </c>
      <c r="O6" s="9">
        <v>6196</v>
      </c>
      <c r="P6" s="9">
        <v>5502</v>
      </c>
      <c r="Q6" s="9">
        <v>694</v>
      </c>
      <c r="R6" s="9">
        <v>310</v>
      </c>
      <c r="S6" s="9">
        <v>301</v>
      </c>
      <c r="T6" s="5">
        <v>9</v>
      </c>
      <c r="V6" s="357">
        <f t="shared" si="0"/>
        <v>34535</v>
      </c>
    </row>
    <row r="7" spans="1:22" ht="21.75" customHeight="1">
      <c r="A7" s="254">
        <v>3</v>
      </c>
      <c r="B7" s="44">
        <v>34437</v>
      </c>
      <c r="C7" s="9">
        <v>26412</v>
      </c>
      <c r="D7" s="9">
        <v>23898</v>
      </c>
      <c r="E7" s="9">
        <v>2514</v>
      </c>
      <c r="F7" s="9">
        <v>1381</v>
      </c>
      <c r="G7" s="9">
        <v>1208</v>
      </c>
      <c r="H7" s="9">
        <v>173</v>
      </c>
      <c r="I7" s="5">
        <v>77</v>
      </c>
      <c r="J7" s="9">
        <v>67</v>
      </c>
      <c r="K7" s="9">
        <v>10</v>
      </c>
      <c r="L7" s="9" t="s">
        <v>60</v>
      </c>
      <c r="M7" s="9" t="s">
        <v>60</v>
      </c>
      <c r="N7" s="9" t="s">
        <v>60</v>
      </c>
      <c r="O7" s="9">
        <v>6247</v>
      </c>
      <c r="P7" s="9">
        <v>5602</v>
      </c>
      <c r="Q7" s="9">
        <v>645</v>
      </c>
      <c r="R7" s="9">
        <v>320</v>
      </c>
      <c r="S7" s="9">
        <v>310</v>
      </c>
      <c r="T7" s="5">
        <v>10</v>
      </c>
      <c r="V7" s="357">
        <f>C7+F7+I7+O7+R7</f>
        <v>34437</v>
      </c>
    </row>
    <row r="8" spans="1:22" ht="21.75" customHeight="1" thickBot="1">
      <c r="A8" s="351">
        <v>4</v>
      </c>
      <c r="B8" s="43">
        <v>34365</v>
      </c>
      <c r="C8" s="11">
        <v>26445</v>
      </c>
      <c r="D8" s="11">
        <v>24009</v>
      </c>
      <c r="E8" s="11">
        <v>2436</v>
      </c>
      <c r="F8" s="11">
        <v>1336</v>
      </c>
      <c r="G8" s="11">
        <v>1198</v>
      </c>
      <c r="H8" s="11">
        <v>138</v>
      </c>
      <c r="I8" s="6">
        <v>78</v>
      </c>
      <c r="J8" s="11">
        <v>74</v>
      </c>
      <c r="K8" s="11">
        <v>4</v>
      </c>
      <c r="L8" s="11" t="s">
        <v>646</v>
      </c>
      <c r="M8" s="11" t="s">
        <v>742</v>
      </c>
      <c r="N8" s="11" t="s">
        <v>646</v>
      </c>
      <c r="O8" s="11">
        <v>6165</v>
      </c>
      <c r="P8" s="11">
        <v>5484</v>
      </c>
      <c r="Q8" s="11">
        <v>681</v>
      </c>
      <c r="R8" s="11">
        <v>341</v>
      </c>
      <c r="S8" s="11">
        <v>327</v>
      </c>
      <c r="T8" s="6">
        <v>14</v>
      </c>
      <c r="V8" s="357">
        <f>C8+F8+I8+O8+R8</f>
        <v>34365</v>
      </c>
    </row>
    <row r="9" spans="1:22" ht="18" customHeight="1">
      <c r="A9" s="358" t="s">
        <v>161</v>
      </c>
      <c r="B9" s="13"/>
      <c r="C9" s="13"/>
      <c r="D9" s="13"/>
      <c r="E9" s="13"/>
      <c r="F9" s="13"/>
      <c r="G9" s="13"/>
      <c r="H9" s="13"/>
      <c r="I9" s="13"/>
      <c r="J9" s="13"/>
      <c r="K9" s="37"/>
      <c r="L9" s="13"/>
      <c r="M9" s="13"/>
      <c r="N9" s="34"/>
    </row>
    <row r="10" spans="1:22" ht="18" customHeight="1">
      <c r="A10" s="358" t="s">
        <v>743</v>
      </c>
      <c r="B10" s="13"/>
      <c r="C10" s="13"/>
      <c r="D10" s="13"/>
      <c r="E10" s="13"/>
      <c r="F10" s="13"/>
      <c r="G10" s="13"/>
      <c r="H10" s="13"/>
      <c r="I10" s="13"/>
      <c r="J10" s="358"/>
      <c r="L10" s="13"/>
      <c r="M10" s="13"/>
      <c r="N10" s="34"/>
    </row>
    <row r="11" spans="1:22" ht="18" customHeight="1">
      <c r="A11" s="358" t="s">
        <v>744</v>
      </c>
      <c r="B11" s="13"/>
      <c r="C11" s="13"/>
      <c r="D11" s="13"/>
      <c r="E11" s="13"/>
      <c r="F11" s="13"/>
      <c r="G11" s="13"/>
      <c r="H11" s="13"/>
      <c r="I11" s="13"/>
      <c r="J11" s="358"/>
      <c r="L11" s="13"/>
      <c r="M11" s="13"/>
      <c r="N11" s="34"/>
    </row>
    <row r="12" spans="1:22" ht="12">
      <c r="A12" s="359"/>
      <c r="B12" s="13"/>
      <c r="C12" s="13"/>
      <c r="D12" s="13"/>
      <c r="E12" s="13"/>
      <c r="F12" s="13"/>
      <c r="G12" s="13"/>
      <c r="H12" s="28"/>
      <c r="I12" s="13"/>
      <c r="J12" s="13"/>
      <c r="K12" s="37"/>
      <c r="L12" s="13"/>
      <c r="M12" s="13"/>
      <c r="N12" s="34"/>
    </row>
    <row r="13" spans="1:22" ht="12">
      <c r="A13" s="359"/>
      <c r="B13" s="13"/>
      <c r="C13" s="13"/>
      <c r="D13" s="13"/>
      <c r="E13" s="13"/>
      <c r="F13" s="13"/>
      <c r="G13" s="13"/>
      <c r="H13" s="13"/>
      <c r="I13" s="13"/>
      <c r="J13" s="13"/>
      <c r="K13" s="37"/>
      <c r="L13" s="13"/>
      <c r="M13" s="27"/>
      <c r="N13" s="34"/>
    </row>
    <row r="14" spans="1:22" ht="12">
      <c r="A14" s="332"/>
      <c r="B14" s="13"/>
      <c r="C14" s="13"/>
      <c r="D14" s="13"/>
      <c r="E14" s="13"/>
      <c r="F14" s="13"/>
      <c r="G14" s="13"/>
      <c r="H14" s="13"/>
      <c r="I14" s="13"/>
      <c r="J14" s="13"/>
      <c r="K14" s="37"/>
      <c r="L14" s="13"/>
      <c r="M14" s="27"/>
      <c r="N14" s="34"/>
    </row>
    <row r="15" spans="1:22" ht="12">
      <c r="A15" s="359"/>
      <c r="B15" s="13"/>
      <c r="C15" s="13"/>
      <c r="D15" s="13"/>
      <c r="E15" s="13"/>
      <c r="F15" s="13"/>
      <c r="G15" s="13"/>
      <c r="H15" s="13"/>
      <c r="I15" s="13"/>
      <c r="J15" s="13"/>
      <c r="K15" s="37"/>
      <c r="L15" s="13"/>
      <c r="M15" s="27"/>
      <c r="N15" s="34"/>
    </row>
    <row r="16" spans="1:22" ht="12">
      <c r="A16" s="359"/>
      <c r="B16" s="13"/>
      <c r="C16" s="13"/>
      <c r="D16" s="13"/>
      <c r="E16" s="13"/>
      <c r="F16" s="13"/>
      <c r="G16" s="13"/>
      <c r="H16" s="13"/>
      <c r="I16" s="13"/>
      <c r="J16" s="13"/>
      <c r="K16" s="37"/>
      <c r="L16" s="13"/>
      <c r="M16" s="27"/>
      <c r="N16" s="34"/>
    </row>
    <row r="17" spans="1:14" ht="12">
      <c r="A17" s="332"/>
      <c r="B17" s="13"/>
      <c r="C17" s="13"/>
      <c r="D17" s="13"/>
      <c r="E17" s="13"/>
      <c r="F17" s="13"/>
      <c r="G17" s="13"/>
      <c r="H17" s="13"/>
      <c r="I17" s="13"/>
      <c r="J17" s="13"/>
      <c r="K17" s="37"/>
      <c r="L17" s="13"/>
      <c r="M17" s="27"/>
      <c r="N17" s="34"/>
    </row>
    <row r="18" spans="1:14" ht="12">
      <c r="A18" s="359"/>
      <c r="B18" s="13"/>
      <c r="C18" s="13"/>
      <c r="D18" s="13"/>
      <c r="E18" s="13"/>
      <c r="F18" s="13"/>
      <c r="G18" s="13"/>
      <c r="H18" s="13"/>
      <c r="I18" s="13"/>
      <c r="J18" s="13"/>
      <c r="K18" s="37"/>
      <c r="L18" s="13"/>
      <c r="M18" s="27"/>
      <c r="N18" s="34"/>
    </row>
    <row r="19" spans="1:14" ht="12">
      <c r="A19" s="359"/>
      <c r="B19" s="13"/>
      <c r="C19" s="13"/>
      <c r="D19" s="13"/>
      <c r="E19" s="13"/>
      <c r="F19" s="13"/>
      <c r="G19" s="13"/>
      <c r="H19" s="13"/>
      <c r="I19" s="13"/>
      <c r="J19" s="13"/>
      <c r="K19" s="37"/>
      <c r="L19" s="13"/>
      <c r="M19" s="27"/>
      <c r="N19" s="34"/>
    </row>
    <row r="20" spans="1:14" ht="12">
      <c r="A20" s="360"/>
      <c r="B20" s="13"/>
      <c r="C20" s="118"/>
      <c r="D20" s="13"/>
      <c r="E20" s="13"/>
      <c r="F20" s="13"/>
      <c r="G20" s="13"/>
      <c r="H20" s="13"/>
      <c r="I20" s="13"/>
      <c r="J20" s="13"/>
      <c r="K20" s="37"/>
      <c r="L20" s="27"/>
      <c r="M20" s="27"/>
      <c r="N20" s="34"/>
    </row>
    <row r="21" spans="1:14" ht="12">
      <c r="A21" s="360"/>
      <c r="B21" s="262"/>
      <c r="C21" s="262"/>
      <c r="D21" s="262"/>
      <c r="E21" s="262"/>
      <c r="F21" s="262"/>
      <c r="G21" s="262"/>
      <c r="H21" s="262"/>
      <c r="I21" s="262"/>
    </row>
    <row r="22" spans="1:14" ht="12">
      <c r="A22" s="27"/>
      <c r="B22" s="27"/>
      <c r="C22" s="27"/>
      <c r="D22" s="27"/>
      <c r="E22" s="27"/>
      <c r="F22" s="27"/>
      <c r="G22" s="27"/>
      <c r="H22" s="27"/>
      <c r="I22" s="27"/>
    </row>
    <row r="23" spans="1:14" ht="12">
      <c r="A23" s="27"/>
      <c r="B23" s="27"/>
      <c r="C23" s="27"/>
      <c r="D23" s="27"/>
      <c r="E23" s="27"/>
      <c r="F23" s="27"/>
      <c r="G23" s="27"/>
      <c r="H23" s="27"/>
      <c r="I23" s="27"/>
    </row>
    <row r="24" spans="1:14" ht="12">
      <c r="A24" s="27"/>
      <c r="B24" s="27"/>
      <c r="C24" s="27"/>
      <c r="D24" s="27"/>
      <c r="E24" s="27"/>
      <c r="F24" s="27"/>
      <c r="G24" s="27"/>
      <c r="H24" s="27"/>
      <c r="I24" s="27"/>
    </row>
    <row r="25" spans="1:14" ht="12">
      <c r="A25" s="27"/>
      <c r="B25" s="27"/>
      <c r="C25" s="27"/>
      <c r="D25" s="27"/>
      <c r="E25" s="27"/>
      <c r="F25" s="27"/>
      <c r="G25" s="27"/>
      <c r="H25" s="27"/>
      <c r="I25" s="27"/>
    </row>
    <row r="26" spans="1:14" ht="12">
      <c r="A26" s="27"/>
      <c r="B26" s="27"/>
      <c r="C26" s="27"/>
      <c r="D26" s="27"/>
      <c r="E26" s="27"/>
      <c r="F26" s="27"/>
      <c r="G26" s="27"/>
      <c r="H26" s="27"/>
      <c r="I26" s="27"/>
    </row>
    <row r="27" spans="1:14" ht="12">
      <c r="A27" s="27"/>
      <c r="B27" s="27"/>
      <c r="C27" s="27"/>
      <c r="D27" s="27"/>
      <c r="E27" s="27"/>
      <c r="F27" s="27"/>
      <c r="G27" s="27"/>
      <c r="H27" s="27"/>
      <c r="I27" s="27"/>
    </row>
    <row r="28" spans="1:14" ht="12">
      <c r="A28" s="27"/>
      <c r="B28" s="27"/>
      <c r="C28" s="27"/>
      <c r="D28" s="27"/>
      <c r="E28" s="27"/>
      <c r="F28" s="27"/>
      <c r="G28" s="27"/>
      <c r="H28" s="27"/>
      <c r="I28" s="27"/>
    </row>
    <row r="29" spans="1:14" ht="12">
      <c r="A29" s="27"/>
      <c r="B29" s="27"/>
      <c r="C29" s="27"/>
      <c r="D29" s="27"/>
      <c r="E29" s="27"/>
      <c r="F29" s="27"/>
      <c r="G29" s="27"/>
      <c r="H29" s="27"/>
      <c r="I29" s="27"/>
    </row>
    <row r="30" spans="1:14" ht="12">
      <c r="A30" s="27"/>
      <c r="B30" s="27"/>
      <c r="C30" s="27"/>
      <c r="D30" s="27"/>
      <c r="E30" s="27"/>
      <c r="F30" s="27"/>
      <c r="G30" s="27"/>
      <c r="H30" s="27"/>
      <c r="I30" s="27"/>
    </row>
    <row r="31" spans="1:14" ht="12">
      <c r="A31" s="27"/>
      <c r="B31" s="27"/>
      <c r="C31" s="27"/>
      <c r="D31" s="27"/>
      <c r="E31" s="27"/>
      <c r="F31" s="27"/>
      <c r="G31" s="27"/>
      <c r="H31" s="27"/>
      <c r="I31" s="27"/>
    </row>
    <row r="32" spans="1:14" ht="12">
      <c r="A32" s="27"/>
      <c r="B32" s="27"/>
      <c r="C32" s="27"/>
      <c r="D32" s="27"/>
      <c r="E32" s="27"/>
      <c r="F32" s="27"/>
      <c r="G32" s="27"/>
      <c r="H32" s="27"/>
      <c r="I32" s="27"/>
    </row>
    <row r="33" spans="1:9" ht="12">
      <c r="A33" s="27"/>
      <c r="B33" s="27"/>
      <c r="C33" s="27"/>
      <c r="D33" s="27"/>
      <c r="E33" s="27"/>
      <c r="F33" s="27"/>
      <c r="G33" s="27"/>
      <c r="H33" s="27"/>
      <c r="I33" s="27"/>
    </row>
    <row r="34" spans="1:9" ht="12">
      <c r="A34" s="27"/>
      <c r="B34" s="27"/>
      <c r="C34" s="27"/>
      <c r="D34" s="27"/>
      <c r="E34" s="27"/>
      <c r="F34" s="27"/>
      <c r="G34" s="27"/>
      <c r="H34" s="27"/>
      <c r="I34" s="27"/>
    </row>
    <row r="35" spans="1:9" ht="12">
      <c r="A35" s="27"/>
      <c r="B35" s="27"/>
      <c r="C35" s="27"/>
      <c r="D35" s="27"/>
      <c r="E35" s="27"/>
      <c r="F35" s="27"/>
      <c r="G35" s="27"/>
      <c r="H35" s="27"/>
      <c r="I35" s="27"/>
    </row>
  </sheetData>
  <mergeCells count="8">
    <mergeCell ref="O2:Q2"/>
    <mergeCell ref="R2:T2"/>
    <mergeCell ref="A2:A3"/>
    <mergeCell ref="B2:B3"/>
    <mergeCell ref="C2:E2"/>
    <mergeCell ref="F2:H2"/>
    <mergeCell ref="I2:K2"/>
    <mergeCell ref="L2:N2"/>
  </mergeCells>
  <phoneticPr fontId="3"/>
  <printOptions horizontalCentered="1"/>
  <pageMargins left="0.78740157480314965" right="0.78740157480314965" top="0.98425196850393704" bottom="0.78740157480314965" header="0.51181102362204722" footer="0.51181102362204722"/>
  <pageSetup paperSize="9" scale="7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  <pageSetUpPr fitToPage="1"/>
  </sheetPr>
  <dimension ref="A1:H12"/>
  <sheetViews>
    <sheetView view="pageBreakPreview" zoomScaleNormal="100" zoomScaleSheetLayoutView="100" workbookViewId="0">
      <selection activeCell="A17" sqref="A17:H17"/>
    </sheetView>
  </sheetViews>
  <sheetFormatPr defaultRowHeight="11.25"/>
  <cols>
    <col min="1" max="4" width="13.125" style="250" customWidth="1"/>
    <col min="5" max="7" width="10.5" style="250" customWidth="1"/>
    <col min="8" max="16384" width="9" style="250"/>
  </cols>
  <sheetData>
    <row r="1" spans="1:8" ht="18" customHeight="1" thickBot="1">
      <c r="A1" s="249" t="s">
        <v>162</v>
      </c>
      <c r="E1" s="361"/>
      <c r="F1" s="361"/>
      <c r="G1" s="251" t="s">
        <v>163</v>
      </c>
    </row>
    <row r="2" spans="1:8" ht="18.75" customHeight="1">
      <c r="A2" s="613" t="s">
        <v>664</v>
      </c>
      <c r="B2" s="585" t="s">
        <v>663</v>
      </c>
      <c r="C2" s="530" t="s">
        <v>662</v>
      </c>
      <c r="D2" s="530"/>
      <c r="E2" s="530" t="s">
        <v>661</v>
      </c>
      <c r="F2" s="530"/>
      <c r="G2" s="531"/>
    </row>
    <row r="3" spans="1:8" ht="18.75" customHeight="1">
      <c r="A3" s="614"/>
      <c r="B3" s="586"/>
      <c r="C3" s="532" t="s">
        <v>164</v>
      </c>
      <c r="D3" s="362"/>
      <c r="E3" s="535" t="s">
        <v>165</v>
      </c>
      <c r="F3" s="535" t="s">
        <v>166</v>
      </c>
      <c r="G3" s="532" t="s">
        <v>167</v>
      </c>
    </row>
    <row r="4" spans="1:8" ht="18.75" customHeight="1" thickBot="1">
      <c r="A4" s="615"/>
      <c r="B4" s="616"/>
      <c r="C4" s="617"/>
      <c r="D4" s="252" t="s">
        <v>168</v>
      </c>
      <c r="E4" s="617"/>
      <c r="F4" s="617"/>
      <c r="G4" s="618"/>
    </row>
    <row r="5" spans="1:8" ht="18.75" customHeight="1">
      <c r="A5" s="350" t="s">
        <v>741</v>
      </c>
      <c r="B5" s="41">
        <v>7041</v>
      </c>
      <c r="C5" s="42">
        <v>24843</v>
      </c>
      <c r="D5" s="9">
        <v>1953</v>
      </c>
      <c r="E5" s="42">
        <v>2769446</v>
      </c>
      <c r="F5" s="42">
        <v>86951</v>
      </c>
      <c r="G5" s="5">
        <v>2682495</v>
      </c>
    </row>
    <row r="6" spans="1:8" ht="18.75" customHeight="1">
      <c r="A6" s="332" t="s">
        <v>160</v>
      </c>
      <c r="B6" s="44">
        <v>7119</v>
      </c>
      <c r="C6" s="9">
        <v>25239</v>
      </c>
      <c r="D6" s="9">
        <v>2038</v>
      </c>
      <c r="E6" s="9">
        <v>2784799</v>
      </c>
      <c r="F6" s="9">
        <v>88337</v>
      </c>
      <c r="G6" s="5">
        <v>2696462</v>
      </c>
    </row>
    <row r="7" spans="1:8" ht="18.75" customHeight="1">
      <c r="A7" s="332">
        <v>2</v>
      </c>
      <c r="B7" s="44">
        <v>7177</v>
      </c>
      <c r="C7" s="9">
        <v>25429</v>
      </c>
      <c r="D7" s="9">
        <v>2056</v>
      </c>
      <c r="E7" s="9">
        <v>2786304</v>
      </c>
      <c r="F7" s="9">
        <v>89002</v>
      </c>
      <c r="G7" s="5">
        <v>2697302</v>
      </c>
    </row>
    <row r="8" spans="1:8" ht="18.75" customHeight="1">
      <c r="A8" s="332">
        <v>3</v>
      </c>
      <c r="B8" s="44">
        <v>7146</v>
      </c>
      <c r="C8" s="9">
        <v>25482</v>
      </c>
      <c r="D8" s="9">
        <v>2086</v>
      </c>
      <c r="E8" s="9">
        <v>2696077</v>
      </c>
      <c r="F8" s="9">
        <v>89170</v>
      </c>
      <c r="G8" s="5">
        <v>2606907</v>
      </c>
    </row>
    <row r="9" spans="1:8" ht="18.75" customHeight="1" thickBot="1">
      <c r="A9" s="255">
        <v>4</v>
      </c>
      <c r="B9" s="43">
        <v>7132</v>
      </c>
      <c r="C9" s="11">
        <v>25456</v>
      </c>
      <c r="D9" s="11">
        <v>2029</v>
      </c>
      <c r="E9" s="11">
        <v>2716622</v>
      </c>
      <c r="F9" s="11">
        <v>89096</v>
      </c>
      <c r="G9" s="6">
        <v>2627526</v>
      </c>
      <c r="H9" s="357"/>
    </row>
    <row r="10" spans="1:8" ht="18" customHeight="1">
      <c r="A10" s="249" t="s">
        <v>161</v>
      </c>
      <c r="B10" s="13"/>
      <c r="C10" s="13"/>
      <c r="D10" s="13"/>
      <c r="E10" s="13"/>
      <c r="F10" s="34"/>
    </row>
    <row r="11" spans="1:8" ht="12">
      <c r="A11" s="13"/>
      <c r="B11" s="13"/>
      <c r="C11" s="13"/>
      <c r="D11" s="13"/>
      <c r="E11" s="13"/>
      <c r="F11" s="34"/>
    </row>
    <row r="12" spans="1:8" ht="12">
      <c r="A12" s="13"/>
      <c r="B12" s="13"/>
      <c r="C12" s="13"/>
      <c r="D12" s="13"/>
      <c r="E12" s="13"/>
      <c r="F12" s="34"/>
    </row>
  </sheetData>
  <mergeCells count="8">
    <mergeCell ref="A2:A4"/>
    <mergeCell ref="B2:B4"/>
    <mergeCell ref="C2:D2"/>
    <mergeCell ref="E2:G2"/>
    <mergeCell ref="C3:C4"/>
    <mergeCell ref="E3:E4"/>
    <mergeCell ref="F3:F4"/>
    <mergeCell ref="G3:G4"/>
  </mergeCells>
  <phoneticPr fontId="3"/>
  <printOptions horizontalCentered="1"/>
  <pageMargins left="0.78740157480314965" right="0.78740157480314965" top="0.98425196850393704" bottom="0.78740157480314965" header="0.51181102362204722" footer="0.51181102362204722"/>
  <pageSetup paperSize="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  <pageSetUpPr fitToPage="1"/>
  </sheetPr>
  <dimension ref="A1:T20"/>
  <sheetViews>
    <sheetView view="pageBreakPreview" zoomScaleNormal="100" zoomScaleSheetLayoutView="100" workbookViewId="0"/>
  </sheetViews>
  <sheetFormatPr defaultRowHeight="11.25"/>
  <cols>
    <col min="1" max="1" width="13.375" style="250" customWidth="1"/>
    <col min="2" max="4" width="11" style="250" bestFit="1" customWidth="1"/>
    <col min="5" max="5" width="11.5" style="250" customWidth="1"/>
    <col min="6" max="6" width="11" style="250" bestFit="1" customWidth="1"/>
    <col min="7" max="7" width="14.125" style="250" bestFit="1" customWidth="1"/>
    <col min="8" max="8" width="10" style="250" bestFit="1" customWidth="1"/>
    <col min="9" max="9" width="9.125" style="250" bestFit="1" customWidth="1"/>
    <col min="10" max="10" width="8.5" style="250" bestFit="1" customWidth="1"/>
    <col min="11" max="12" width="9.125" style="250" bestFit="1" customWidth="1"/>
    <col min="13" max="13" width="11.25" style="250" customWidth="1"/>
    <col min="14" max="14" width="8.625" style="250" customWidth="1"/>
    <col min="15" max="15" width="9.375" style="250" customWidth="1"/>
    <col min="16" max="16" width="10.375" style="250" customWidth="1"/>
    <col min="17" max="18" width="9.625" style="250" customWidth="1"/>
    <col min="19" max="21" width="7" style="250" customWidth="1"/>
    <col min="22" max="16384" width="9" style="250"/>
  </cols>
  <sheetData>
    <row r="1" spans="1:20" ht="18" customHeight="1" thickBot="1">
      <c r="A1" s="249" t="s">
        <v>745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251" t="s">
        <v>169</v>
      </c>
      <c r="N1" s="33"/>
      <c r="O1" s="33"/>
      <c r="P1" s="33"/>
      <c r="Q1" s="33"/>
      <c r="R1" s="33"/>
      <c r="S1" s="33"/>
      <c r="T1" s="33"/>
    </row>
    <row r="2" spans="1:20" ht="12.75" customHeight="1">
      <c r="A2" s="528" t="s">
        <v>170</v>
      </c>
      <c r="B2" s="585" t="s">
        <v>171</v>
      </c>
      <c r="C2" s="531" t="s">
        <v>172</v>
      </c>
      <c r="D2" s="363"/>
      <c r="E2" s="363"/>
      <c r="F2" s="363"/>
      <c r="G2" s="364"/>
      <c r="H2" s="365"/>
      <c r="I2" s="530" t="s">
        <v>173</v>
      </c>
      <c r="J2" s="530"/>
      <c r="K2" s="530"/>
      <c r="L2" s="530"/>
      <c r="M2" s="531"/>
      <c r="N2" s="366"/>
      <c r="O2" s="33"/>
      <c r="P2" s="33"/>
      <c r="Q2" s="33"/>
      <c r="R2" s="33"/>
      <c r="S2" s="33"/>
      <c r="T2" s="33"/>
    </row>
    <row r="3" spans="1:20" ht="12.75" customHeight="1">
      <c r="A3" s="536"/>
      <c r="B3" s="586"/>
      <c r="C3" s="535"/>
      <c r="D3" s="535" t="s">
        <v>174</v>
      </c>
      <c r="E3" s="617" t="s">
        <v>175</v>
      </c>
      <c r="F3" s="617" t="s">
        <v>176</v>
      </c>
      <c r="G3" s="617" t="s">
        <v>177</v>
      </c>
      <c r="H3" s="637" t="s">
        <v>178</v>
      </c>
      <c r="I3" s="535"/>
      <c r="J3" s="535"/>
      <c r="K3" s="535"/>
      <c r="L3" s="535"/>
      <c r="M3" s="532"/>
      <c r="N3" s="366"/>
      <c r="O3" s="33"/>
      <c r="P3" s="33"/>
      <c r="Q3" s="33"/>
      <c r="R3" s="33"/>
      <c r="S3" s="33"/>
      <c r="T3" s="33"/>
    </row>
    <row r="4" spans="1:20" ht="24.75" thickBot="1">
      <c r="A4" s="529"/>
      <c r="B4" s="634"/>
      <c r="C4" s="635"/>
      <c r="D4" s="635"/>
      <c r="E4" s="636"/>
      <c r="F4" s="579"/>
      <c r="G4" s="579"/>
      <c r="H4" s="638"/>
      <c r="I4" s="367" t="s">
        <v>70</v>
      </c>
      <c r="J4" s="367" t="s">
        <v>179</v>
      </c>
      <c r="K4" s="252" t="s">
        <v>180</v>
      </c>
      <c r="L4" s="252" t="s">
        <v>181</v>
      </c>
      <c r="M4" s="253" t="s">
        <v>13</v>
      </c>
      <c r="N4" s="366"/>
    </row>
    <row r="5" spans="1:20" ht="17.25" customHeight="1">
      <c r="A5" s="254" t="s">
        <v>741</v>
      </c>
      <c r="B5" s="29">
        <v>101688917</v>
      </c>
      <c r="C5" s="30">
        <v>97723294</v>
      </c>
      <c r="D5" s="30">
        <v>80781379</v>
      </c>
      <c r="E5" s="3">
        <v>4620752</v>
      </c>
      <c r="F5" s="30">
        <v>339014</v>
      </c>
      <c r="G5" s="30" t="s">
        <v>60</v>
      </c>
      <c r="H5" s="2">
        <v>11982149</v>
      </c>
      <c r="I5" s="3">
        <v>3965623</v>
      </c>
      <c r="J5" s="3">
        <v>3340</v>
      </c>
      <c r="K5" s="30">
        <v>1137738</v>
      </c>
      <c r="L5" s="30">
        <v>1521538</v>
      </c>
      <c r="M5" s="31">
        <v>1303007</v>
      </c>
      <c r="N5" s="368"/>
      <c r="P5" s="357"/>
      <c r="Q5" s="357"/>
      <c r="R5" s="357"/>
    </row>
    <row r="6" spans="1:20" ht="17.25" customHeight="1">
      <c r="A6" s="254" t="s">
        <v>160</v>
      </c>
      <c r="B6" s="29">
        <v>101479529</v>
      </c>
      <c r="C6" s="30">
        <v>98359312</v>
      </c>
      <c r="D6" s="30">
        <v>81672687</v>
      </c>
      <c r="E6" s="30">
        <v>4631180</v>
      </c>
      <c r="F6" s="30">
        <v>213230</v>
      </c>
      <c r="G6" s="30" t="s">
        <v>60</v>
      </c>
      <c r="H6" s="29">
        <v>11842215</v>
      </c>
      <c r="I6" s="30">
        <v>3120217</v>
      </c>
      <c r="J6" s="30">
        <v>10672</v>
      </c>
      <c r="K6" s="30">
        <v>989657</v>
      </c>
      <c r="L6" s="30">
        <v>1691230</v>
      </c>
      <c r="M6" s="31">
        <v>428658</v>
      </c>
      <c r="N6" s="368"/>
      <c r="P6" s="357"/>
      <c r="Q6" s="357"/>
      <c r="R6" s="357"/>
    </row>
    <row r="7" spans="1:20" ht="17.25" customHeight="1">
      <c r="A7" s="254">
        <v>2</v>
      </c>
      <c r="B7" s="29">
        <v>102068131</v>
      </c>
      <c r="C7" s="30">
        <v>98167251</v>
      </c>
      <c r="D7" s="30">
        <v>81793167</v>
      </c>
      <c r="E7" s="30">
        <v>4666943</v>
      </c>
      <c r="F7" s="30">
        <v>225217</v>
      </c>
      <c r="G7" s="30" t="s">
        <v>60</v>
      </c>
      <c r="H7" s="29">
        <v>11481924</v>
      </c>
      <c r="I7" s="30">
        <v>3900880</v>
      </c>
      <c r="J7" s="30">
        <v>4258</v>
      </c>
      <c r="K7" s="30">
        <v>1096417</v>
      </c>
      <c r="L7" s="30">
        <v>1916890</v>
      </c>
      <c r="M7" s="31">
        <v>883315</v>
      </c>
      <c r="N7" s="368"/>
      <c r="P7" s="357"/>
      <c r="Q7" s="357"/>
      <c r="R7" s="357"/>
    </row>
    <row r="8" spans="1:20" ht="17.25" customHeight="1">
      <c r="A8" s="254">
        <v>3</v>
      </c>
      <c r="B8" s="46">
        <v>104025400</v>
      </c>
      <c r="C8" s="30">
        <v>100514904</v>
      </c>
      <c r="D8" s="30">
        <v>83234852</v>
      </c>
      <c r="E8" s="30">
        <v>4767091</v>
      </c>
      <c r="F8" s="30">
        <v>232772</v>
      </c>
      <c r="G8" s="30" t="s">
        <v>60</v>
      </c>
      <c r="H8" s="29">
        <v>12280189</v>
      </c>
      <c r="I8" s="30">
        <v>3510496</v>
      </c>
      <c r="J8" s="30">
        <v>17501</v>
      </c>
      <c r="K8" s="30">
        <v>1070249</v>
      </c>
      <c r="L8" s="30">
        <v>1431046</v>
      </c>
      <c r="M8" s="31">
        <v>991700</v>
      </c>
      <c r="N8" s="368"/>
      <c r="P8" s="357"/>
      <c r="Q8" s="357"/>
      <c r="R8" s="357"/>
    </row>
    <row r="9" spans="1:20" ht="17.25" customHeight="1" thickBot="1">
      <c r="A9" s="255">
        <v>4</v>
      </c>
      <c r="B9" s="38">
        <v>104997238</v>
      </c>
      <c r="C9" s="45">
        <v>101173913</v>
      </c>
      <c r="D9" s="45">
        <v>83914493</v>
      </c>
      <c r="E9" s="45">
        <v>4996472</v>
      </c>
      <c r="F9" s="45">
        <v>250027</v>
      </c>
      <c r="G9" s="45" t="s">
        <v>746</v>
      </c>
      <c r="H9" s="38">
        <v>12012921</v>
      </c>
      <c r="I9" s="45">
        <v>3823325</v>
      </c>
      <c r="J9" s="45">
        <v>14937</v>
      </c>
      <c r="K9" s="45">
        <v>1011223</v>
      </c>
      <c r="L9" s="45">
        <v>1693088</v>
      </c>
      <c r="M9" s="7">
        <v>1104077</v>
      </c>
      <c r="N9" s="368"/>
      <c r="P9" s="357"/>
      <c r="Q9" s="357"/>
      <c r="R9" s="357"/>
    </row>
    <row r="10" spans="1:20" ht="18" customHeight="1">
      <c r="A10" s="358" t="s">
        <v>161</v>
      </c>
      <c r="B10" s="33"/>
      <c r="C10" s="33"/>
      <c r="D10" s="33"/>
      <c r="E10" s="33"/>
      <c r="F10" s="33"/>
      <c r="G10" s="33"/>
      <c r="H10" s="33"/>
      <c r="I10" s="33"/>
      <c r="J10" s="33"/>
      <c r="K10" s="37"/>
      <c r="L10" s="33"/>
      <c r="M10" s="39"/>
      <c r="N10" s="34"/>
    </row>
    <row r="11" spans="1:20" ht="16.5" customHeight="1">
      <c r="A11" s="358" t="s">
        <v>666</v>
      </c>
      <c r="B11" s="33"/>
      <c r="C11" s="33"/>
      <c r="D11" s="33"/>
      <c r="E11" s="33"/>
      <c r="F11" s="33"/>
      <c r="G11" s="358"/>
      <c r="H11" s="32"/>
      <c r="I11" s="33"/>
      <c r="J11" s="33"/>
      <c r="K11" s="37"/>
      <c r="L11" s="33"/>
      <c r="M11" s="39"/>
      <c r="N11" s="34"/>
    </row>
    <row r="12" spans="1:20" ht="12">
      <c r="A12" s="359"/>
      <c r="B12" s="33"/>
      <c r="C12" s="33"/>
      <c r="D12" s="33"/>
      <c r="E12" s="33"/>
      <c r="F12" s="33"/>
      <c r="G12" s="33"/>
      <c r="H12" s="33"/>
      <c r="I12" s="33"/>
      <c r="J12" s="33"/>
      <c r="K12" s="37"/>
      <c r="L12" s="33"/>
      <c r="M12" s="39"/>
      <c r="N12" s="34"/>
      <c r="P12" s="34"/>
    </row>
    <row r="13" spans="1:20" ht="12.75" thickBot="1">
      <c r="A13" s="359"/>
      <c r="B13" s="33"/>
      <c r="C13" s="33"/>
      <c r="D13" s="33"/>
      <c r="E13" s="33"/>
      <c r="F13" s="33"/>
      <c r="G13" s="33"/>
      <c r="H13" s="33"/>
      <c r="I13" s="33"/>
      <c r="J13" s="33"/>
      <c r="K13" s="37"/>
      <c r="L13" s="33"/>
      <c r="M13" s="628" t="s">
        <v>747</v>
      </c>
      <c r="N13" s="628"/>
      <c r="O13" s="628"/>
      <c r="P13" s="34"/>
      <c r="Q13" s="369"/>
      <c r="R13" s="34"/>
      <c r="S13" s="369"/>
    </row>
    <row r="14" spans="1:20" ht="31.5" customHeight="1" thickBot="1">
      <c r="B14" s="629" t="s">
        <v>182</v>
      </c>
      <c r="C14" s="629"/>
      <c r="D14" s="630" t="s">
        <v>183</v>
      </c>
      <c r="E14" s="631"/>
      <c r="F14" s="632" t="s">
        <v>741</v>
      </c>
      <c r="G14" s="633"/>
      <c r="H14" s="632" t="s">
        <v>665</v>
      </c>
      <c r="I14" s="633"/>
      <c r="J14" s="632">
        <v>2</v>
      </c>
      <c r="K14" s="633"/>
      <c r="L14" s="632">
        <v>3</v>
      </c>
      <c r="M14" s="633"/>
      <c r="N14" s="632">
        <v>4</v>
      </c>
      <c r="O14" s="633"/>
    </row>
    <row r="15" spans="1:20" ht="24.75" customHeight="1">
      <c r="B15" s="625" t="s">
        <v>185</v>
      </c>
      <c r="C15" s="626"/>
      <c r="D15" s="600" t="s">
        <v>186</v>
      </c>
      <c r="E15" s="627"/>
      <c r="F15" s="620">
        <v>116565652</v>
      </c>
      <c r="G15" s="620"/>
      <c r="H15" s="619">
        <v>118308736</v>
      </c>
      <c r="I15" s="620"/>
      <c r="J15" s="619">
        <v>118661201</v>
      </c>
      <c r="K15" s="620"/>
      <c r="L15" s="619">
        <v>116774802</v>
      </c>
      <c r="M15" s="620"/>
      <c r="N15" s="619">
        <v>117767684</v>
      </c>
      <c r="O15" s="620"/>
    </row>
    <row r="16" spans="1:20" ht="24.75" customHeight="1" thickBot="1">
      <c r="B16" s="626"/>
      <c r="C16" s="626"/>
      <c r="D16" s="621" t="s">
        <v>187</v>
      </c>
      <c r="E16" s="622"/>
      <c r="F16" s="623">
        <v>81142553</v>
      </c>
      <c r="G16" s="623"/>
      <c r="H16" s="624">
        <v>82376092</v>
      </c>
      <c r="I16" s="623"/>
      <c r="J16" s="624">
        <v>82599367</v>
      </c>
      <c r="K16" s="623"/>
      <c r="L16" s="624">
        <v>83688689</v>
      </c>
      <c r="M16" s="623"/>
      <c r="N16" s="624">
        <v>84468972</v>
      </c>
      <c r="O16" s="623"/>
    </row>
    <row r="17" spans="1:9" ht="12">
      <c r="A17" s="39"/>
      <c r="B17" s="39"/>
      <c r="C17" s="39"/>
      <c r="D17" s="39"/>
      <c r="E17" s="39"/>
      <c r="F17" s="39"/>
      <c r="G17" s="39"/>
      <c r="H17" s="39"/>
      <c r="I17" s="39"/>
    </row>
    <row r="18" spans="1:9" ht="12">
      <c r="A18" s="39"/>
      <c r="B18" s="39"/>
      <c r="C18" s="39"/>
      <c r="D18" s="39"/>
      <c r="E18" s="39"/>
      <c r="F18" s="39"/>
      <c r="G18" s="39"/>
      <c r="H18" s="39"/>
      <c r="I18" s="39"/>
    </row>
    <row r="19" spans="1:9" ht="12">
      <c r="A19" s="39"/>
      <c r="B19" s="39"/>
      <c r="C19" s="39"/>
      <c r="D19" s="39"/>
      <c r="E19" s="39"/>
      <c r="F19" s="39"/>
      <c r="G19" s="39"/>
      <c r="H19" s="39"/>
      <c r="I19" s="39"/>
    </row>
    <row r="20" spans="1:9" ht="12">
      <c r="A20" s="39"/>
      <c r="B20" s="39"/>
      <c r="C20" s="39"/>
      <c r="D20" s="39"/>
      <c r="E20" s="39"/>
      <c r="F20" s="39"/>
      <c r="G20" s="39"/>
      <c r="H20" s="39"/>
      <c r="I20" s="39"/>
    </row>
  </sheetData>
  <mergeCells count="30">
    <mergeCell ref="A2:A4"/>
    <mergeCell ref="B2:B4"/>
    <mergeCell ref="C2:C4"/>
    <mergeCell ref="I2:M3"/>
    <mergeCell ref="D3:D4"/>
    <mergeCell ref="E3:E4"/>
    <mergeCell ref="F3:F4"/>
    <mergeCell ref="G3:G4"/>
    <mergeCell ref="H3:H4"/>
    <mergeCell ref="M13:O13"/>
    <mergeCell ref="B14:C14"/>
    <mergeCell ref="D14:E14"/>
    <mergeCell ref="F14:G14"/>
    <mergeCell ref="H14:I14"/>
    <mergeCell ref="J14:K14"/>
    <mergeCell ref="L14:M14"/>
    <mergeCell ref="N14:O14"/>
    <mergeCell ref="B15:C16"/>
    <mergeCell ref="D15:E15"/>
    <mergeCell ref="F15:G15"/>
    <mergeCell ref="H15:I15"/>
    <mergeCell ref="J15:K15"/>
    <mergeCell ref="N15:O15"/>
    <mergeCell ref="D16:E16"/>
    <mergeCell ref="F16:G16"/>
    <mergeCell ref="H16:I16"/>
    <mergeCell ref="J16:K16"/>
    <mergeCell ref="L16:M16"/>
    <mergeCell ref="N16:O16"/>
    <mergeCell ref="L15:M15"/>
  </mergeCells>
  <phoneticPr fontId="3"/>
  <printOptions horizontalCentered="1"/>
  <pageMargins left="0.78740157480314965" right="0.78740157480314965" top="0.98425196850393704" bottom="0.78740157480314965" header="0.51181102362204722" footer="0.51181102362204722"/>
  <pageSetup paperSize="9" scale="76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  <pageSetUpPr fitToPage="1"/>
  </sheetPr>
  <dimension ref="A1:Q12"/>
  <sheetViews>
    <sheetView view="pageBreakPreview" zoomScaleNormal="100" zoomScaleSheetLayoutView="100" workbookViewId="0">
      <selection activeCell="A17" sqref="A17:H17"/>
    </sheetView>
  </sheetViews>
  <sheetFormatPr defaultRowHeight="11.25"/>
  <cols>
    <col min="1" max="1" width="13.375" style="250" customWidth="1"/>
    <col min="2" max="4" width="11" style="250" bestFit="1" customWidth="1"/>
    <col min="5" max="5" width="11.5" style="250" customWidth="1"/>
    <col min="6" max="6" width="11" style="250" bestFit="1" customWidth="1"/>
    <col min="7" max="7" width="14.125" style="250" bestFit="1" customWidth="1"/>
    <col min="8" max="8" width="10" style="250" bestFit="1" customWidth="1"/>
    <col min="9" max="9" width="9.125" style="250" bestFit="1" customWidth="1"/>
    <col min="10" max="10" width="8.5" style="250" bestFit="1" customWidth="1"/>
    <col min="11" max="12" width="9.125" style="250" bestFit="1" customWidth="1"/>
    <col min="13" max="13" width="11.25" style="250" customWidth="1"/>
    <col min="14" max="14" width="8.625" style="250" customWidth="1"/>
    <col min="15" max="15" width="9.375" style="250" customWidth="1"/>
    <col min="16" max="16" width="10.375" style="250" customWidth="1"/>
    <col min="17" max="17" width="14.25" style="250" customWidth="1"/>
    <col min="18" max="21" width="7" style="250" customWidth="1"/>
    <col min="22" max="16384" width="9" style="250"/>
  </cols>
  <sheetData>
    <row r="1" spans="1:17" ht="18" customHeight="1" thickBot="1">
      <c r="A1" s="249" t="s">
        <v>667</v>
      </c>
      <c r="B1" s="39"/>
      <c r="C1" s="39"/>
      <c r="D1" s="39"/>
      <c r="E1" s="39"/>
      <c r="F1" s="39"/>
      <c r="G1" s="39"/>
      <c r="H1" s="39"/>
      <c r="I1" s="39"/>
      <c r="P1" s="251" t="s">
        <v>169</v>
      </c>
    </row>
    <row r="2" spans="1:17" ht="18.75" customHeight="1">
      <c r="A2" s="528" t="s">
        <v>188</v>
      </c>
      <c r="B2" s="639" t="s">
        <v>189</v>
      </c>
      <c r="C2" s="531" t="s">
        <v>190</v>
      </c>
      <c r="D2" s="600"/>
      <c r="E2" s="600"/>
      <c r="F2" s="600"/>
      <c r="G2" s="600"/>
      <c r="H2" s="364"/>
      <c r="I2" s="600" t="s">
        <v>191</v>
      </c>
      <c r="J2" s="600"/>
      <c r="K2" s="600"/>
      <c r="L2" s="600"/>
      <c r="M2" s="600"/>
      <c r="N2" s="600"/>
      <c r="O2" s="600"/>
      <c r="P2" s="600"/>
    </row>
    <row r="3" spans="1:17" ht="33" customHeight="1" thickBot="1">
      <c r="A3" s="536"/>
      <c r="B3" s="640"/>
      <c r="C3" s="252" t="s">
        <v>70</v>
      </c>
      <c r="D3" s="252" t="s">
        <v>192</v>
      </c>
      <c r="E3" s="252" t="s">
        <v>193</v>
      </c>
      <c r="F3" s="252" t="s">
        <v>194</v>
      </c>
      <c r="G3" s="253" t="s">
        <v>195</v>
      </c>
      <c r="H3" s="252" t="s">
        <v>196</v>
      </c>
      <c r="I3" s="367" t="s">
        <v>197</v>
      </c>
      <c r="J3" s="274" t="s">
        <v>748</v>
      </c>
      <c r="K3" s="252" t="s">
        <v>198</v>
      </c>
      <c r="L3" s="252" t="s">
        <v>199</v>
      </c>
      <c r="M3" s="252" t="s">
        <v>200</v>
      </c>
      <c r="N3" s="252" t="s">
        <v>201</v>
      </c>
      <c r="O3" s="367" t="s">
        <v>202</v>
      </c>
      <c r="P3" s="253" t="s">
        <v>203</v>
      </c>
    </row>
    <row r="4" spans="1:17" ht="19.5" customHeight="1">
      <c r="A4" s="370" t="s">
        <v>741</v>
      </c>
      <c r="B4" s="29">
        <v>99244832</v>
      </c>
      <c r="C4" s="30">
        <v>38553250</v>
      </c>
      <c r="D4" s="30">
        <v>824</v>
      </c>
      <c r="E4" s="30">
        <v>962017</v>
      </c>
      <c r="F4" s="30">
        <v>18287948</v>
      </c>
      <c r="G4" s="31">
        <v>1288921</v>
      </c>
      <c r="H4" s="30">
        <v>389340</v>
      </c>
      <c r="I4" s="3">
        <v>73370</v>
      </c>
      <c r="J4" s="30">
        <v>206580</v>
      </c>
      <c r="K4" s="30">
        <v>260</v>
      </c>
      <c r="L4" s="30">
        <v>3073160</v>
      </c>
      <c r="M4" s="30">
        <v>231510</v>
      </c>
      <c r="N4" s="30">
        <v>2713060</v>
      </c>
      <c r="O4" s="3">
        <v>11326260</v>
      </c>
      <c r="P4" s="31" t="s">
        <v>60</v>
      </c>
      <c r="Q4" s="357"/>
    </row>
    <row r="5" spans="1:17" ht="19.5" customHeight="1">
      <c r="A5" s="254" t="s">
        <v>665</v>
      </c>
      <c r="B5" s="29">
        <v>100050542</v>
      </c>
      <c r="C5" s="30">
        <v>39002853</v>
      </c>
      <c r="D5" s="30">
        <v>5297</v>
      </c>
      <c r="E5" s="30">
        <v>926446</v>
      </c>
      <c r="F5" s="30">
        <v>18627322</v>
      </c>
      <c r="G5" s="31">
        <v>1305748</v>
      </c>
      <c r="H5" s="30">
        <v>382580</v>
      </c>
      <c r="I5" s="30">
        <v>69460</v>
      </c>
      <c r="J5" s="30">
        <v>222980</v>
      </c>
      <c r="K5" s="30">
        <v>1300</v>
      </c>
      <c r="L5" s="30">
        <v>2807630</v>
      </c>
      <c r="M5" s="30">
        <v>544700</v>
      </c>
      <c r="N5" s="30">
        <v>2693040</v>
      </c>
      <c r="O5" s="30">
        <v>11416350</v>
      </c>
      <c r="P5" s="31" t="s">
        <v>60</v>
      </c>
      <c r="Q5" s="357"/>
    </row>
    <row r="6" spans="1:17" ht="19.5" customHeight="1">
      <c r="A6" s="254">
        <v>2</v>
      </c>
      <c r="B6" s="29">
        <v>100084141</v>
      </c>
      <c r="C6" s="30">
        <v>39027042</v>
      </c>
      <c r="D6" s="30">
        <v>2861</v>
      </c>
      <c r="E6" s="30">
        <v>934379</v>
      </c>
      <c r="F6" s="30">
        <v>18813222</v>
      </c>
      <c r="G6" s="31">
        <v>1307460</v>
      </c>
      <c r="H6" s="30">
        <v>386700</v>
      </c>
      <c r="I6" s="30">
        <v>66470</v>
      </c>
      <c r="J6" s="30">
        <v>227660</v>
      </c>
      <c r="K6" s="30">
        <v>1040</v>
      </c>
      <c r="L6" s="30">
        <v>2703900</v>
      </c>
      <c r="M6" s="30">
        <v>570010</v>
      </c>
      <c r="N6" s="30">
        <v>2616790</v>
      </c>
      <c r="O6" s="30">
        <v>11396550</v>
      </c>
      <c r="P6" s="31" t="s">
        <v>60</v>
      </c>
      <c r="Q6" s="357"/>
    </row>
    <row r="7" spans="1:17" ht="19.5" customHeight="1">
      <c r="A7" s="254">
        <v>3</v>
      </c>
      <c r="B7" s="46">
        <v>101945950</v>
      </c>
      <c r="C7" s="30">
        <v>42267222</v>
      </c>
      <c r="D7" s="30">
        <v>27465</v>
      </c>
      <c r="E7" s="30">
        <v>850817</v>
      </c>
      <c r="F7" s="30">
        <v>18807462</v>
      </c>
      <c r="G7" s="31">
        <v>1305128</v>
      </c>
      <c r="H7" s="30">
        <v>389260</v>
      </c>
      <c r="I7" s="30">
        <v>67850</v>
      </c>
      <c r="J7" s="30">
        <v>226940</v>
      </c>
      <c r="K7" s="30">
        <v>1560</v>
      </c>
      <c r="L7" s="30">
        <v>2636650</v>
      </c>
      <c r="M7" s="30">
        <v>574490</v>
      </c>
      <c r="N7" s="30">
        <v>2606760</v>
      </c>
      <c r="O7" s="30">
        <v>14772840</v>
      </c>
      <c r="P7" s="31" t="s">
        <v>60</v>
      </c>
      <c r="Q7" s="357"/>
    </row>
    <row r="8" spans="1:17" ht="19.5" customHeight="1" thickBot="1">
      <c r="A8" s="255">
        <v>4</v>
      </c>
      <c r="B8" s="38">
        <v>102867001</v>
      </c>
      <c r="C8" s="45">
        <v>42192751</v>
      </c>
      <c r="D8" s="45">
        <v>148</v>
      </c>
      <c r="E8" s="45">
        <v>905125</v>
      </c>
      <c r="F8" s="45">
        <v>18895824</v>
      </c>
      <c r="G8" s="7">
        <v>1296774</v>
      </c>
      <c r="H8" s="45">
        <v>379880</v>
      </c>
      <c r="I8" s="45">
        <v>67390</v>
      </c>
      <c r="J8" s="45">
        <v>229700</v>
      </c>
      <c r="K8" s="45">
        <v>780</v>
      </c>
      <c r="L8" s="45">
        <v>2537040</v>
      </c>
      <c r="M8" s="45">
        <v>580280</v>
      </c>
      <c r="N8" s="45">
        <v>2558350</v>
      </c>
      <c r="O8" s="45">
        <v>14741460</v>
      </c>
      <c r="P8" s="7" t="s">
        <v>646</v>
      </c>
      <c r="Q8" s="357"/>
    </row>
    <row r="9" spans="1:17" ht="18" customHeight="1">
      <c r="A9" s="358" t="s">
        <v>161</v>
      </c>
    </row>
    <row r="10" spans="1:17" ht="18" customHeight="1">
      <c r="A10" s="358" t="s">
        <v>204</v>
      </c>
    </row>
    <row r="11" spans="1:17" ht="18" customHeight="1">
      <c r="A11" s="358" t="s">
        <v>205</v>
      </c>
    </row>
    <row r="12" spans="1:17" ht="12">
      <c r="A12" s="262" t="s">
        <v>749</v>
      </c>
    </row>
  </sheetData>
  <mergeCells count="4">
    <mergeCell ref="A2:A3"/>
    <mergeCell ref="B2:B3"/>
    <mergeCell ref="C2:G2"/>
    <mergeCell ref="I2:P2"/>
  </mergeCells>
  <phoneticPr fontId="3"/>
  <printOptions horizontalCentered="1"/>
  <pageMargins left="0.78740157480314965" right="0.78740157480314965" top="0.98425196850393704" bottom="0.78740157480314965" header="0.51181102362204722" footer="0.51181102362204722"/>
  <pageSetup paperSize="9" scale="76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  <pageSetUpPr fitToPage="1"/>
  </sheetPr>
  <dimension ref="A1:T15"/>
  <sheetViews>
    <sheetView view="pageBreakPreview" zoomScaleNormal="100" zoomScaleSheetLayoutView="100" workbookViewId="0">
      <selection activeCell="A17" sqref="A17:H17"/>
    </sheetView>
  </sheetViews>
  <sheetFormatPr defaultRowHeight="11.25"/>
  <cols>
    <col min="1" max="1" width="12" style="250" customWidth="1"/>
    <col min="2" max="2" width="10.5" style="250" customWidth="1"/>
    <col min="3" max="3" width="10.125" style="250" customWidth="1"/>
    <col min="4" max="4" width="9.875" style="250" customWidth="1"/>
    <col min="5" max="5" width="11.375" style="250" customWidth="1"/>
    <col min="6" max="6" width="10.875" style="250" customWidth="1"/>
    <col min="7" max="7" width="9.25" style="250" customWidth="1"/>
    <col min="8" max="8" width="7" style="250" customWidth="1"/>
    <col min="9" max="16" width="6.625" style="250" customWidth="1"/>
    <col min="17" max="17" width="8.375" style="250" customWidth="1"/>
    <col min="18" max="18" width="6.625" style="250" customWidth="1"/>
    <col min="19" max="20" width="5.75" style="250" customWidth="1"/>
    <col min="21" max="16384" width="9" style="250"/>
  </cols>
  <sheetData>
    <row r="1" spans="1:20" ht="18" customHeight="1" thickBot="1">
      <c r="A1" s="249" t="s">
        <v>750</v>
      </c>
      <c r="B1" s="133"/>
      <c r="C1" s="12"/>
      <c r="D1" s="12"/>
      <c r="E1" s="12"/>
      <c r="F1" s="33"/>
      <c r="G1" s="361"/>
      <c r="H1" s="33"/>
      <c r="I1" s="262"/>
      <c r="M1" s="361"/>
      <c r="N1" s="361"/>
      <c r="T1" s="251" t="s">
        <v>152</v>
      </c>
    </row>
    <row r="2" spans="1:20" ht="11.25" customHeight="1">
      <c r="A2" s="606" t="s">
        <v>206</v>
      </c>
      <c r="B2" s="658" t="s">
        <v>207</v>
      </c>
      <c r="C2" s="641" t="s">
        <v>208</v>
      </c>
      <c r="D2" s="641" t="s">
        <v>209</v>
      </c>
      <c r="E2" s="641" t="s">
        <v>210</v>
      </c>
      <c r="F2" s="641" t="s">
        <v>211</v>
      </c>
      <c r="G2" s="641" t="s">
        <v>212</v>
      </c>
      <c r="H2" s="644" t="s">
        <v>213</v>
      </c>
      <c r="I2" s="371"/>
      <c r="J2" s="644" t="s">
        <v>214</v>
      </c>
      <c r="K2" s="651"/>
      <c r="L2" s="651"/>
      <c r="M2" s="652"/>
      <c r="N2" s="641" t="s">
        <v>751</v>
      </c>
      <c r="O2" s="641" t="s">
        <v>215</v>
      </c>
      <c r="P2" s="641" t="s">
        <v>216</v>
      </c>
      <c r="Q2" s="641" t="s">
        <v>217</v>
      </c>
      <c r="R2" s="641" t="s">
        <v>218</v>
      </c>
      <c r="S2" s="641" t="s">
        <v>219</v>
      </c>
      <c r="T2" s="644" t="s">
        <v>220</v>
      </c>
    </row>
    <row r="3" spans="1:20" ht="11.25" customHeight="1">
      <c r="A3" s="656"/>
      <c r="B3" s="659"/>
      <c r="C3" s="642"/>
      <c r="D3" s="642"/>
      <c r="E3" s="642"/>
      <c r="F3" s="642"/>
      <c r="G3" s="642"/>
      <c r="H3" s="645"/>
      <c r="I3" s="647" t="s">
        <v>221</v>
      </c>
      <c r="J3" s="653"/>
      <c r="K3" s="654"/>
      <c r="L3" s="654"/>
      <c r="M3" s="655"/>
      <c r="N3" s="642"/>
      <c r="O3" s="642"/>
      <c r="P3" s="642"/>
      <c r="Q3" s="642"/>
      <c r="R3" s="642"/>
      <c r="S3" s="642"/>
      <c r="T3" s="645"/>
    </row>
    <row r="4" spans="1:20" ht="11.25" customHeight="1" thickBot="1">
      <c r="A4" s="656"/>
      <c r="B4" s="659"/>
      <c r="C4" s="642"/>
      <c r="D4" s="642"/>
      <c r="E4" s="642"/>
      <c r="F4" s="642"/>
      <c r="G4" s="642"/>
      <c r="H4" s="645"/>
      <c r="I4" s="642"/>
      <c r="J4" s="649" t="s">
        <v>222</v>
      </c>
      <c r="K4" s="372"/>
      <c r="L4" s="649" t="s">
        <v>223</v>
      </c>
      <c r="M4" s="372"/>
      <c r="N4" s="642"/>
      <c r="O4" s="642"/>
      <c r="P4" s="642"/>
      <c r="Q4" s="642"/>
      <c r="R4" s="642"/>
      <c r="S4" s="642"/>
      <c r="T4" s="645"/>
    </row>
    <row r="5" spans="1:20" ht="29.25" customHeight="1" thickBot="1">
      <c r="A5" s="657"/>
      <c r="B5" s="660"/>
      <c r="C5" s="648"/>
      <c r="D5" s="648"/>
      <c r="E5" s="648"/>
      <c r="F5" s="648"/>
      <c r="G5" s="648"/>
      <c r="H5" s="650"/>
      <c r="I5" s="648"/>
      <c r="J5" s="650"/>
      <c r="K5" s="373" t="s">
        <v>221</v>
      </c>
      <c r="L5" s="650"/>
      <c r="M5" s="373" t="s">
        <v>221</v>
      </c>
      <c r="N5" s="643"/>
      <c r="O5" s="643"/>
      <c r="P5" s="643"/>
      <c r="Q5" s="643"/>
      <c r="R5" s="643"/>
      <c r="S5" s="643"/>
      <c r="T5" s="646"/>
    </row>
    <row r="6" spans="1:20" s="353" customFormat="1" ht="25.5" customHeight="1">
      <c r="A6" s="332" t="s">
        <v>741</v>
      </c>
      <c r="B6" s="46">
        <v>2</v>
      </c>
      <c r="C6" s="30">
        <v>4918</v>
      </c>
      <c r="D6" s="30">
        <v>33087</v>
      </c>
      <c r="E6" s="30">
        <v>1010</v>
      </c>
      <c r="F6" s="30">
        <v>25385</v>
      </c>
      <c r="G6" s="30">
        <v>6525</v>
      </c>
      <c r="H6" s="31">
        <v>1360</v>
      </c>
      <c r="I6" s="3">
        <v>577</v>
      </c>
      <c r="J6" s="30">
        <v>584</v>
      </c>
      <c r="K6" s="30">
        <v>203</v>
      </c>
      <c r="L6" s="30">
        <v>823</v>
      </c>
      <c r="M6" s="30">
        <v>385</v>
      </c>
      <c r="N6" s="30">
        <v>735</v>
      </c>
      <c r="O6" s="30">
        <v>1</v>
      </c>
      <c r="P6" s="30">
        <v>8987</v>
      </c>
      <c r="Q6" s="30">
        <v>1011</v>
      </c>
      <c r="R6" s="30">
        <v>5149</v>
      </c>
      <c r="S6" s="30">
        <v>479</v>
      </c>
      <c r="T6" s="31">
        <v>1674</v>
      </c>
    </row>
    <row r="7" spans="1:20" ht="25.5" customHeight="1">
      <c r="A7" s="332" t="s">
        <v>660</v>
      </c>
      <c r="B7" s="46">
        <v>19</v>
      </c>
      <c r="C7" s="30">
        <v>4789</v>
      </c>
      <c r="D7" s="30">
        <v>33363</v>
      </c>
      <c r="E7" s="30">
        <v>1246</v>
      </c>
      <c r="F7" s="30">
        <v>25553</v>
      </c>
      <c r="G7" s="30">
        <v>6917</v>
      </c>
      <c r="H7" s="31">
        <v>1332</v>
      </c>
      <c r="I7" s="30">
        <v>565</v>
      </c>
      <c r="J7" s="30">
        <v>593</v>
      </c>
      <c r="K7" s="30">
        <v>210</v>
      </c>
      <c r="L7" s="30">
        <v>790</v>
      </c>
      <c r="M7" s="30">
        <v>365</v>
      </c>
      <c r="N7" s="30">
        <v>795</v>
      </c>
      <c r="O7" s="30">
        <v>5</v>
      </c>
      <c r="P7" s="30">
        <v>8190</v>
      </c>
      <c r="Q7" s="30">
        <v>1815</v>
      </c>
      <c r="R7" s="30">
        <v>5138</v>
      </c>
      <c r="S7" s="30">
        <v>488</v>
      </c>
      <c r="T7" s="31">
        <v>2232</v>
      </c>
    </row>
    <row r="8" spans="1:20" ht="25.5" customHeight="1">
      <c r="A8" s="332">
        <v>2</v>
      </c>
      <c r="B8" s="46">
        <v>10</v>
      </c>
      <c r="C8" s="30">
        <v>4708</v>
      </c>
      <c r="D8" s="30">
        <v>33278</v>
      </c>
      <c r="E8" s="30">
        <v>1441</v>
      </c>
      <c r="F8" s="30">
        <v>25433</v>
      </c>
      <c r="G8" s="30">
        <v>7128</v>
      </c>
      <c r="H8" s="31">
        <v>1340</v>
      </c>
      <c r="I8" s="30">
        <v>560</v>
      </c>
      <c r="J8" s="30">
        <v>600</v>
      </c>
      <c r="K8" s="30">
        <v>223</v>
      </c>
      <c r="L8" s="30">
        <v>799</v>
      </c>
      <c r="M8" s="30">
        <v>351</v>
      </c>
      <c r="N8" s="30">
        <v>813</v>
      </c>
      <c r="O8" s="30">
        <v>4</v>
      </c>
      <c r="P8" s="30">
        <v>7860</v>
      </c>
      <c r="Q8" s="30">
        <v>1898</v>
      </c>
      <c r="R8" s="30">
        <v>5012</v>
      </c>
      <c r="S8" s="30">
        <v>513</v>
      </c>
      <c r="T8" s="31">
        <v>2289</v>
      </c>
    </row>
    <row r="9" spans="1:20" ht="25.5" customHeight="1">
      <c r="A9" s="332">
        <v>3</v>
      </c>
      <c r="B9" s="46">
        <v>5</v>
      </c>
      <c r="C9" s="30">
        <v>4443</v>
      </c>
      <c r="D9" s="30">
        <v>33329</v>
      </c>
      <c r="E9" s="30">
        <v>1614</v>
      </c>
      <c r="F9" s="30">
        <v>25325</v>
      </c>
      <c r="G9" s="30">
        <v>7310</v>
      </c>
      <c r="H9" s="31">
        <v>1349</v>
      </c>
      <c r="I9" s="30">
        <v>563</v>
      </c>
      <c r="J9" s="30">
        <v>610</v>
      </c>
      <c r="K9" s="30">
        <v>227</v>
      </c>
      <c r="L9" s="30">
        <v>799</v>
      </c>
      <c r="M9" s="30">
        <v>346</v>
      </c>
      <c r="N9" s="30">
        <v>791</v>
      </c>
      <c r="O9" s="30">
        <v>6</v>
      </c>
      <c r="P9" s="30">
        <v>7650</v>
      </c>
      <c r="Q9" s="30">
        <v>1923</v>
      </c>
      <c r="R9" s="30">
        <v>5040</v>
      </c>
      <c r="S9" s="30">
        <v>498</v>
      </c>
      <c r="T9" s="31">
        <v>2979</v>
      </c>
    </row>
    <row r="10" spans="1:20" ht="25.5" customHeight="1" thickBot="1">
      <c r="A10" s="255">
        <v>4</v>
      </c>
      <c r="B10" s="47">
        <v>1</v>
      </c>
      <c r="C10" s="45">
        <v>4450</v>
      </c>
      <c r="D10" s="45">
        <v>33369</v>
      </c>
      <c r="E10" s="45">
        <v>1842</v>
      </c>
      <c r="F10" s="45">
        <v>25146</v>
      </c>
      <c r="G10" s="45">
        <v>7421</v>
      </c>
      <c r="H10" s="7">
        <v>1321</v>
      </c>
      <c r="I10" s="45">
        <v>557</v>
      </c>
      <c r="J10" s="45">
        <v>606</v>
      </c>
      <c r="K10" s="45">
        <v>226</v>
      </c>
      <c r="L10" s="45">
        <v>768</v>
      </c>
      <c r="M10" s="45">
        <v>340</v>
      </c>
      <c r="N10" s="45">
        <v>803</v>
      </c>
      <c r="O10" s="45">
        <v>3</v>
      </c>
      <c r="P10" s="45">
        <v>7354</v>
      </c>
      <c r="Q10" s="45">
        <v>1923</v>
      </c>
      <c r="R10" s="45">
        <v>4945</v>
      </c>
      <c r="S10" s="45">
        <v>446</v>
      </c>
      <c r="T10" s="7">
        <v>3934</v>
      </c>
    </row>
    <row r="11" spans="1:20" ht="18" customHeight="1">
      <c r="A11" s="358" t="s">
        <v>161</v>
      </c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61"/>
      <c r="N11" s="33"/>
      <c r="O11" s="33"/>
      <c r="P11" s="33"/>
      <c r="Q11" s="33"/>
      <c r="R11" s="33"/>
      <c r="S11" s="33"/>
    </row>
    <row r="12" spans="1:20" ht="18" customHeight="1">
      <c r="A12" s="358" t="s">
        <v>752</v>
      </c>
      <c r="B12" s="263"/>
      <c r="C12" s="263"/>
      <c r="D12" s="374"/>
      <c r="E12" s="374"/>
      <c r="F12" s="374"/>
      <c r="G12" s="263"/>
      <c r="I12" s="262" t="s">
        <v>224</v>
      </c>
      <c r="K12" s="263"/>
      <c r="L12" s="263"/>
      <c r="M12" s="263"/>
      <c r="N12" s="33"/>
      <c r="O12" s="33"/>
      <c r="P12" s="33"/>
      <c r="Q12" s="33"/>
      <c r="R12" s="33"/>
      <c r="S12" s="33"/>
    </row>
    <row r="13" spans="1:20" ht="12">
      <c r="A13" s="360" t="s">
        <v>753</v>
      </c>
      <c r="B13" s="263"/>
      <c r="C13" s="263"/>
      <c r="D13" s="263"/>
      <c r="E13" s="263"/>
      <c r="F13" s="263"/>
      <c r="G13" s="263"/>
      <c r="H13" s="263"/>
      <c r="I13" s="263"/>
      <c r="J13" s="263"/>
      <c r="K13" s="263"/>
      <c r="L13" s="263"/>
      <c r="M13" s="263"/>
      <c r="N13" s="33"/>
      <c r="O13" s="33"/>
      <c r="P13" s="33"/>
      <c r="Q13" s="33"/>
      <c r="R13" s="33"/>
      <c r="S13" s="33"/>
    </row>
    <row r="14" spans="1:20" ht="12">
      <c r="A14" s="263"/>
      <c r="B14" s="263"/>
      <c r="C14" s="263"/>
      <c r="D14" s="263"/>
      <c r="E14" s="263"/>
      <c r="F14" s="263"/>
      <c r="G14" s="263"/>
      <c r="H14" s="263"/>
      <c r="I14" s="332"/>
      <c r="J14" s="332"/>
      <c r="K14" s="332"/>
      <c r="L14" s="332"/>
      <c r="M14" s="332"/>
    </row>
    <row r="15" spans="1:20" ht="12">
      <c r="A15" s="332"/>
      <c r="B15" s="33"/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</row>
  </sheetData>
  <mergeCells count="19">
    <mergeCell ref="F2:F5"/>
    <mergeCell ref="A2:A5"/>
    <mergeCell ref="B2:B5"/>
    <mergeCell ref="C2:C5"/>
    <mergeCell ref="D2:D5"/>
    <mergeCell ref="E2:E5"/>
    <mergeCell ref="G2:G5"/>
    <mergeCell ref="H2:H5"/>
    <mergeCell ref="J2:M3"/>
    <mergeCell ref="N2:N5"/>
    <mergeCell ref="O2:O5"/>
    <mergeCell ref="Q2:Q5"/>
    <mergeCell ref="R2:R5"/>
    <mergeCell ref="S2:S5"/>
    <mergeCell ref="T2:T5"/>
    <mergeCell ref="I3:I5"/>
    <mergeCell ref="J4:J5"/>
    <mergeCell ref="L4:L5"/>
    <mergeCell ref="P2:P5"/>
  </mergeCells>
  <phoneticPr fontId="3"/>
  <printOptions horizontalCentered="1"/>
  <pageMargins left="0.78740157480314965" right="0.78740157480314965" top="0.98425196850393704" bottom="0.78740157480314965" header="0.51181102362204722" footer="0.51181102362204722"/>
  <pageSetup paperSize="9" scale="76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  <pageSetUpPr fitToPage="1"/>
  </sheetPr>
  <dimension ref="A1:T12"/>
  <sheetViews>
    <sheetView view="pageBreakPreview" zoomScaleNormal="100" zoomScaleSheetLayoutView="100" workbookViewId="0">
      <selection activeCell="A17" sqref="A17:H17"/>
    </sheetView>
  </sheetViews>
  <sheetFormatPr defaultRowHeight="11.25"/>
  <cols>
    <col min="1" max="1" width="12" style="250" customWidth="1"/>
    <col min="2" max="2" width="10.5" style="250" customWidth="1"/>
    <col min="3" max="3" width="10.125" style="250" customWidth="1"/>
    <col min="4" max="4" width="9.875" style="250" customWidth="1"/>
    <col min="5" max="5" width="11.375" style="250" customWidth="1"/>
    <col min="6" max="6" width="10.875" style="250" customWidth="1"/>
    <col min="7" max="7" width="9.25" style="250" customWidth="1"/>
    <col min="8" max="8" width="7" style="250" customWidth="1"/>
    <col min="9" max="15" width="6.625" style="250" customWidth="1"/>
    <col min="16" max="16" width="8.375" style="250" customWidth="1"/>
    <col min="17" max="17" width="6.625" style="250" customWidth="1"/>
    <col min="18" max="19" width="5.75" style="250" customWidth="1"/>
    <col min="20" max="16384" width="9" style="250"/>
  </cols>
  <sheetData>
    <row r="1" spans="1:20" ht="18" customHeight="1" thickBot="1">
      <c r="A1" s="358" t="s">
        <v>668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256"/>
      <c r="P1" s="361" t="s">
        <v>152</v>
      </c>
    </row>
    <row r="2" spans="1:20" ht="24" customHeight="1">
      <c r="A2" s="606" t="s">
        <v>225</v>
      </c>
      <c r="B2" s="375" t="s">
        <v>226</v>
      </c>
      <c r="C2" s="376" t="s">
        <v>227</v>
      </c>
      <c r="D2" s="376" t="s">
        <v>228</v>
      </c>
      <c r="E2" s="376" t="s">
        <v>223</v>
      </c>
      <c r="F2" s="661" t="s">
        <v>229</v>
      </c>
      <c r="G2" s="662"/>
      <c r="H2" s="662"/>
      <c r="I2" s="662" t="s">
        <v>230</v>
      </c>
      <c r="J2" s="662"/>
      <c r="K2" s="662"/>
      <c r="L2" s="662"/>
      <c r="M2" s="662"/>
      <c r="N2" s="662"/>
      <c r="O2" s="662"/>
      <c r="P2" s="662"/>
    </row>
    <row r="3" spans="1:20" ht="24" customHeight="1" thickBot="1">
      <c r="A3" s="656"/>
      <c r="B3" s="377" t="s">
        <v>231</v>
      </c>
      <c r="C3" s="378" t="s">
        <v>232</v>
      </c>
      <c r="D3" s="378" t="s">
        <v>232</v>
      </c>
      <c r="E3" s="378" t="s">
        <v>164</v>
      </c>
      <c r="F3" s="379" t="s">
        <v>153</v>
      </c>
      <c r="G3" s="379" t="s">
        <v>233</v>
      </c>
      <c r="H3" s="380" t="s">
        <v>234</v>
      </c>
      <c r="I3" s="379" t="s">
        <v>235</v>
      </c>
      <c r="J3" s="379" t="s">
        <v>236</v>
      </c>
      <c r="K3" s="379" t="s">
        <v>237</v>
      </c>
      <c r="L3" s="379" t="s">
        <v>238</v>
      </c>
      <c r="M3" s="379" t="s">
        <v>239</v>
      </c>
      <c r="N3" s="373" t="s">
        <v>240</v>
      </c>
      <c r="O3" s="373" t="s">
        <v>241</v>
      </c>
      <c r="P3" s="380" t="s">
        <v>242</v>
      </c>
    </row>
    <row r="4" spans="1:20" ht="25.5" customHeight="1">
      <c r="A4" s="350" t="s">
        <v>741</v>
      </c>
      <c r="B4" s="48">
        <v>34322</v>
      </c>
      <c r="C4" s="3">
        <v>6838</v>
      </c>
      <c r="D4" s="3">
        <v>2149</v>
      </c>
      <c r="E4" s="3">
        <v>15041</v>
      </c>
      <c r="F4" s="3">
        <v>13917</v>
      </c>
      <c r="G4" s="3">
        <v>7764</v>
      </c>
      <c r="H4" s="1">
        <v>3208</v>
      </c>
      <c r="I4" s="3">
        <v>2113</v>
      </c>
      <c r="J4" s="3">
        <v>690</v>
      </c>
      <c r="K4" s="3">
        <v>113</v>
      </c>
      <c r="L4" s="3">
        <v>22</v>
      </c>
      <c r="M4" s="3">
        <v>5</v>
      </c>
      <c r="N4" s="30">
        <v>1</v>
      </c>
      <c r="O4" s="30">
        <v>1</v>
      </c>
      <c r="P4" s="1" t="s">
        <v>60</v>
      </c>
      <c r="Q4" s="357"/>
      <c r="T4" s="357"/>
    </row>
    <row r="5" spans="1:20" ht="25.5" customHeight="1">
      <c r="A5" s="332" t="s">
        <v>665</v>
      </c>
      <c r="B5" s="46">
        <v>34595</v>
      </c>
      <c r="C5" s="30">
        <v>5896</v>
      </c>
      <c r="D5" s="30">
        <v>2294</v>
      </c>
      <c r="E5" s="30">
        <v>14884</v>
      </c>
      <c r="F5" s="30">
        <v>13549</v>
      </c>
      <c r="G5" s="30">
        <v>7615</v>
      </c>
      <c r="H5" s="31">
        <v>3256</v>
      </c>
      <c r="I5" s="30">
        <v>1932</v>
      </c>
      <c r="J5" s="30">
        <v>614</v>
      </c>
      <c r="K5" s="30">
        <v>105</v>
      </c>
      <c r="L5" s="30">
        <v>23</v>
      </c>
      <c r="M5" s="30">
        <v>2</v>
      </c>
      <c r="N5" s="30" t="s">
        <v>60</v>
      </c>
      <c r="O5" s="30">
        <v>2</v>
      </c>
      <c r="P5" s="31" t="s">
        <v>60</v>
      </c>
      <c r="Q5" s="357"/>
      <c r="T5" s="357"/>
    </row>
    <row r="6" spans="1:20" ht="25.5" customHeight="1">
      <c r="A6" s="332">
        <v>2</v>
      </c>
      <c r="B6" s="46">
        <v>34535</v>
      </c>
      <c r="C6" s="30">
        <v>5465</v>
      </c>
      <c r="D6" s="30">
        <v>2395</v>
      </c>
      <c r="E6" s="30">
        <v>14457</v>
      </c>
      <c r="F6" s="30">
        <v>13250</v>
      </c>
      <c r="G6" s="30">
        <v>7551</v>
      </c>
      <c r="H6" s="31">
        <v>3175</v>
      </c>
      <c r="I6" s="30">
        <v>1835</v>
      </c>
      <c r="J6" s="30">
        <v>558</v>
      </c>
      <c r="K6" s="30">
        <v>114</v>
      </c>
      <c r="L6" s="30">
        <v>13</v>
      </c>
      <c r="M6" s="30">
        <v>2</v>
      </c>
      <c r="N6" s="30">
        <v>1</v>
      </c>
      <c r="O6" s="30">
        <v>1</v>
      </c>
      <c r="P6" s="31" t="s">
        <v>60</v>
      </c>
      <c r="Q6" s="357"/>
      <c r="T6" s="357"/>
    </row>
    <row r="7" spans="1:20" ht="25.5" customHeight="1">
      <c r="A7" s="332">
        <v>3</v>
      </c>
      <c r="B7" s="46">
        <v>34437</v>
      </c>
      <c r="C7" s="30">
        <v>5197</v>
      </c>
      <c r="D7" s="30">
        <v>2453</v>
      </c>
      <c r="E7" s="30">
        <v>14169</v>
      </c>
      <c r="F7" s="30">
        <v>13000</v>
      </c>
      <c r="G7" s="30">
        <v>7456</v>
      </c>
      <c r="H7" s="31">
        <v>3108</v>
      </c>
      <c r="I7" s="30">
        <v>1755</v>
      </c>
      <c r="J7" s="30">
        <v>552</v>
      </c>
      <c r="K7" s="30">
        <v>109</v>
      </c>
      <c r="L7" s="30">
        <v>14</v>
      </c>
      <c r="M7" s="30">
        <v>4</v>
      </c>
      <c r="N7" s="30">
        <v>1</v>
      </c>
      <c r="O7" s="30">
        <v>1</v>
      </c>
      <c r="P7" s="31" t="s">
        <v>60</v>
      </c>
      <c r="Q7" s="357"/>
      <c r="T7" s="357"/>
    </row>
    <row r="8" spans="1:20" ht="25.5" customHeight="1" thickBot="1">
      <c r="A8" s="255">
        <v>4</v>
      </c>
      <c r="B8" s="47">
        <v>34365</v>
      </c>
      <c r="C8" s="45">
        <v>4909</v>
      </c>
      <c r="D8" s="45">
        <v>2445</v>
      </c>
      <c r="E8" s="45">
        <v>13937</v>
      </c>
      <c r="F8" s="45">
        <v>12766</v>
      </c>
      <c r="G8" s="45">
        <v>7368</v>
      </c>
      <c r="H8" s="7">
        <v>3079</v>
      </c>
      <c r="I8" s="45">
        <v>1661</v>
      </c>
      <c r="J8" s="45">
        <v>532</v>
      </c>
      <c r="K8" s="45">
        <v>105</v>
      </c>
      <c r="L8" s="45">
        <v>18</v>
      </c>
      <c r="M8" s="45">
        <v>3</v>
      </c>
      <c r="N8" s="45" t="s">
        <v>746</v>
      </c>
      <c r="O8" s="45" t="s">
        <v>646</v>
      </c>
      <c r="P8" s="7" t="s">
        <v>746</v>
      </c>
      <c r="Q8" s="357"/>
      <c r="T8" s="357"/>
    </row>
    <row r="9" spans="1:20" ht="18.75" customHeight="1">
      <c r="A9" s="358" t="s">
        <v>161</v>
      </c>
      <c r="B9" s="262"/>
      <c r="C9" s="262"/>
      <c r="D9" s="263"/>
      <c r="E9" s="263"/>
      <c r="F9" s="263"/>
      <c r="G9" s="263"/>
      <c r="H9" s="352"/>
      <c r="I9" s="352"/>
      <c r="J9" s="352"/>
      <c r="K9" s="352"/>
      <c r="L9" s="352"/>
      <c r="M9" s="352"/>
      <c r="N9" s="352"/>
      <c r="O9" s="352"/>
      <c r="P9" s="381"/>
      <c r="Q9" s="357"/>
    </row>
    <row r="10" spans="1:20" ht="12">
      <c r="B10" s="263"/>
      <c r="C10" s="262"/>
      <c r="D10" s="263"/>
      <c r="E10" s="263"/>
      <c r="F10" s="39"/>
      <c r="G10" s="39"/>
      <c r="H10" s="39"/>
      <c r="I10" s="39"/>
      <c r="J10" s="39"/>
      <c r="K10" s="39"/>
      <c r="L10" s="39"/>
      <c r="M10" s="39"/>
    </row>
    <row r="11" spans="1:20" ht="12">
      <c r="B11" s="262"/>
      <c r="C11" s="262"/>
      <c r="D11" s="262"/>
      <c r="E11" s="262"/>
      <c r="F11" s="39"/>
      <c r="G11" s="39"/>
      <c r="H11" s="39"/>
      <c r="I11" s="39"/>
      <c r="J11" s="39"/>
      <c r="K11" s="39"/>
      <c r="L11" s="39"/>
      <c r="M11" s="39"/>
    </row>
    <row r="12" spans="1:20" ht="12">
      <c r="A12" s="39"/>
      <c r="B12" s="39"/>
      <c r="C12" s="39"/>
      <c r="D12" s="39"/>
      <c r="E12" s="39"/>
      <c r="F12" s="39"/>
      <c r="G12" s="39"/>
      <c r="H12" s="39"/>
      <c r="I12" s="39"/>
    </row>
  </sheetData>
  <mergeCells count="3">
    <mergeCell ref="A2:A3"/>
    <mergeCell ref="F2:H2"/>
    <mergeCell ref="I2:P2"/>
  </mergeCells>
  <phoneticPr fontId="3"/>
  <printOptions horizontalCentered="1"/>
  <pageMargins left="0.78740157480314965" right="0.78740157480314965" top="0.98425196850393704" bottom="0.78740157480314965" header="0.51181102362204722" footer="0.51181102362204722"/>
  <pageSetup paperSize="9" scale="85" orientation="landscape" r:id="rId1"/>
  <headerFooter alignWithMargins="0"/>
  <colBreaks count="1" manualBreakCount="1">
    <brk id="8" max="11" man="1"/>
  </col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  <pageSetUpPr fitToPage="1"/>
  </sheetPr>
  <dimension ref="A1:J14"/>
  <sheetViews>
    <sheetView view="pageBreakPreview" zoomScaleNormal="100" zoomScaleSheetLayoutView="100" workbookViewId="0">
      <selection activeCell="A17" sqref="A17:H17"/>
    </sheetView>
  </sheetViews>
  <sheetFormatPr defaultRowHeight="11.25"/>
  <cols>
    <col min="1" max="1" width="12" style="250" customWidth="1"/>
    <col min="2" max="2" width="10.125" style="250" customWidth="1"/>
    <col min="3" max="4" width="20.25" style="250" customWidth="1"/>
    <col min="5" max="6" width="13.875" style="250" customWidth="1"/>
    <col min="7" max="8" width="13.25" style="250" customWidth="1"/>
    <col min="9" max="9" width="13.125" style="250" customWidth="1"/>
    <col min="10" max="10" width="15.375" style="250" customWidth="1"/>
    <col min="11" max="11" width="6.625" style="250" customWidth="1"/>
    <col min="12" max="13" width="5.75" style="250" customWidth="1"/>
    <col min="14" max="16384" width="9" style="250"/>
  </cols>
  <sheetData>
    <row r="1" spans="1:10" ht="18" customHeight="1" thickBot="1">
      <c r="A1" s="249" t="s">
        <v>754</v>
      </c>
      <c r="B1" s="39"/>
      <c r="C1" s="39"/>
      <c r="D1" s="39"/>
      <c r="E1" s="39"/>
      <c r="J1" s="251" t="s">
        <v>152</v>
      </c>
    </row>
    <row r="2" spans="1:10" ht="19.5" customHeight="1">
      <c r="A2" s="663" t="s">
        <v>206</v>
      </c>
      <c r="B2" s="658" t="s">
        <v>243</v>
      </c>
      <c r="C2" s="661" t="s">
        <v>244</v>
      </c>
      <c r="D2" s="662"/>
      <c r="E2" s="662"/>
      <c r="F2" s="382" t="s">
        <v>245</v>
      </c>
      <c r="G2" s="661" t="s">
        <v>246</v>
      </c>
      <c r="H2" s="662"/>
      <c r="I2" s="662"/>
      <c r="J2" s="662"/>
    </row>
    <row r="3" spans="1:10" ht="21.75" customHeight="1">
      <c r="A3" s="664"/>
      <c r="B3" s="659"/>
      <c r="C3" s="666" t="s">
        <v>247</v>
      </c>
      <c r="D3" s="667"/>
      <c r="E3" s="649" t="s">
        <v>248</v>
      </c>
      <c r="F3" s="647" t="s">
        <v>249</v>
      </c>
      <c r="G3" s="666" t="s">
        <v>250</v>
      </c>
      <c r="H3" s="667"/>
      <c r="I3" s="647" t="s">
        <v>251</v>
      </c>
      <c r="J3" s="668" t="s">
        <v>252</v>
      </c>
    </row>
    <row r="4" spans="1:10" ht="21.75" customHeight="1" thickBot="1">
      <c r="A4" s="664"/>
      <c r="B4" s="665"/>
      <c r="C4" s="380" t="s">
        <v>253</v>
      </c>
      <c r="D4" s="380" t="s">
        <v>254</v>
      </c>
      <c r="E4" s="646"/>
      <c r="F4" s="642"/>
      <c r="G4" s="373" t="s">
        <v>253</v>
      </c>
      <c r="H4" s="354" t="s">
        <v>254</v>
      </c>
      <c r="I4" s="642"/>
      <c r="J4" s="669"/>
    </row>
    <row r="5" spans="1:10" ht="25.5" customHeight="1">
      <c r="A5" s="370" t="s">
        <v>741</v>
      </c>
      <c r="B5" s="29">
        <v>1868</v>
      </c>
      <c r="C5" s="3">
        <v>344</v>
      </c>
      <c r="D5" s="3">
        <v>146</v>
      </c>
      <c r="E5" s="383">
        <v>983517</v>
      </c>
      <c r="F5" s="3">
        <v>408</v>
      </c>
      <c r="G5" s="29">
        <v>82</v>
      </c>
      <c r="H5" s="29">
        <v>14</v>
      </c>
      <c r="I5" s="384">
        <v>70393</v>
      </c>
      <c r="J5" s="31">
        <v>91</v>
      </c>
    </row>
    <row r="6" spans="1:10" ht="25.5" customHeight="1">
      <c r="A6" s="254" t="s">
        <v>665</v>
      </c>
      <c r="B6" s="29">
        <v>1860</v>
      </c>
      <c r="C6" s="29">
        <v>339</v>
      </c>
      <c r="D6" s="29">
        <v>144</v>
      </c>
      <c r="E6" s="383">
        <v>979481</v>
      </c>
      <c r="F6" s="30">
        <v>406</v>
      </c>
      <c r="G6" s="29">
        <v>84</v>
      </c>
      <c r="H6" s="29">
        <v>13</v>
      </c>
      <c r="I6" s="383">
        <v>73976</v>
      </c>
      <c r="J6" s="31">
        <v>91</v>
      </c>
    </row>
    <row r="7" spans="1:10" ht="25.5" customHeight="1">
      <c r="A7" s="254">
        <v>2</v>
      </c>
      <c r="B7" s="29">
        <v>1860</v>
      </c>
      <c r="C7" s="29">
        <v>332</v>
      </c>
      <c r="D7" s="29">
        <v>127</v>
      </c>
      <c r="E7" s="383">
        <v>935392</v>
      </c>
      <c r="F7" s="30">
        <v>389</v>
      </c>
      <c r="G7" s="29">
        <v>87</v>
      </c>
      <c r="H7" s="29">
        <v>13</v>
      </c>
      <c r="I7" s="383">
        <v>77144</v>
      </c>
      <c r="J7" s="31">
        <v>94</v>
      </c>
    </row>
    <row r="8" spans="1:10" ht="25.5" customHeight="1">
      <c r="A8" s="254">
        <v>3</v>
      </c>
      <c r="B8" s="46">
        <v>1917</v>
      </c>
      <c r="C8" s="29">
        <v>328</v>
      </c>
      <c r="D8" s="29">
        <v>114</v>
      </c>
      <c r="E8" s="383">
        <v>877646</v>
      </c>
      <c r="F8" s="30">
        <v>386</v>
      </c>
      <c r="G8" s="30">
        <v>76</v>
      </c>
      <c r="H8" s="30">
        <v>14</v>
      </c>
      <c r="I8" s="385">
        <v>65109</v>
      </c>
      <c r="J8" s="31">
        <v>85</v>
      </c>
    </row>
    <row r="9" spans="1:10" ht="25.5" customHeight="1" thickBot="1">
      <c r="A9" s="255">
        <v>4</v>
      </c>
      <c r="B9" s="38">
        <v>1891</v>
      </c>
      <c r="C9" s="45">
        <v>322</v>
      </c>
      <c r="D9" s="45">
        <v>122</v>
      </c>
      <c r="E9" s="386">
        <v>900805</v>
      </c>
      <c r="F9" s="45">
        <v>382</v>
      </c>
      <c r="G9" s="38">
        <v>65</v>
      </c>
      <c r="H9" s="38">
        <v>14</v>
      </c>
      <c r="I9" s="386">
        <v>57978</v>
      </c>
      <c r="J9" s="7">
        <v>74</v>
      </c>
    </row>
    <row r="10" spans="1:10" ht="18" customHeight="1">
      <c r="A10" s="358" t="s">
        <v>161</v>
      </c>
      <c r="B10" s="33"/>
      <c r="C10" s="33"/>
      <c r="D10" s="33"/>
      <c r="E10" s="33"/>
      <c r="F10" s="33"/>
      <c r="G10" s="33"/>
      <c r="H10" s="33"/>
      <c r="I10" s="33"/>
    </row>
    <row r="11" spans="1:10" ht="12">
      <c r="A11" s="332"/>
      <c r="B11" s="33"/>
      <c r="C11" s="33"/>
      <c r="D11" s="33"/>
      <c r="E11" s="33"/>
      <c r="F11" s="33"/>
      <c r="G11" s="33"/>
      <c r="H11" s="33"/>
      <c r="I11" s="33"/>
    </row>
    <row r="12" spans="1:10" ht="12">
      <c r="A12" s="360"/>
    </row>
    <row r="13" spans="1:10" ht="12">
      <c r="A13" s="360"/>
    </row>
    <row r="14" spans="1:10" ht="12">
      <c r="A14" s="360"/>
    </row>
  </sheetData>
  <mergeCells count="10">
    <mergeCell ref="A2:A4"/>
    <mergeCell ref="B2:B4"/>
    <mergeCell ref="C2:E2"/>
    <mergeCell ref="G2:J2"/>
    <mergeCell ref="C3:D3"/>
    <mergeCell ref="E3:E4"/>
    <mergeCell ref="F3:F4"/>
    <mergeCell ref="G3:H3"/>
    <mergeCell ref="I3:I4"/>
    <mergeCell ref="J3:J4"/>
  </mergeCells>
  <phoneticPr fontId="3"/>
  <printOptions horizontalCentered="1"/>
  <pageMargins left="0.78740157480314965" right="0.78740157480314965" top="0.98425196850393704" bottom="0.78740157480314965" header="0.51181102362204722" footer="0.51181102362204722"/>
  <pageSetup paperSize="9" scale="89" orientation="landscape" r:id="rId1"/>
  <headerFooter alignWithMargins="0"/>
  <colBreaks count="1" manualBreakCount="1">
    <brk id="5" max="11" man="1"/>
  </col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  <pageSetUpPr fitToPage="1"/>
  </sheetPr>
  <dimension ref="A1:X15"/>
  <sheetViews>
    <sheetView view="pageBreakPreview" zoomScaleNormal="100" zoomScaleSheetLayoutView="100" workbookViewId="0">
      <selection activeCell="A17" sqref="A17:H17"/>
    </sheetView>
  </sheetViews>
  <sheetFormatPr defaultRowHeight="11.25"/>
  <cols>
    <col min="1" max="1" width="10.125" style="250" customWidth="1"/>
    <col min="2" max="2" width="10.625" style="250" customWidth="1"/>
    <col min="3" max="4" width="9.625" style="250" customWidth="1"/>
    <col min="5" max="6" width="6.625" style="250" customWidth="1"/>
    <col min="7" max="7" width="8.625" style="250" customWidth="1"/>
    <col min="8" max="18" width="7.875" style="250" customWidth="1"/>
    <col min="19" max="19" width="10.125" style="250" customWidth="1"/>
    <col min="20" max="20" width="9.625" style="250" bestFit="1" customWidth="1"/>
    <col min="21" max="21" width="10" style="250" customWidth="1"/>
    <col min="22" max="22" width="15.75" style="250" customWidth="1"/>
    <col min="23" max="24" width="5.75" style="250" customWidth="1"/>
    <col min="25" max="16384" width="9" style="250"/>
  </cols>
  <sheetData>
    <row r="1" spans="1:24" ht="18" customHeight="1" thickBot="1">
      <c r="A1" s="249" t="s">
        <v>755</v>
      </c>
      <c r="B1" s="133"/>
      <c r="C1" s="12"/>
      <c r="D1" s="12"/>
      <c r="E1" s="12"/>
      <c r="F1" s="33"/>
      <c r="G1" s="361"/>
      <c r="H1" s="33"/>
      <c r="I1" s="262"/>
      <c r="K1" s="263"/>
      <c r="L1" s="263"/>
      <c r="M1" s="263"/>
      <c r="O1" s="387"/>
      <c r="P1" s="387"/>
      <c r="Q1" s="387"/>
      <c r="R1" s="387"/>
      <c r="T1" s="263"/>
      <c r="U1" s="251" t="s">
        <v>169</v>
      </c>
      <c r="V1" s="388"/>
      <c r="X1" s="361"/>
    </row>
    <row r="2" spans="1:24" ht="20.25" customHeight="1">
      <c r="A2" s="582" t="s">
        <v>255</v>
      </c>
      <c r="B2" s="639" t="s">
        <v>256</v>
      </c>
      <c r="C2" s="531" t="s">
        <v>257</v>
      </c>
      <c r="D2" s="600"/>
      <c r="E2" s="600"/>
      <c r="F2" s="600"/>
      <c r="G2" s="600"/>
      <c r="H2" s="600"/>
      <c r="I2" s="537"/>
      <c r="J2" s="531" t="s">
        <v>258</v>
      </c>
      <c r="K2" s="600"/>
      <c r="L2" s="600"/>
      <c r="M2" s="600"/>
      <c r="N2" s="600"/>
      <c r="O2" s="537"/>
      <c r="P2" s="578" t="s">
        <v>259</v>
      </c>
      <c r="Q2" s="578" t="s">
        <v>260</v>
      </c>
      <c r="R2" s="578" t="s">
        <v>261</v>
      </c>
      <c r="S2" s="531" t="s">
        <v>262</v>
      </c>
      <c r="T2" s="600"/>
      <c r="U2" s="600"/>
      <c r="V2" s="388"/>
      <c r="W2" s="388"/>
      <c r="X2" s="388"/>
    </row>
    <row r="3" spans="1:24" ht="20.25" customHeight="1">
      <c r="A3" s="583"/>
      <c r="B3" s="673"/>
      <c r="C3" s="617" t="s">
        <v>70</v>
      </c>
      <c r="D3" s="617" t="s">
        <v>263</v>
      </c>
      <c r="E3" s="617" t="s">
        <v>264</v>
      </c>
      <c r="F3" s="617" t="s">
        <v>265</v>
      </c>
      <c r="G3" s="617" t="s">
        <v>266</v>
      </c>
      <c r="H3" s="617" t="s">
        <v>267</v>
      </c>
      <c r="I3" s="617" t="s">
        <v>268</v>
      </c>
      <c r="J3" s="532" t="s">
        <v>70</v>
      </c>
      <c r="K3" s="535" t="s">
        <v>269</v>
      </c>
      <c r="L3" s="535" t="s">
        <v>270</v>
      </c>
      <c r="M3" s="535" t="s">
        <v>271</v>
      </c>
      <c r="N3" s="535" t="s">
        <v>272</v>
      </c>
      <c r="O3" s="535" t="s">
        <v>273</v>
      </c>
      <c r="P3" s="636"/>
      <c r="Q3" s="636"/>
      <c r="R3" s="636"/>
      <c r="S3" s="617" t="s">
        <v>70</v>
      </c>
      <c r="T3" s="617" t="s">
        <v>159</v>
      </c>
      <c r="U3" s="670" t="s">
        <v>13</v>
      </c>
      <c r="V3" s="388"/>
      <c r="W3" s="388"/>
      <c r="X3" s="388"/>
    </row>
    <row r="4" spans="1:24" ht="18" customHeight="1" thickBot="1">
      <c r="A4" s="583"/>
      <c r="B4" s="673"/>
      <c r="C4" s="636"/>
      <c r="D4" s="636"/>
      <c r="E4" s="636"/>
      <c r="F4" s="636"/>
      <c r="G4" s="636"/>
      <c r="H4" s="636"/>
      <c r="I4" s="636"/>
      <c r="J4" s="670"/>
      <c r="K4" s="617"/>
      <c r="L4" s="617"/>
      <c r="M4" s="617"/>
      <c r="N4" s="535"/>
      <c r="O4" s="535"/>
      <c r="P4" s="636"/>
      <c r="Q4" s="636"/>
      <c r="R4" s="636"/>
      <c r="S4" s="636"/>
      <c r="T4" s="636"/>
      <c r="U4" s="671"/>
      <c r="V4" s="388"/>
      <c r="W4" s="388"/>
      <c r="X4" s="388"/>
    </row>
    <row r="5" spans="1:24" ht="18" customHeight="1" thickBot="1">
      <c r="A5" s="630"/>
      <c r="B5" s="674"/>
      <c r="C5" s="672"/>
      <c r="D5" s="672"/>
      <c r="E5" s="672"/>
      <c r="F5" s="672"/>
      <c r="G5" s="672"/>
      <c r="H5" s="672"/>
      <c r="I5" s="672"/>
      <c r="J5" s="632"/>
      <c r="K5" s="672"/>
      <c r="L5" s="672"/>
      <c r="M5" s="672"/>
      <c r="N5" s="635"/>
      <c r="O5" s="635"/>
      <c r="P5" s="579"/>
      <c r="Q5" s="579"/>
      <c r="R5" s="579"/>
      <c r="S5" s="579"/>
      <c r="T5" s="579"/>
      <c r="U5" s="581"/>
      <c r="V5" s="33"/>
      <c r="W5" s="388"/>
      <c r="X5" s="388"/>
    </row>
    <row r="6" spans="1:24" s="353" customFormat="1" ht="23.25" customHeight="1">
      <c r="A6" s="332" t="s">
        <v>741</v>
      </c>
      <c r="B6" s="49">
        <v>6</v>
      </c>
      <c r="C6" s="30">
        <v>3714654</v>
      </c>
      <c r="D6" s="30">
        <v>3642502</v>
      </c>
      <c r="E6" s="30">
        <v>144</v>
      </c>
      <c r="F6" s="30">
        <v>33027</v>
      </c>
      <c r="G6" s="30">
        <v>37575</v>
      </c>
      <c r="H6" s="30">
        <v>1087</v>
      </c>
      <c r="I6" s="30">
        <v>319</v>
      </c>
      <c r="J6" s="31">
        <v>202542</v>
      </c>
      <c r="K6" s="30">
        <v>74685</v>
      </c>
      <c r="L6" s="30">
        <v>2715</v>
      </c>
      <c r="M6" s="30">
        <v>58651</v>
      </c>
      <c r="N6" s="30">
        <v>66460</v>
      </c>
      <c r="O6" s="30">
        <v>31</v>
      </c>
      <c r="P6" s="30">
        <v>406</v>
      </c>
      <c r="Q6" s="30">
        <v>4241</v>
      </c>
      <c r="R6" s="30">
        <v>6389</v>
      </c>
      <c r="S6" s="30">
        <v>3501076</v>
      </c>
      <c r="T6" s="30">
        <v>3388320</v>
      </c>
      <c r="U6" s="31">
        <v>112756</v>
      </c>
      <c r="V6" s="33"/>
      <c r="W6" s="33"/>
      <c r="X6" s="33"/>
    </row>
    <row r="7" spans="1:24" ht="23.25" customHeight="1">
      <c r="A7" s="332" t="s">
        <v>160</v>
      </c>
      <c r="B7" s="49">
        <v>6</v>
      </c>
      <c r="C7" s="30">
        <v>3705806</v>
      </c>
      <c r="D7" s="30">
        <v>3664022</v>
      </c>
      <c r="E7" s="30">
        <v>576</v>
      </c>
      <c r="F7" s="30">
        <v>28614</v>
      </c>
      <c r="G7" s="30">
        <v>11397</v>
      </c>
      <c r="H7" s="30">
        <v>780</v>
      </c>
      <c r="I7" s="30">
        <v>417</v>
      </c>
      <c r="J7" s="31">
        <v>226804</v>
      </c>
      <c r="K7" s="30">
        <v>74869</v>
      </c>
      <c r="L7" s="30">
        <v>2599</v>
      </c>
      <c r="M7" s="30">
        <v>64577</v>
      </c>
      <c r="N7" s="30">
        <v>84746</v>
      </c>
      <c r="O7" s="30">
        <v>13</v>
      </c>
      <c r="P7" s="30">
        <v>519</v>
      </c>
      <c r="Q7" s="30">
        <v>3003</v>
      </c>
      <c r="R7" s="30">
        <v>3901</v>
      </c>
      <c r="S7" s="30">
        <v>3471579</v>
      </c>
      <c r="T7" s="30">
        <v>3354440</v>
      </c>
      <c r="U7" s="31">
        <v>117139</v>
      </c>
      <c r="V7" s="33"/>
      <c r="W7" s="33"/>
      <c r="X7" s="33"/>
    </row>
    <row r="8" spans="1:24" ht="23.25" customHeight="1">
      <c r="A8" s="332">
        <v>2</v>
      </c>
      <c r="B8" s="49">
        <v>6</v>
      </c>
      <c r="C8" s="30">
        <v>3722393</v>
      </c>
      <c r="D8" s="30">
        <v>3663672</v>
      </c>
      <c r="E8" s="30">
        <v>230</v>
      </c>
      <c r="F8" s="30">
        <v>32206</v>
      </c>
      <c r="G8" s="30">
        <v>25183</v>
      </c>
      <c r="H8" s="30">
        <v>653</v>
      </c>
      <c r="I8" s="30">
        <v>449</v>
      </c>
      <c r="J8" s="31">
        <v>235904</v>
      </c>
      <c r="K8" s="30">
        <v>74592</v>
      </c>
      <c r="L8" s="30">
        <v>4136</v>
      </c>
      <c r="M8" s="30">
        <v>67859</v>
      </c>
      <c r="N8" s="30">
        <v>89302</v>
      </c>
      <c r="O8" s="30">
        <v>15</v>
      </c>
      <c r="P8" s="30">
        <v>316</v>
      </c>
      <c r="Q8" s="30">
        <v>3830</v>
      </c>
      <c r="R8" s="30">
        <v>2289</v>
      </c>
      <c r="S8" s="30">
        <v>3480006</v>
      </c>
      <c r="T8" s="30">
        <v>3359019</v>
      </c>
      <c r="U8" s="31">
        <v>120987</v>
      </c>
      <c r="V8" s="33"/>
      <c r="W8" s="33"/>
      <c r="X8" s="33"/>
    </row>
    <row r="9" spans="1:24" ht="23.25" customHeight="1">
      <c r="A9" s="332">
        <v>3</v>
      </c>
      <c r="B9" s="49">
        <v>6</v>
      </c>
      <c r="C9" s="30">
        <v>3642882</v>
      </c>
      <c r="D9" s="30">
        <v>3581190</v>
      </c>
      <c r="E9" s="30">
        <v>918</v>
      </c>
      <c r="F9" s="30">
        <v>31240</v>
      </c>
      <c r="G9" s="30">
        <v>27447</v>
      </c>
      <c r="H9" s="30">
        <v>1064</v>
      </c>
      <c r="I9" s="30">
        <v>1023</v>
      </c>
      <c r="J9" s="31">
        <v>255306</v>
      </c>
      <c r="K9" s="30">
        <v>74755</v>
      </c>
      <c r="L9" s="30">
        <v>2915</v>
      </c>
      <c r="M9" s="30">
        <v>69926</v>
      </c>
      <c r="N9" s="30">
        <v>107687</v>
      </c>
      <c r="O9" s="30">
        <v>23</v>
      </c>
      <c r="P9" s="30">
        <v>385</v>
      </c>
      <c r="Q9" s="30">
        <v>3976</v>
      </c>
      <c r="R9" s="30">
        <v>3469</v>
      </c>
      <c r="S9" s="30">
        <v>3379746</v>
      </c>
      <c r="T9" s="30">
        <v>3262273</v>
      </c>
      <c r="U9" s="31">
        <v>117473</v>
      </c>
      <c r="V9" s="33"/>
      <c r="W9" s="33"/>
      <c r="X9" s="33"/>
    </row>
    <row r="10" spans="1:24" ht="23.25" customHeight="1" thickBot="1">
      <c r="A10" s="255">
        <v>4</v>
      </c>
      <c r="B10" s="50">
        <v>6</v>
      </c>
      <c r="C10" s="45">
        <v>3704581</v>
      </c>
      <c r="D10" s="45">
        <v>3641657</v>
      </c>
      <c r="E10" s="45">
        <v>763</v>
      </c>
      <c r="F10" s="45">
        <v>29326</v>
      </c>
      <c r="G10" s="45">
        <v>30178</v>
      </c>
      <c r="H10" s="45">
        <v>1484</v>
      </c>
      <c r="I10" s="45">
        <v>1173</v>
      </c>
      <c r="J10" s="7">
        <v>279372</v>
      </c>
      <c r="K10" s="45">
        <v>74144</v>
      </c>
      <c r="L10" s="45">
        <v>2785</v>
      </c>
      <c r="M10" s="45">
        <v>69833</v>
      </c>
      <c r="N10" s="45">
        <v>132593</v>
      </c>
      <c r="O10" s="45">
        <v>17</v>
      </c>
      <c r="P10" s="45">
        <v>341</v>
      </c>
      <c r="Q10" s="45">
        <v>4584</v>
      </c>
      <c r="R10" s="45">
        <v>2839</v>
      </c>
      <c r="S10" s="45">
        <v>3417445</v>
      </c>
      <c r="T10" s="45">
        <v>3300324</v>
      </c>
      <c r="U10" s="7">
        <v>117121</v>
      </c>
      <c r="V10" s="33"/>
      <c r="W10" s="33"/>
      <c r="X10" s="33"/>
    </row>
    <row r="11" spans="1:24" ht="18" customHeight="1">
      <c r="A11" s="358" t="s">
        <v>161</v>
      </c>
      <c r="B11" s="33"/>
      <c r="C11" s="33"/>
      <c r="D11" s="33"/>
      <c r="E11" s="33"/>
      <c r="F11" s="33"/>
      <c r="G11" s="33"/>
      <c r="H11" s="33"/>
      <c r="I11" s="33"/>
      <c r="J11" s="352"/>
      <c r="K11" s="381"/>
      <c r="L11" s="352"/>
      <c r="M11" s="352"/>
      <c r="N11" s="352"/>
      <c r="O11" s="352"/>
      <c r="P11" s="352"/>
      <c r="Q11" s="352"/>
      <c r="R11" s="352"/>
      <c r="S11" s="352"/>
      <c r="T11" s="352"/>
      <c r="U11" s="352"/>
      <c r="V11" s="33"/>
      <c r="W11" s="33"/>
    </row>
    <row r="12" spans="1:24" ht="18" customHeight="1">
      <c r="A12" s="358" t="s">
        <v>756</v>
      </c>
      <c r="B12" s="263"/>
      <c r="C12" s="263"/>
      <c r="D12" s="374"/>
      <c r="E12" s="374"/>
      <c r="F12" s="374"/>
      <c r="G12" s="263"/>
      <c r="I12" s="262"/>
      <c r="J12" s="358"/>
      <c r="K12" s="263"/>
      <c r="L12" s="263"/>
      <c r="M12" s="263"/>
      <c r="N12" s="256"/>
      <c r="O12" s="33"/>
      <c r="P12" s="33"/>
      <c r="Q12" s="33"/>
      <c r="R12" s="33"/>
      <c r="S12" s="33"/>
      <c r="T12" s="33"/>
      <c r="U12" s="33"/>
      <c r="V12" s="33"/>
      <c r="W12" s="33"/>
    </row>
    <row r="13" spans="1:24" ht="12.75">
      <c r="A13" s="263"/>
      <c r="B13" s="263"/>
      <c r="C13" s="263"/>
      <c r="D13" s="263"/>
      <c r="E13" s="263"/>
      <c r="F13" s="263"/>
      <c r="G13" s="263"/>
      <c r="H13" s="263"/>
      <c r="I13" s="263"/>
      <c r="J13" s="332"/>
      <c r="K13" s="332"/>
      <c r="L13" s="332"/>
      <c r="M13" s="332"/>
      <c r="N13" s="256"/>
      <c r="W13" s="33"/>
    </row>
    <row r="14" spans="1:24" ht="12.75">
      <c r="A14" s="263"/>
      <c r="B14" s="263"/>
      <c r="C14" s="263"/>
      <c r="D14" s="263"/>
      <c r="E14" s="263"/>
      <c r="F14" s="263"/>
      <c r="G14" s="263"/>
      <c r="H14" s="263"/>
      <c r="I14" s="332"/>
      <c r="J14" s="33"/>
      <c r="K14" s="33"/>
      <c r="L14" s="33"/>
      <c r="M14" s="33"/>
      <c r="N14" s="256"/>
    </row>
    <row r="15" spans="1:24" ht="12.75">
      <c r="A15" s="332"/>
      <c r="B15" s="33"/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256"/>
      <c r="U15" s="361"/>
    </row>
  </sheetData>
  <mergeCells count="24">
    <mergeCell ref="H3:H5"/>
    <mergeCell ref="I3:I5"/>
    <mergeCell ref="J3:J5"/>
    <mergeCell ref="A2:A5"/>
    <mergeCell ref="B2:B5"/>
    <mergeCell ref="C2:I2"/>
    <mergeCell ref="J2:O2"/>
    <mergeCell ref="K3:K5"/>
    <mergeCell ref="L3:L5"/>
    <mergeCell ref="M3:M5"/>
    <mergeCell ref="N3:N5"/>
    <mergeCell ref="C3:C5"/>
    <mergeCell ref="D3:D5"/>
    <mergeCell ref="E3:E5"/>
    <mergeCell ref="F3:F5"/>
    <mergeCell ref="G3:G5"/>
    <mergeCell ref="O3:O5"/>
    <mergeCell ref="S3:S5"/>
    <mergeCell ref="T3:T5"/>
    <mergeCell ref="U3:U5"/>
    <mergeCell ref="R2:R5"/>
    <mergeCell ref="S2:U2"/>
    <mergeCell ref="P2:P5"/>
    <mergeCell ref="Q2:Q5"/>
  </mergeCells>
  <phoneticPr fontId="3"/>
  <printOptions horizontalCentered="1"/>
  <pageMargins left="0.78740157480314965" right="0.78740157480314965" top="0.98425196850393704" bottom="0.78740157480314965" header="0.51181102362204722" footer="0.51181102362204722"/>
  <pageSetup paperSize="9" scale="7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CCFFFF"/>
    <pageSetUpPr fitToPage="1"/>
  </sheetPr>
  <dimension ref="A1:X30"/>
  <sheetViews>
    <sheetView view="pageBreakPreview" zoomScaleNormal="90" zoomScaleSheetLayoutView="100" workbookViewId="0">
      <selection activeCell="C8" sqref="C8:C16"/>
    </sheetView>
  </sheetViews>
  <sheetFormatPr defaultRowHeight="11.25"/>
  <cols>
    <col min="1" max="1" width="6.125" style="211" customWidth="1"/>
    <col min="2" max="2" width="5.625" style="211" customWidth="1"/>
    <col min="3" max="3" width="8.5" style="211" customWidth="1"/>
    <col min="4" max="4" width="6.75" style="211" customWidth="1"/>
    <col min="5" max="5" width="10.875" style="211" customWidth="1"/>
    <col min="6" max="6" width="6.5" style="211" customWidth="1"/>
    <col min="7" max="7" width="9.375" style="211" customWidth="1"/>
    <col min="8" max="8" width="11.25" style="211" customWidth="1"/>
    <col min="9" max="9" width="6.125" style="211" customWidth="1"/>
    <col min="10" max="10" width="6.125" style="211" bestFit="1" customWidth="1"/>
    <col min="11" max="11" width="7.375" style="211" customWidth="1"/>
    <col min="12" max="12" width="6.5" style="211" customWidth="1"/>
    <col min="13" max="13" width="6.125" style="211" customWidth="1"/>
    <col min="14" max="14" width="6.625" style="211" customWidth="1"/>
    <col min="15" max="15" width="6.375" style="211" customWidth="1"/>
    <col min="16" max="17" width="6.625" style="211" customWidth="1"/>
    <col min="18" max="18" width="6.75" style="211" customWidth="1"/>
    <col min="19" max="19" width="6.875" style="211" customWidth="1"/>
    <col min="20" max="20" width="7.5" style="211" customWidth="1"/>
    <col min="21" max="21" width="8" style="211" customWidth="1"/>
    <col min="22" max="22" width="6.625" style="211" customWidth="1"/>
    <col min="23" max="23" width="6.25" style="211" customWidth="1"/>
    <col min="24" max="24" width="5.875" style="211" customWidth="1"/>
    <col min="25" max="25" width="9.75" style="211" customWidth="1"/>
    <col min="26" max="26" width="9.875" style="211" customWidth="1"/>
    <col min="27" max="27" width="9.375" style="211" customWidth="1"/>
    <col min="28" max="28" width="7.5" style="211" customWidth="1"/>
    <col min="29" max="29" width="8.25" style="211" customWidth="1"/>
    <col min="30" max="31" width="11.5" style="211" customWidth="1"/>
    <col min="32" max="32" width="11.875" style="211" customWidth="1"/>
    <col min="33" max="16384" width="9" style="211"/>
  </cols>
  <sheetData>
    <row r="1" spans="1:24" ht="15">
      <c r="A1" s="509" t="s">
        <v>0</v>
      </c>
      <c r="B1" s="509"/>
      <c r="C1" s="509"/>
      <c r="D1" s="509"/>
      <c r="E1" s="509"/>
      <c r="F1" s="509"/>
      <c r="G1" s="509"/>
      <c r="H1" s="509"/>
      <c r="I1" s="509"/>
      <c r="J1" s="509"/>
      <c r="K1" s="509"/>
    </row>
    <row r="2" spans="1:24" ht="15">
      <c r="A2" s="212"/>
      <c r="F2" s="213"/>
    </row>
    <row r="3" spans="1:24" ht="18" customHeight="1" thickBot="1">
      <c r="A3" s="214" t="s">
        <v>1</v>
      </c>
      <c r="B3" s="215"/>
      <c r="C3" s="215"/>
      <c r="D3" s="215"/>
      <c r="E3" s="215"/>
      <c r="F3" s="215"/>
      <c r="L3" s="215"/>
      <c r="M3" s="215"/>
      <c r="N3" s="215"/>
      <c r="O3" s="215"/>
      <c r="P3" s="215"/>
      <c r="Q3" s="215"/>
      <c r="R3" s="215"/>
      <c r="S3" s="215"/>
      <c r="T3" s="215"/>
      <c r="U3" s="215"/>
      <c r="V3" s="216"/>
      <c r="W3" s="216"/>
      <c r="X3" s="217"/>
    </row>
    <row r="4" spans="1:24" ht="18" customHeight="1">
      <c r="A4" s="510" t="s">
        <v>2</v>
      </c>
      <c r="B4" s="513" t="s">
        <v>3</v>
      </c>
      <c r="C4" s="515" t="s">
        <v>4</v>
      </c>
      <c r="D4" s="498"/>
      <c r="E4" s="498" t="s">
        <v>5</v>
      </c>
      <c r="F4" s="498"/>
      <c r="G4" s="499" t="s">
        <v>6</v>
      </c>
      <c r="H4" s="499" t="s">
        <v>7</v>
      </c>
      <c r="I4" s="516"/>
      <c r="J4" s="517"/>
      <c r="K4" s="218" t="s">
        <v>8</v>
      </c>
      <c r="L4" s="219" t="s">
        <v>9</v>
      </c>
      <c r="M4" s="219"/>
      <c r="N4" s="220"/>
      <c r="O4" s="498" t="s">
        <v>10</v>
      </c>
      <c r="P4" s="498"/>
      <c r="Q4" s="498" t="s">
        <v>11</v>
      </c>
      <c r="R4" s="498"/>
      <c r="S4" s="499" t="s">
        <v>12</v>
      </c>
      <c r="T4" s="221" t="s">
        <v>13</v>
      </c>
      <c r="U4" s="221" t="s">
        <v>14</v>
      </c>
      <c r="V4" s="499" t="s">
        <v>15</v>
      </c>
      <c r="W4" s="502" t="s">
        <v>16</v>
      </c>
      <c r="X4" s="217"/>
    </row>
    <row r="5" spans="1:24" ht="13.5" customHeight="1">
      <c r="A5" s="511"/>
      <c r="B5" s="514"/>
      <c r="C5" s="505" t="s">
        <v>17</v>
      </c>
      <c r="D5" s="491" t="s">
        <v>18</v>
      </c>
      <c r="E5" s="491" t="s">
        <v>17</v>
      </c>
      <c r="F5" s="222" t="s">
        <v>19</v>
      </c>
      <c r="G5" s="500"/>
      <c r="H5" s="500"/>
      <c r="I5" s="222" t="s">
        <v>20</v>
      </c>
      <c r="J5" s="223" t="s">
        <v>21</v>
      </c>
      <c r="K5" s="223" t="s">
        <v>22</v>
      </c>
      <c r="L5" s="507" t="s">
        <v>23</v>
      </c>
      <c r="M5" s="222" t="s">
        <v>24</v>
      </c>
      <c r="N5" s="222" t="s">
        <v>25</v>
      </c>
      <c r="O5" s="491" t="s">
        <v>26</v>
      </c>
      <c r="P5" s="491" t="s">
        <v>27</v>
      </c>
      <c r="Q5" s="491" t="s">
        <v>26</v>
      </c>
      <c r="R5" s="491" t="s">
        <v>27</v>
      </c>
      <c r="S5" s="500"/>
      <c r="T5" s="224" t="s">
        <v>28</v>
      </c>
      <c r="U5" s="224" t="s">
        <v>29</v>
      </c>
      <c r="V5" s="500"/>
      <c r="W5" s="503"/>
      <c r="X5" s="217"/>
    </row>
    <row r="6" spans="1:24" ht="14.25" customHeight="1" thickBot="1">
      <c r="A6" s="512"/>
      <c r="B6" s="225"/>
      <c r="C6" s="506"/>
      <c r="D6" s="492"/>
      <c r="E6" s="492"/>
      <c r="F6" s="226" t="s">
        <v>30</v>
      </c>
      <c r="G6" s="501"/>
      <c r="H6" s="501"/>
      <c r="I6" s="226" t="s">
        <v>31</v>
      </c>
      <c r="J6" s="227" t="s">
        <v>32</v>
      </c>
      <c r="K6" s="227" t="s">
        <v>33</v>
      </c>
      <c r="L6" s="508"/>
      <c r="M6" s="226" t="s">
        <v>34</v>
      </c>
      <c r="N6" s="226" t="s">
        <v>34</v>
      </c>
      <c r="O6" s="492"/>
      <c r="P6" s="492"/>
      <c r="Q6" s="492"/>
      <c r="R6" s="492"/>
      <c r="S6" s="501"/>
      <c r="T6" s="226" t="s">
        <v>35</v>
      </c>
      <c r="U6" s="226" t="s">
        <v>36</v>
      </c>
      <c r="V6" s="501"/>
      <c r="W6" s="504"/>
      <c r="X6" s="217"/>
    </row>
    <row r="7" spans="1:24" ht="18" customHeight="1">
      <c r="A7" s="228"/>
      <c r="B7" s="228"/>
      <c r="C7" s="229" t="s">
        <v>37</v>
      </c>
      <c r="D7" s="123"/>
      <c r="E7" s="230" t="s">
        <v>38</v>
      </c>
      <c r="F7" s="122"/>
      <c r="G7" s="122"/>
      <c r="H7" s="230" t="s">
        <v>39</v>
      </c>
      <c r="I7" s="230" t="s">
        <v>40</v>
      </c>
      <c r="J7" s="231" t="s">
        <v>41</v>
      </c>
      <c r="K7" s="1" t="s">
        <v>41</v>
      </c>
      <c r="L7" s="2" t="s">
        <v>42</v>
      </c>
      <c r="M7" s="3" t="s">
        <v>42</v>
      </c>
      <c r="N7" s="3" t="s">
        <v>43</v>
      </c>
      <c r="O7" s="3" t="s">
        <v>41</v>
      </c>
      <c r="P7" s="3" t="s">
        <v>42</v>
      </c>
      <c r="Q7" s="3" t="s">
        <v>42</v>
      </c>
      <c r="R7" s="3" t="s">
        <v>42</v>
      </c>
      <c r="S7" s="3" t="s">
        <v>42</v>
      </c>
      <c r="T7" s="3" t="s">
        <v>42</v>
      </c>
      <c r="U7" s="3" t="s">
        <v>44</v>
      </c>
      <c r="V7" s="121"/>
      <c r="W7" s="1" t="s">
        <v>41</v>
      </c>
      <c r="X7" s="217"/>
    </row>
    <row r="8" spans="1:24" ht="18" customHeight="1">
      <c r="A8" s="493" t="s">
        <v>701</v>
      </c>
      <c r="B8" s="493"/>
      <c r="C8" s="495">
        <v>3500</v>
      </c>
      <c r="D8" s="91"/>
      <c r="E8" s="92">
        <v>3000000</v>
      </c>
      <c r="F8" s="93"/>
      <c r="G8" s="93"/>
      <c r="H8" s="92"/>
      <c r="I8" s="92"/>
      <c r="J8" s="94"/>
      <c r="K8" s="31"/>
      <c r="L8" s="29"/>
      <c r="M8" s="30"/>
      <c r="N8" s="30"/>
      <c r="O8" s="30"/>
      <c r="P8" s="30"/>
      <c r="Q8" s="30"/>
      <c r="R8" s="30"/>
      <c r="S8" s="30"/>
      <c r="T8" s="30"/>
      <c r="U8" s="30"/>
      <c r="V8" s="95"/>
      <c r="W8" s="31"/>
      <c r="X8" s="497"/>
    </row>
    <row r="9" spans="1:24" ht="18" customHeight="1">
      <c r="A9" s="493"/>
      <c r="B9" s="493"/>
      <c r="C9" s="495"/>
      <c r="D9" s="91"/>
      <c r="E9" s="92">
        <v>1750000</v>
      </c>
      <c r="F9" s="93"/>
      <c r="G9" s="93"/>
      <c r="H9" s="92"/>
      <c r="I9" s="92"/>
      <c r="J9" s="94"/>
      <c r="K9" s="31"/>
      <c r="L9" s="29"/>
      <c r="M9" s="30"/>
      <c r="N9" s="30">
        <v>3100</v>
      </c>
      <c r="O9" s="30">
        <v>3000</v>
      </c>
      <c r="P9" s="30">
        <v>4000</v>
      </c>
      <c r="Q9" s="30">
        <v>5500</v>
      </c>
      <c r="R9" s="30">
        <v>7200</v>
      </c>
      <c r="S9" s="30"/>
      <c r="T9" s="30"/>
      <c r="U9" s="30"/>
      <c r="V9" s="232"/>
      <c r="W9" s="233"/>
      <c r="X9" s="497"/>
    </row>
    <row r="10" spans="1:24" ht="18" customHeight="1">
      <c r="A10" s="493"/>
      <c r="B10" s="493"/>
      <c r="C10" s="495"/>
      <c r="D10" s="91"/>
      <c r="E10" s="92">
        <v>410000</v>
      </c>
      <c r="F10" s="93"/>
      <c r="G10" s="93"/>
      <c r="H10" s="96"/>
      <c r="I10" s="92"/>
      <c r="J10" s="94"/>
      <c r="K10" s="31"/>
      <c r="L10" s="29"/>
      <c r="M10" s="30"/>
      <c r="N10" s="30">
        <v>3900</v>
      </c>
      <c r="O10" s="30">
        <v>3800</v>
      </c>
      <c r="P10" s="30">
        <v>5000</v>
      </c>
      <c r="Q10" s="30">
        <v>6900</v>
      </c>
      <c r="R10" s="30">
        <v>10800</v>
      </c>
      <c r="S10" s="30"/>
      <c r="T10" s="30"/>
      <c r="U10" s="30"/>
      <c r="V10" s="95"/>
      <c r="W10" s="97" t="s">
        <v>45</v>
      </c>
      <c r="X10" s="497"/>
    </row>
    <row r="11" spans="1:24" ht="18" customHeight="1">
      <c r="A11" s="493"/>
      <c r="B11" s="493"/>
      <c r="C11" s="495"/>
      <c r="D11" s="91"/>
      <c r="E11" s="92">
        <v>400000</v>
      </c>
      <c r="F11" s="93"/>
      <c r="G11" s="93"/>
      <c r="H11" s="92"/>
      <c r="I11" s="92"/>
      <c r="J11" s="94"/>
      <c r="K11" s="31"/>
      <c r="L11" s="29"/>
      <c r="M11" s="30"/>
      <c r="N11" s="30">
        <v>4600</v>
      </c>
      <c r="O11" s="30">
        <v>4500</v>
      </c>
      <c r="P11" s="30">
        <v>6000</v>
      </c>
      <c r="Q11" s="30">
        <v>8200</v>
      </c>
      <c r="R11" s="30">
        <v>12900</v>
      </c>
      <c r="S11" s="30"/>
      <c r="T11" s="30"/>
      <c r="U11" s="30"/>
      <c r="V11" s="95"/>
      <c r="W11" s="31">
        <v>150</v>
      </c>
      <c r="X11" s="497"/>
    </row>
    <row r="12" spans="1:24" ht="18" customHeight="1">
      <c r="A12" s="493"/>
      <c r="B12" s="493"/>
      <c r="C12" s="495"/>
      <c r="D12" s="91">
        <v>0.06</v>
      </c>
      <c r="E12" s="92">
        <v>160000</v>
      </c>
      <c r="F12" s="93">
        <v>8.4000000000000005E-2</v>
      </c>
      <c r="G12" s="93">
        <v>1.4E-2</v>
      </c>
      <c r="H12" s="234">
        <v>6.5519999999999996</v>
      </c>
      <c r="I12" s="92">
        <v>2000</v>
      </c>
      <c r="J12" s="94">
        <v>2000</v>
      </c>
      <c r="K12" s="31">
        <v>2400</v>
      </c>
      <c r="L12" s="29">
        <v>3700</v>
      </c>
      <c r="M12" s="30">
        <v>3600</v>
      </c>
      <c r="N12" s="30"/>
      <c r="O12" s="30"/>
      <c r="P12" s="30"/>
      <c r="Q12" s="30"/>
      <c r="R12" s="30"/>
      <c r="S12" s="30">
        <v>2400</v>
      </c>
      <c r="T12" s="30">
        <v>5900</v>
      </c>
      <c r="U12" s="30">
        <v>6000</v>
      </c>
      <c r="V12" s="95">
        <v>3.0000000000000001E-3</v>
      </c>
      <c r="W12" s="97" t="s">
        <v>46</v>
      </c>
      <c r="X12" s="497"/>
    </row>
    <row r="13" spans="1:24" ht="18" customHeight="1">
      <c r="A13" s="493"/>
      <c r="B13" s="493"/>
      <c r="C13" s="495"/>
      <c r="D13" s="91"/>
      <c r="E13" s="92">
        <v>150000</v>
      </c>
      <c r="F13" s="95"/>
      <c r="G13" s="93"/>
      <c r="H13" s="92"/>
      <c r="I13" s="92"/>
      <c r="J13" s="94"/>
      <c r="K13" s="31"/>
      <c r="L13" s="29"/>
      <c r="M13" s="30"/>
      <c r="N13" s="30">
        <v>1000</v>
      </c>
      <c r="O13" s="30">
        <v>1000</v>
      </c>
      <c r="P13" s="30">
        <v>1300</v>
      </c>
      <c r="Q13" s="30">
        <v>1800</v>
      </c>
      <c r="R13" s="30">
        <v>2700</v>
      </c>
      <c r="S13" s="30"/>
      <c r="T13" s="30"/>
      <c r="U13" s="30"/>
      <c r="V13" s="95"/>
      <c r="W13" s="31">
        <v>50</v>
      </c>
      <c r="X13" s="497"/>
    </row>
    <row r="14" spans="1:24" ht="18" customHeight="1">
      <c r="A14" s="493"/>
      <c r="B14" s="493"/>
      <c r="C14" s="495"/>
      <c r="D14" s="91"/>
      <c r="E14" s="92">
        <v>130000</v>
      </c>
      <c r="F14" s="93"/>
      <c r="G14" s="93"/>
      <c r="H14" s="96"/>
      <c r="I14" s="92"/>
      <c r="J14" s="94"/>
      <c r="K14" s="31"/>
      <c r="L14" s="29"/>
      <c r="M14" s="30"/>
      <c r="N14" s="30">
        <v>2000</v>
      </c>
      <c r="O14" s="30">
        <v>1900</v>
      </c>
      <c r="P14" s="30">
        <v>2500</v>
      </c>
      <c r="Q14" s="30">
        <v>3500</v>
      </c>
      <c r="R14" s="30">
        <v>5400</v>
      </c>
      <c r="S14" s="30"/>
      <c r="T14" s="30"/>
      <c r="U14" s="30"/>
      <c r="V14" s="95"/>
      <c r="W14" s="31"/>
    </row>
    <row r="15" spans="1:24" ht="18" customHeight="1">
      <c r="A15" s="493"/>
      <c r="B15" s="493"/>
      <c r="C15" s="495"/>
      <c r="D15" s="91"/>
      <c r="E15" s="92">
        <v>120000</v>
      </c>
      <c r="F15" s="93"/>
      <c r="G15" s="93"/>
      <c r="H15" s="92"/>
      <c r="I15" s="92"/>
      <c r="J15" s="94"/>
      <c r="K15" s="31"/>
      <c r="L15" s="29"/>
      <c r="M15" s="30"/>
      <c r="N15" s="30">
        <v>3000</v>
      </c>
      <c r="O15" s="30">
        <v>2900</v>
      </c>
      <c r="P15" s="30">
        <v>3800</v>
      </c>
      <c r="Q15" s="30">
        <v>5200</v>
      </c>
      <c r="R15" s="30">
        <v>8100</v>
      </c>
      <c r="S15" s="30"/>
      <c r="T15" s="30"/>
      <c r="U15" s="30"/>
      <c r="V15" s="95"/>
      <c r="W15" s="31"/>
    </row>
    <row r="16" spans="1:24" ht="18" customHeight="1" thickBot="1">
      <c r="A16" s="494"/>
      <c r="B16" s="494"/>
      <c r="C16" s="496"/>
      <c r="D16" s="98"/>
      <c r="E16" s="98">
        <v>50000</v>
      </c>
      <c r="F16" s="99"/>
      <c r="G16" s="99"/>
      <c r="H16" s="98"/>
      <c r="I16" s="98"/>
      <c r="J16" s="100"/>
      <c r="K16" s="7"/>
      <c r="L16" s="38"/>
      <c r="M16" s="45"/>
      <c r="N16" s="45"/>
      <c r="O16" s="45"/>
      <c r="P16" s="45"/>
      <c r="Q16" s="45"/>
      <c r="R16" s="45"/>
      <c r="S16" s="45"/>
      <c r="T16" s="45"/>
      <c r="U16" s="45"/>
      <c r="V16" s="101"/>
      <c r="W16" s="7"/>
    </row>
    <row r="17" spans="1:23" ht="13.5" customHeight="1">
      <c r="A17" s="235" t="s">
        <v>702</v>
      </c>
      <c r="B17" s="236"/>
      <c r="C17" s="237"/>
      <c r="D17" s="236"/>
      <c r="F17" s="237"/>
    </row>
    <row r="18" spans="1:23" ht="13.5" customHeight="1">
      <c r="A18" s="238" t="s">
        <v>703</v>
      </c>
      <c r="B18" s="236"/>
      <c r="C18" s="237"/>
      <c r="D18" s="236"/>
      <c r="F18" s="237"/>
    </row>
    <row r="19" spans="1:23" ht="9" customHeight="1"/>
    <row r="20" spans="1:23" ht="9" customHeight="1">
      <c r="C20" s="239"/>
      <c r="D20" s="240"/>
      <c r="E20" s="239"/>
      <c r="F20" s="241"/>
      <c r="G20" s="241"/>
      <c r="H20" s="239"/>
      <c r="I20" s="239"/>
      <c r="J20" s="239"/>
      <c r="K20" s="242"/>
      <c r="L20" s="242"/>
      <c r="M20" s="242"/>
      <c r="N20" s="242"/>
      <c r="O20" s="242"/>
      <c r="P20" s="242"/>
      <c r="Q20" s="242"/>
      <c r="R20" s="242"/>
      <c r="S20" s="242"/>
      <c r="T20" s="242"/>
      <c r="U20" s="242"/>
      <c r="V20" s="241"/>
      <c r="W20" s="242"/>
    </row>
    <row r="21" spans="1:23">
      <c r="C21" s="239"/>
      <c r="D21" s="240"/>
      <c r="E21" s="239"/>
      <c r="F21" s="241"/>
      <c r="G21" s="241"/>
      <c r="H21" s="239"/>
      <c r="I21" s="239"/>
      <c r="J21" s="239"/>
      <c r="K21" s="242"/>
      <c r="L21" s="242"/>
      <c r="M21" s="242"/>
      <c r="N21" s="242"/>
      <c r="O21" s="242"/>
      <c r="P21" s="242"/>
      <c r="Q21" s="242"/>
      <c r="R21" s="242"/>
      <c r="S21" s="242"/>
      <c r="T21" s="242"/>
      <c r="U21" s="242"/>
    </row>
    <row r="22" spans="1:23">
      <c r="C22" s="239"/>
      <c r="D22" s="240"/>
      <c r="E22" s="239"/>
      <c r="F22" s="241"/>
      <c r="G22" s="241"/>
      <c r="H22" s="239"/>
      <c r="I22" s="239"/>
      <c r="J22" s="239"/>
      <c r="K22" s="242"/>
      <c r="L22" s="242"/>
      <c r="M22" s="242"/>
      <c r="N22" s="242"/>
      <c r="O22" s="242"/>
      <c r="P22" s="242"/>
      <c r="Q22" s="242"/>
      <c r="R22" s="242"/>
      <c r="S22" s="242"/>
      <c r="T22" s="242"/>
      <c r="U22" s="242"/>
      <c r="V22" s="241"/>
      <c r="W22" s="242"/>
    </row>
    <row r="23" spans="1:23">
      <c r="C23" s="239"/>
      <c r="D23" s="240"/>
      <c r="E23" s="239"/>
      <c r="F23" s="241"/>
      <c r="G23" s="241"/>
      <c r="H23" s="239"/>
      <c r="I23" s="239"/>
      <c r="J23" s="239"/>
      <c r="K23" s="242"/>
      <c r="L23" s="242"/>
      <c r="M23" s="242"/>
      <c r="N23" s="242"/>
      <c r="O23" s="242"/>
      <c r="P23" s="242"/>
      <c r="Q23" s="242"/>
      <c r="R23" s="242"/>
      <c r="S23" s="242"/>
      <c r="T23" s="242"/>
      <c r="U23" s="242"/>
      <c r="V23" s="241"/>
      <c r="W23" s="242"/>
    </row>
    <row r="24" spans="1:23">
      <c r="C24" s="239"/>
      <c r="D24" s="240"/>
      <c r="E24" s="239"/>
      <c r="F24" s="241"/>
      <c r="G24" s="241"/>
      <c r="H24" s="239"/>
      <c r="I24" s="239"/>
      <c r="J24" s="239"/>
      <c r="K24" s="242"/>
      <c r="L24" s="242"/>
      <c r="M24" s="242"/>
      <c r="N24" s="242"/>
      <c r="O24" s="242"/>
      <c r="P24" s="242"/>
      <c r="Q24" s="242"/>
      <c r="R24" s="242"/>
      <c r="S24" s="242"/>
      <c r="T24" s="242"/>
      <c r="U24" s="242"/>
      <c r="V24" s="241"/>
      <c r="W24" s="242"/>
    </row>
    <row r="25" spans="1:23">
      <c r="C25" s="239"/>
      <c r="D25" s="240"/>
      <c r="E25" s="239"/>
      <c r="F25" s="241"/>
      <c r="G25" s="241"/>
      <c r="H25" s="239"/>
      <c r="I25" s="239"/>
      <c r="J25" s="239"/>
      <c r="K25" s="242"/>
      <c r="L25" s="242"/>
      <c r="M25" s="242"/>
      <c r="N25" s="242"/>
      <c r="O25" s="242"/>
      <c r="P25" s="242"/>
      <c r="Q25" s="242"/>
      <c r="R25" s="242"/>
      <c r="S25" s="242"/>
      <c r="T25" s="242"/>
      <c r="U25" s="242"/>
      <c r="V25" s="241"/>
      <c r="W25" s="242"/>
    </row>
    <row r="26" spans="1:23">
      <c r="C26" s="239"/>
      <c r="D26" s="240"/>
      <c r="E26" s="239"/>
      <c r="F26" s="241"/>
      <c r="G26" s="241"/>
      <c r="H26" s="239"/>
      <c r="I26" s="239"/>
      <c r="J26" s="239"/>
      <c r="K26" s="242"/>
      <c r="L26" s="242"/>
      <c r="M26" s="242"/>
      <c r="N26" s="242"/>
      <c r="O26" s="242"/>
      <c r="P26" s="242"/>
      <c r="Q26" s="242"/>
      <c r="R26" s="242"/>
      <c r="S26" s="242"/>
      <c r="T26" s="242"/>
      <c r="U26" s="242"/>
      <c r="V26" s="241"/>
      <c r="W26" s="242"/>
    </row>
    <row r="27" spans="1:23">
      <c r="C27" s="239"/>
      <c r="D27" s="240"/>
      <c r="E27" s="239"/>
      <c r="F27" s="241"/>
      <c r="G27" s="241"/>
      <c r="H27" s="239"/>
      <c r="I27" s="239"/>
      <c r="J27" s="239"/>
      <c r="K27" s="242"/>
      <c r="L27" s="242"/>
      <c r="M27" s="242"/>
      <c r="N27" s="242"/>
      <c r="O27" s="242"/>
      <c r="P27" s="242"/>
      <c r="Q27" s="242"/>
      <c r="R27" s="242"/>
      <c r="S27" s="242"/>
      <c r="T27" s="242"/>
      <c r="U27" s="242"/>
      <c r="V27" s="241"/>
      <c r="W27" s="242"/>
    </row>
    <row r="28" spans="1:23">
      <c r="C28" s="239"/>
      <c r="D28" s="239"/>
      <c r="E28" s="239"/>
      <c r="F28" s="241"/>
      <c r="G28" s="241"/>
      <c r="H28" s="239"/>
      <c r="I28" s="239"/>
      <c r="J28" s="239"/>
      <c r="K28" s="242"/>
      <c r="L28" s="242"/>
      <c r="M28" s="242"/>
      <c r="N28" s="242"/>
      <c r="O28" s="242"/>
      <c r="P28" s="242"/>
      <c r="Q28" s="242"/>
      <c r="R28" s="242"/>
      <c r="S28" s="242"/>
      <c r="T28" s="242"/>
      <c r="U28" s="242"/>
      <c r="V28" s="241"/>
      <c r="W28" s="242"/>
    </row>
    <row r="29" spans="1:23">
      <c r="B29" s="243"/>
      <c r="D29" s="243"/>
    </row>
    <row r="30" spans="1:23">
      <c r="A30" s="244"/>
    </row>
  </sheetData>
  <mergeCells count="24">
    <mergeCell ref="A1:K1"/>
    <mergeCell ref="A4:A6"/>
    <mergeCell ref="B4:B5"/>
    <mergeCell ref="C4:D4"/>
    <mergeCell ref="E4:F4"/>
    <mergeCell ref="G4:G6"/>
    <mergeCell ref="H4:H6"/>
    <mergeCell ref="I4:J4"/>
    <mergeCell ref="X8:X13"/>
    <mergeCell ref="O4:P4"/>
    <mergeCell ref="Q4:R4"/>
    <mergeCell ref="S4:S6"/>
    <mergeCell ref="V4:V6"/>
    <mergeCell ref="W4:W6"/>
    <mergeCell ref="O5:O6"/>
    <mergeCell ref="P5:P6"/>
    <mergeCell ref="Q5:Q6"/>
    <mergeCell ref="R5:R6"/>
    <mergeCell ref="A8:B16"/>
    <mergeCell ref="C8:C16"/>
    <mergeCell ref="C5:C6"/>
    <mergeCell ref="D5:D6"/>
    <mergeCell ref="E5:E6"/>
    <mergeCell ref="L5:L6"/>
  </mergeCells>
  <phoneticPr fontId="3"/>
  <printOptions horizontalCentered="1"/>
  <pageMargins left="0.78740157480314965" right="0.78740157480314965" top="0.98425196850393704" bottom="0.78740157480314965" header="0.51181102362204722" footer="0.51181102362204722"/>
  <pageSetup paperSize="9" scale="79" orientation="landscape" r:id="rId1"/>
  <headerFooter alignWithMargins="0"/>
  <drawing r:id="rId2"/>
  <legacyDrawing r:id="rId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  <pageSetUpPr fitToPage="1"/>
  </sheetPr>
  <dimension ref="A1:R25"/>
  <sheetViews>
    <sheetView view="pageBreakPreview" zoomScaleNormal="100" zoomScaleSheetLayoutView="100" workbookViewId="0"/>
  </sheetViews>
  <sheetFormatPr defaultRowHeight="11.25"/>
  <cols>
    <col min="1" max="1" width="10.125" style="392" customWidth="1"/>
    <col min="2" max="2" width="10.75" style="392" customWidth="1"/>
    <col min="3" max="3" width="9.5" style="392" bestFit="1" customWidth="1"/>
    <col min="4" max="4" width="9.625" style="392" bestFit="1" customWidth="1"/>
    <col min="5" max="5" width="11.25" style="392" bestFit="1" customWidth="1"/>
    <col min="6" max="6" width="7.125" style="392" customWidth="1"/>
    <col min="7" max="7" width="8.5" style="392" bestFit="1" customWidth="1"/>
    <col min="8" max="8" width="7.875" style="392" bestFit="1" customWidth="1"/>
    <col min="9" max="9" width="9" style="392"/>
    <col min="10" max="10" width="7.625" style="392" customWidth="1"/>
    <col min="11" max="11" width="10.125" style="392" customWidth="1"/>
    <col min="12" max="12" width="10" style="392" customWidth="1"/>
    <col min="13" max="13" width="10.5" style="392" customWidth="1"/>
    <col min="14" max="14" width="8.5" style="392" customWidth="1"/>
    <col min="15" max="15" width="10.25" style="392" bestFit="1" customWidth="1"/>
    <col min="16" max="16" width="9.875" style="392" customWidth="1"/>
    <col min="17" max="17" width="9.625" style="392" bestFit="1" customWidth="1"/>
    <col min="18" max="18" width="10" style="392" customWidth="1"/>
    <col min="19" max="19" width="6.625" style="392" customWidth="1"/>
    <col min="20" max="21" width="5.75" style="392" customWidth="1"/>
    <col min="22" max="16384" width="9" style="392"/>
  </cols>
  <sheetData>
    <row r="1" spans="1:18" ht="18" customHeight="1" thickBot="1">
      <c r="A1" s="389" t="s">
        <v>670</v>
      </c>
      <c r="B1" s="289"/>
      <c r="C1" s="289"/>
      <c r="D1" s="289"/>
      <c r="E1" s="289"/>
      <c r="F1" s="289"/>
      <c r="G1" s="289"/>
      <c r="H1" s="289"/>
      <c r="I1" s="289"/>
      <c r="J1" s="390"/>
      <c r="K1" s="390"/>
      <c r="L1" s="390"/>
      <c r="M1" s="390"/>
      <c r="N1" s="390"/>
      <c r="O1" s="390"/>
      <c r="P1" s="391" t="s">
        <v>274</v>
      </c>
      <c r="Q1" s="390"/>
      <c r="R1" s="390"/>
    </row>
    <row r="2" spans="1:18" ht="24" customHeight="1">
      <c r="A2" s="690" t="s">
        <v>275</v>
      </c>
      <c r="B2" s="692" t="s">
        <v>164</v>
      </c>
      <c r="C2" s="681" t="s">
        <v>276</v>
      </c>
      <c r="D2" s="681" t="s">
        <v>277</v>
      </c>
      <c r="E2" s="681" t="s">
        <v>278</v>
      </c>
      <c r="F2" s="681" t="s">
        <v>279</v>
      </c>
      <c r="G2" s="681" t="s">
        <v>280</v>
      </c>
      <c r="H2" s="681" t="s">
        <v>281</v>
      </c>
      <c r="I2" s="683" t="s">
        <v>282</v>
      </c>
      <c r="J2" s="685" t="s">
        <v>283</v>
      </c>
      <c r="K2" s="687" t="s">
        <v>284</v>
      </c>
      <c r="L2" s="688"/>
      <c r="M2" s="688"/>
      <c r="N2" s="688"/>
      <c r="O2" s="689"/>
      <c r="P2" s="683" t="s">
        <v>13</v>
      </c>
      <c r="Q2" s="393"/>
      <c r="R2" s="289"/>
    </row>
    <row r="3" spans="1:18" ht="32.25" customHeight="1" thickBot="1">
      <c r="A3" s="691"/>
      <c r="B3" s="693"/>
      <c r="C3" s="682"/>
      <c r="D3" s="682"/>
      <c r="E3" s="682"/>
      <c r="F3" s="682"/>
      <c r="G3" s="682"/>
      <c r="H3" s="682"/>
      <c r="I3" s="684"/>
      <c r="J3" s="686"/>
      <c r="K3" s="394" t="s">
        <v>70</v>
      </c>
      <c r="L3" s="394" t="s">
        <v>285</v>
      </c>
      <c r="M3" s="394" t="s">
        <v>286</v>
      </c>
      <c r="N3" s="394" t="s">
        <v>287</v>
      </c>
      <c r="O3" s="394" t="s">
        <v>13</v>
      </c>
      <c r="P3" s="684"/>
      <c r="Q3" s="393"/>
      <c r="R3" s="289"/>
    </row>
    <row r="4" spans="1:18" ht="20.25" customHeight="1">
      <c r="A4" s="675" t="s">
        <v>757</v>
      </c>
      <c r="B4" s="675"/>
      <c r="C4" s="675"/>
      <c r="D4" s="675"/>
      <c r="E4" s="675"/>
      <c r="F4" s="675"/>
      <c r="G4" s="675"/>
      <c r="H4" s="676"/>
      <c r="I4" s="677" t="s">
        <v>288</v>
      </c>
      <c r="J4" s="675"/>
      <c r="K4" s="675"/>
      <c r="L4" s="675"/>
      <c r="M4" s="675"/>
      <c r="N4" s="675"/>
      <c r="O4" s="675"/>
      <c r="P4" s="675"/>
      <c r="Q4" s="393"/>
      <c r="R4" s="289"/>
    </row>
    <row r="5" spans="1:18" ht="20.25" customHeight="1">
      <c r="A5" s="395" t="s">
        <v>741</v>
      </c>
      <c r="B5" s="396">
        <v>127306765</v>
      </c>
      <c r="C5" s="283">
        <v>6396558</v>
      </c>
      <c r="D5" s="283">
        <v>324587</v>
      </c>
      <c r="E5" s="283">
        <v>94126548</v>
      </c>
      <c r="F5" s="283" t="s">
        <v>60</v>
      </c>
      <c r="G5" s="283" t="s">
        <v>60</v>
      </c>
      <c r="H5" s="283">
        <v>398946</v>
      </c>
      <c r="I5" s="284">
        <v>897</v>
      </c>
      <c r="J5" s="282">
        <v>37504</v>
      </c>
      <c r="K5" s="283">
        <v>26021718</v>
      </c>
      <c r="L5" s="283">
        <v>16343135</v>
      </c>
      <c r="M5" s="283">
        <v>500543</v>
      </c>
      <c r="N5" s="283">
        <v>467740</v>
      </c>
      <c r="O5" s="283">
        <v>8710300</v>
      </c>
      <c r="P5" s="284">
        <v>7</v>
      </c>
      <c r="Q5" s="393"/>
    </row>
    <row r="6" spans="1:18" ht="20.25" customHeight="1">
      <c r="A6" s="395">
        <v>31</v>
      </c>
      <c r="B6" s="396">
        <v>126920093</v>
      </c>
      <c r="C6" s="283">
        <v>6336249</v>
      </c>
      <c r="D6" s="283">
        <v>319687</v>
      </c>
      <c r="E6" s="283">
        <v>93625449</v>
      </c>
      <c r="F6" s="283" t="s">
        <v>60</v>
      </c>
      <c r="G6" s="283" t="s">
        <v>60</v>
      </c>
      <c r="H6" s="283">
        <v>399356</v>
      </c>
      <c r="I6" s="284">
        <v>897</v>
      </c>
      <c r="J6" s="282">
        <v>37515</v>
      </c>
      <c r="K6" s="283">
        <v>26200933</v>
      </c>
      <c r="L6" s="283">
        <v>16388499</v>
      </c>
      <c r="M6" s="283">
        <v>553464</v>
      </c>
      <c r="N6" s="283">
        <v>467740</v>
      </c>
      <c r="O6" s="283">
        <v>8791230</v>
      </c>
      <c r="P6" s="284">
        <v>7</v>
      </c>
      <c r="Q6" s="393"/>
    </row>
    <row r="7" spans="1:18" ht="20.25" customHeight="1">
      <c r="A7" s="395" t="s">
        <v>669</v>
      </c>
      <c r="B7" s="396">
        <v>126712726</v>
      </c>
      <c r="C7" s="283">
        <v>6243541</v>
      </c>
      <c r="D7" s="283">
        <v>321762</v>
      </c>
      <c r="E7" s="283">
        <v>93354337</v>
      </c>
      <c r="F7" s="283" t="s">
        <v>60</v>
      </c>
      <c r="G7" s="283" t="s">
        <v>60</v>
      </c>
      <c r="H7" s="283">
        <v>399511</v>
      </c>
      <c r="I7" s="284">
        <v>897</v>
      </c>
      <c r="J7" s="282">
        <v>38021</v>
      </c>
      <c r="K7" s="283">
        <v>26354650</v>
      </c>
      <c r="L7" s="283">
        <v>16434353</v>
      </c>
      <c r="M7" s="283">
        <v>606712</v>
      </c>
      <c r="N7" s="283">
        <v>467740</v>
      </c>
      <c r="O7" s="283">
        <v>8845845</v>
      </c>
      <c r="P7" s="284">
        <v>7</v>
      </c>
      <c r="Q7" s="393"/>
    </row>
    <row r="8" spans="1:18" ht="20.25" customHeight="1">
      <c r="A8" s="395">
        <v>3</v>
      </c>
      <c r="B8" s="396">
        <v>124368628</v>
      </c>
      <c r="C8" s="283">
        <v>6089653</v>
      </c>
      <c r="D8" s="283">
        <v>289831</v>
      </c>
      <c r="E8" s="283">
        <v>92657707</v>
      </c>
      <c r="F8" s="283" t="s">
        <v>60</v>
      </c>
      <c r="G8" s="283" t="s">
        <v>60</v>
      </c>
      <c r="H8" s="283">
        <v>398623</v>
      </c>
      <c r="I8" s="284">
        <v>897</v>
      </c>
      <c r="J8" s="282">
        <v>38808</v>
      </c>
      <c r="K8" s="283">
        <v>24893102</v>
      </c>
      <c r="L8" s="283">
        <v>15034324</v>
      </c>
      <c r="M8" s="283">
        <v>606712</v>
      </c>
      <c r="N8" s="283">
        <v>467740</v>
      </c>
      <c r="O8" s="283">
        <v>8784326</v>
      </c>
      <c r="P8" s="284">
        <v>7</v>
      </c>
      <c r="Q8" s="393"/>
    </row>
    <row r="9" spans="1:18" ht="20.25" customHeight="1">
      <c r="A9" s="395">
        <v>4</v>
      </c>
      <c r="B9" s="396">
        <v>124018682</v>
      </c>
      <c r="C9" s="283">
        <v>6071677</v>
      </c>
      <c r="D9" s="283">
        <v>285130</v>
      </c>
      <c r="E9" s="283">
        <v>92325468</v>
      </c>
      <c r="F9" s="283" t="s">
        <v>758</v>
      </c>
      <c r="G9" s="283" t="s">
        <v>671</v>
      </c>
      <c r="H9" s="283">
        <v>400473</v>
      </c>
      <c r="I9" s="284">
        <v>897</v>
      </c>
      <c r="J9" s="282">
        <v>39677</v>
      </c>
      <c r="K9" s="283">
        <v>24895353</v>
      </c>
      <c r="L9" s="283">
        <v>15033902</v>
      </c>
      <c r="M9" s="283">
        <v>636496</v>
      </c>
      <c r="N9" s="283">
        <v>467740</v>
      </c>
      <c r="O9" s="283">
        <v>8757215</v>
      </c>
      <c r="P9" s="284">
        <v>7</v>
      </c>
      <c r="Q9" s="393"/>
    </row>
    <row r="10" spans="1:18" ht="20.25" customHeight="1">
      <c r="A10" s="678" t="s">
        <v>759</v>
      </c>
      <c r="B10" s="678"/>
      <c r="C10" s="678"/>
      <c r="D10" s="678"/>
      <c r="E10" s="678"/>
      <c r="F10" s="678"/>
      <c r="G10" s="678"/>
      <c r="H10" s="679"/>
      <c r="I10" s="680" t="s">
        <v>289</v>
      </c>
      <c r="J10" s="678"/>
      <c r="K10" s="678"/>
      <c r="L10" s="678"/>
      <c r="M10" s="678"/>
      <c r="N10" s="678"/>
      <c r="O10" s="678"/>
      <c r="P10" s="678"/>
      <c r="Q10" s="393"/>
    </row>
    <row r="11" spans="1:18" ht="20.25" customHeight="1">
      <c r="A11" s="395" t="s">
        <v>741</v>
      </c>
      <c r="B11" s="396">
        <v>74684865</v>
      </c>
      <c r="C11" s="283">
        <v>6374559</v>
      </c>
      <c r="D11" s="283">
        <v>300204</v>
      </c>
      <c r="E11" s="283">
        <v>58546180</v>
      </c>
      <c r="F11" s="283" t="s">
        <v>60</v>
      </c>
      <c r="G11" s="283" t="s">
        <v>60</v>
      </c>
      <c r="H11" s="283">
        <v>291358</v>
      </c>
      <c r="I11" s="284">
        <v>897</v>
      </c>
      <c r="J11" s="282">
        <v>21497</v>
      </c>
      <c r="K11" s="283">
        <v>9150163</v>
      </c>
      <c r="L11" s="283">
        <v>3521664</v>
      </c>
      <c r="M11" s="283" t="s">
        <v>60</v>
      </c>
      <c r="N11" s="283" t="s">
        <v>60</v>
      </c>
      <c r="O11" s="284">
        <v>5628499</v>
      </c>
      <c r="P11" s="284">
        <v>7</v>
      </c>
      <c r="Q11" s="393"/>
      <c r="R11" s="289"/>
    </row>
    <row r="12" spans="1:18" ht="20.25" customHeight="1">
      <c r="A12" s="395">
        <v>31</v>
      </c>
      <c r="B12" s="396">
        <v>73959598</v>
      </c>
      <c r="C12" s="283">
        <v>6286878</v>
      </c>
      <c r="D12" s="283">
        <v>294413</v>
      </c>
      <c r="E12" s="283">
        <v>57899008</v>
      </c>
      <c r="F12" s="283" t="s">
        <v>60</v>
      </c>
      <c r="G12" s="283" t="s">
        <v>60</v>
      </c>
      <c r="H12" s="283">
        <v>291394</v>
      </c>
      <c r="I12" s="284">
        <v>897</v>
      </c>
      <c r="J12" s="282">
        <v>21531</v>
      </c>
      <c r="K12" s="283">
        <v>9165470</v>
      </c>
      <c r="L12" s="283">
        <v>3541476</v>
      </c>
      <c r="M12" s="283" t="s">
        <v>60</v>
      </c>
      <c r="N12" s="283" t="s">
        <v>60</v>
      </c>
      <c r="O12" s="284">
        <v>5623994</v>
      </c>
      <c r="P12" s="284">
        <v>7</v>
      </c>
      <c r="Q12" s="393"/>
      <c r="R12" s="289"/>
    </row>
    <row r="13" spans="1:18" ht="20.25" customHeight="1">
      <c r="A13" s="395" t="s">
        <v>669</v>
      </c>
      <c r="B13" s="396">
        <v>73193610</v>
      </c>
      <c r="C13" s="283">
        <v>6208465</v>
      </c>
      <c r="D13" s="283">
        <v>296872</v>
      </c>
      <c r="E13" s="283">
        <v>57202444</v>
      </c>
      <c r="F13" s="283" t="s">
        <v>60</v>
      </c>
      <c r="G13" s="283" t="s">
        <v>60</v>
      </c>
      <c r="H13" s="283">
        <v>290233</v>
      </c>
      <c r="I13" s="284">
        <v>897</v>
      </c>
      <c r="J13" s="282">
        <v>20949</v>
      </c>
      <c r="K13" s="283">
        <v>9173743</v>
      </c>
      <c r="L13" s="283">
        <v>3555062</v>
      </c>
      <c r="M13" s="283" t="s">
        <v>60</v>
      </c>
      <c r="N13" s="283" t="s">
        <v>60</v>
      </c>
      <c r="O13" s="284">
        <v>5618681</v>
      </c>
      <c r="P13" s="284">
        <v>7</v>
      </c>
      <c r="Q13" s="393"/>
      <c r="R13" s="289"/>
    </row>
    <row r="14" spans="1:18" ht="20.25" customHeight="1">
      <c r="A14" s="395">
        <v>3</v>
      </c>
      <c r="B14" s="396">
        <v>71936057</v>
      </c>
      <c r="C14" s="283">
        <v>6065516</v>
      </c>
      <c r="D14" s="283">
        <v>265899</v>
      </c>
      <c r="E14" s="283">
        <v>56581483</v>
      </c>
      <c r="F14" s="283" t="s">
        <v>60</v>
      </c>
      <c r="G14" s="283" t="s">
        <v>60</v>
      </c>
      <c r="H14" s="283">
        <v>289126</v>
      </c>
      <c r="I14" s="284">
        <v>897</v>
      </c>
      <c r="J14" s="282">
        <v>21721</v>
      </c>
      <c r="K14" s="283">
        <v>8711408</v>
      </c>
      <c r="L14" s="283">
        <v>3267584</v>
      </c>
      <c r="M14" s="283" t="s">
        <v>60</v>
      </c>
      <c r="N14" s="283" t="s">
        <v>60</v>
      </c>
      <c r="O14" s="284">
        <v>5443824</v>
      </c>
      <c r="P14" s="284">
        <v>7</v>
      </c>
      <c r="Q14" s="393"/>
      <c r="R14" s="289"/>
    </row>
    <row r="15" spans="1:18" ht="20.25" customHeight="1">
      <c r="A15" s="395">
        <v>4</v>
      </c>
      <c r="B15" s="396">
        <v>71354323</v>
      </c>
      <c r="C15" s="283">
        <v>6040417</v>
      </c>
      <c r="D15" s="283">
        <v>264690</v>
      </c>
      <c r="E15" s="283">
        <v>56101127</v>
      </c>
      <c r="F15" s="283" t="s">
        <v>671</v>
      </c>
      <c r="G15" s="283" t="s">
        <v>671</v>
      </c>
      <c r="H15" s="283">
        <v>288855</v>
      </c>
      <c r="I15" s="284">
        <v>897</v>
      </c>
      <c r="J15" s="282">
        <v>21999</v>
      </c>
      <c r="K15" s="283">
        <v>8636331</v>
      </c>
      <c r="L15" s="283">
        <v>3257901</v>
      </c>
      <c r="M15" s="283" t="s">
        <v>671</v>
      </c>
      <c r="N15" s="283" t="s">
        <v>671</v>
      </c>
      <c r="O15" s="284">
        <v>5378430</v>
      </c>
      <c r="P15" s="284">
        <v>7</v>
      </c>
      <c r="Q15" s="393"/>
      <c r="R15" s="289"/>
    </row>
    <row r="16" spans="1:18" ht="20.25" customHeight="1">
      <c r="A16" s="678" t="s">
        <v>290</v>
      </c>
      <c r="B16" s="678"/>
      <c r="C16" s="678"/>
      <c r="D16" s="678"/>
      <c r="E16" s="678"/>
      <c r="F16" s="678"/>
      <c r="G16" s="678"/>
      <c r="H16" s="679"/>
      <c r="I16" s="680" t="s">
        <v>289</v>
      </c>
      <c r="J16" s="678"/>
      <c r="K16" s="678"/>
      <c r="L16" s="678"/>
      <c r="M16" s="678"/>
      <c r="N16" s="678"/>
      <c r="O16" s="678"/>
      <c r="P16" s="678"/>
      <c r="Q16" s="393"/>
      <c r="R16" s="289"/>
    </row>
    <row r="17" spans="1:17" ht="20.25" customHeight="1">
      <c r="A17" s="395" t="s">
        <v>741</v>
      </c>
      <c r="B17" s="396">
        <v>52621900</v>
      </c>
      <c r="C17" s="283">
        <v>21999</v>
      </c>
      <c r="D17" s="283">
        <v>24383</v>
      </c>
      <c r="E17" s="283">
        <v>35580368</v>
      </c>
      <c r="F17" s="283" t="s">
        <v>60</v>
      </c>
      <c r="G17" s="283" t="s">
        <v>60</v>
      </c>
      <c r="H17" s="283">
        <v>107588</v>
      </c>
      <c r="I17" s="284" t="s">
        <v>60</v>
      </c>
      <c r="J17" s="289">
        <v>16007</v>
      </c>
      <c r="K17" s="283">
        <v>16871555</v>
      </c>
      <c r="L17" s="283">
        <v>12821471</v>
      </c>
      <c r="M17" s="283">
        <v>500543</v>
      </c>
      <c r="N17" s="283">
        <v>467740</v>
      </c>
      <c r="O17" s="283">
        <v>3081801</v>
      </c>
      <c r="P17" s="284" t="s">
        <v>60</v>
      </c>
      <c r="Q17" s="393"/>
    </row>
    <row r="18" spans="1:17" ht="20.25" customHeight="1">
      <c r="A18" s="395">
        <v>31</v>
      </c>
      <c r="B18" s="396">
        <v>52960495</v>
      </c>
      <c r="C18" s="283">
        <v>49371</v>
      </c>
      <c r="D18" s="283">
        <v>25274</v>
      </c>
      <c r="E18" s="283">
        <v>35726441</v>
      </c>
      <c r="F18" s="283" t="s">
        <v>60</v>
      </c>
      <c r="G18" s="283" t="s">
        <v>60</v>
      </c>
      <c r="H18" s="283">
        <v>107962</v>
      </c>
      <c r="I18" s="284" t="s">
        <v>60</v>
      </c>
      <c r="J18" s="289">
        <v>15984</v>
      </c>
      <c r="K18" s="283">
        <v>17035463</v>
      </c>
      <c r="L18" s="283">
        <v>12847023</v>
      </c>
      <c r="M18" s="283">
        <v>553464</v>
      </c>
      <c r="N18" s="283">
        <v>467740</v>
      </c>
      <c r="O18" s="283">
        <v>3167236</v>
      </c>
      <c r="P18" s="284" t="s">
        <v>60</v>
      </c>
      <c r="Q18" s="397"/>
    </row>
    <row r="19" spans="1:17" ht="20.25" customHeight="1">
      <c r="A19" s="395" t="s">
        <v>669</v>
      </c>
      <c r="B19" s="396">
        <v>53519116</v>
      </c>
      <c r="C19" s="283">
        <v>35076</v>
      </c>
      <c r="D19" s="283">
        <v>24890</v>
      </c>
      <c r="E19" s="283">
        <v>36151893</v>
      </c>
      <c r="F19" s="283" t="s">
        <v>60</v>
      </c>
      <c r="G19" s="283" t="s">
        <v>60</v>
      </c>
      <c r="H19" s="283">
        <v>109278</v>
      </c>
      <c r="I19" s="284" t="s">
        <v>60</v>
      </c>
      <c r="J19" s="289">
        <v>17072</v>
      </c>
      <c r="K19" s="283">
        <v>17180907</v>
      </c>
      <c r="L19" s="283">
        <v>12879291</v>
      </c>
      <c r="M19" s="283">
        <v>606712</v>
      </c>
      <c r="N19" s="283">
        <v>467740</v>
      </c>
      <c r="O19" s="283">
        <v>3227164</v>
      </c>
      <c r="P19" s="284" t="s">
        <v>60</v>
      </c>
      <c r="Q19" s="397"/>
    </row>
    <row r="20" spans="1:17" ht="20.25" customHeight="1">
      <c r="A20" s="395">
        <v>3</v>
      </c>
      <c r="B20" s="396">
        <v>52432571</v>
      </c>
      <c r="C20" s="283">
        <v>24137</v>
      </c>
      <c r="D20" s="283">
        <v>23932</v>
      </c>
      <c r="E20" s="283">
        <v>36076224</v>
      </c>
      <c r="F20" s="283" t="s">
        <v>60</v>
      </c>
      <c r="G20" s="283" t="s">
        <v>60</v>
      </c>
      <c r="H20" s="283">
        <v>109497</v>
      </c>
      <c r="I20" s="284" t="s">
        <v>60</v>
      </c>
      <c r="J20" s="289">
        <v>17087</v>
      </c>
      <c r="K20" s="283">
        <v>16181694</v>
      </c>
      <c r="L20" s="283">
        <v>11766740</v>
      </c>
      <c r="M20" s="283">
        <v>606712</v>
      </c>
      <c r="N20" s="283">
        <v>467740</v>
      </c>
      <c r="O20" s="283">
        <v>3340502</v>
      </c>
      <c r="P20" s="284" t="s">
        <v>60</v>
      </c>
      <c r="Q20" s="397"/>
    </row>
    <row r="21" spans="1:17" ht="20.25" customHeight="1" thickBot="1">
      <c r="A21" s="398">
        <v>4</v>
      </c>
      <c r="B21" s="399">
        <v>52664359</v>
      </c>
      <c r="C21" s="400">
        <v>31260</v>
      </c>
      <c r="D21" s="400">
        <v>20440</v>
      </c>
      <c r="E21" s="400">
        <v>36224341</v>
      </c>
      <c r="F21" s="400" t="s">
        <v>760</v>
      </c>
      <c r="G21" s="400" t="s">
        <v>760</v>
      </c>
      <c r="H21" s="400">
        <v>111618</v>
      </c>
      <c r="I21" s="293" t="s">
        <v>760</v>
      </c>
      <c r="J21" s="319">
        <v>17678</v>
      </c>
      <c r="K21" s="400">
        <v>16259022</v>
      </c>
      <c r="L21" s="400">
        <v>11776001</v>
      </c>
      <c r="M21" s="400">
        <v>636496</v>
      </c>
      <c r="N21" s="400">
        <v>467740</v>
      </c>
      <c r="O21" s="400">
        <v>3378785</v>
      </c>
      <c r="P21" s="293" t="s">
        <v>760</v>
      </c>
      <c r="Q21" s="397"/>
    </row>
    <row r="22" spans="1:17" ht="18" customHeight="1">
      <c r="A22" s="389" t="s">
        <v>291</v>
      </c>
      <c r="B22" s="289"/>
      <c r="C22" s="289"/>
      <c r="D22" s="289"/>
      <c r="E22" s="289"/>
      <c r="F22" s="289"/>
      <c r="G22" s="289"/>
      <c r="H22" s="289"/>
      <c r="I22" s="289"/>
    </row>
    <row r="23" spans="1:17" ht="18" customHeight="1">
      <c r="A23" s="389" t="s">
        <v>292</v>
      </c>
    </row>
    <row r="24" spans="1:17" ht="12">
      <c r="A24" s="401"/>
    </row>
    <row r="25" spans="1:17" ht="12">
      <c r="A25" s="401"/>
    </row>
  </sheetData>
  <mergeCells count="18">
    <mergeCell ref="P2:P3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O2"/>
    <mergeCell ref="A4:H4"/>
    <mergeCell ref="I4:P4"/>
    <mergeCell ref="A10:H10"/>
    <mergeCell ref="I10:P10"/>
    <mergeCell ref="A16:H16"/>
    <mergeCell ref="I16:P16"/>
  </mergeCells>
  <phoneticPr fontId="3"/>
  <printOptions horizontalCentered="1"/>
  <pageMargins left="0.78740157480314965" right="0.78740157480314965" top="0.98425196850393704" bottom="0.78740157480314965" header="0.51181102362204722" footer="0.51181102362204722"/>
  <pageSetup paperSize="9" fitToWidth="2" fitToHeight="0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  <pageSetUpPr fitToPage="1"/>
  </sheetPr>
  <dimension ref="A1:U40"/>
  <sheetViews>
    <sheetView view="pageBreakPreview" zoomScaleNormal="100" zoomScaleSheetLayoutView="100" workbookViewId="0">
      <selection activeCell="A17" sqref="A17:H17"/>
    </sheetView>
  </sheetViews>
  <sheetFormatPr defaultRowHeight="11.25"/>
  <cols>
    <col min="1" max="1" width="9.5" style="40" customWidth="1"/>
    <col min="2" max="16" width="10.875" style="40" customWidth="1"/>
    <col min="17" max="17" width="9.625" style="40" bestFit="1" customWidth="1"/>
    <col min="18" max="18" width="10" style="40" customWidth="1"/>
    <col min="19" max="19" width="6.625" style="40" customWidth="1"/>
    <col min="20" max="21" width="5.75" style="40" customWidth="1"/>
    <col min="22" max="16384" width="9" style="40"/>
  </cols>
  <sheetData>
    <row r="1" spans="1:21" ht="18" customHeight="1" thickBot="1">
      <c r="A1" s="205" t="s">
        <v>761</v>
      </c>
      <c r="B1" s="133"/>
      <c r="C1" s="12"/>
      <c r="D1" s="12"/>
      <c r="E1" s="12"/>
      <c r="F1" s="33"/>
      <c r="G1" s="126"/>
      <c r="H1" s="33"/>
      <c r="I1" s="208"/>
      <c r="K1" s="125"/>
      <c r="L1" s="125"/>
      <c r="M1" s="125"/>
      <c r="O1" s="163"/>
      <c r="P1" s="132" t="s">
        <v>293</v>
      </c>
      <c r="Q1" s="125"/>
      <c r="R1" s="126"/>
      <c r="S1" s="162"/>
      <c r="U1" s="126"/>
    </row>
    <row r="2" spans="1:21" ht="21.75" customHeight="1">
      <c r="A2" s="702" t="s">
        <v>294</v>
      </c>
      <c r="B2" s="704" t="s">
        <v>249</v>
      </c>
      <c r="C2" s="705"/>
      <c r="D2" s="706"/>
      <c r="E2" s="707" t="s">
        <v>295</v>
      </c>
      <c r="F2" s="705"/>
      <c r="G2" s="705"/>
      <c r="H2" s="705"/>
      <c r="I2" s="705" t="s">
        <v>296</v>
      </c>
      <c r="J2" s="705"/>
      <c r="K2" s="705"/>
      <c r="L2" s="706"/>
      <c r="M2" s="707" t="s">
        <v>297</v>
      </c>
      <c r="N2" s="705"/>
      <c r="O2" s="705"/>
      <c r="P2" s="705"/>
      <c r="Q2" s="125"/>
      <c r="R2" s="125"/>
      <c r="S2" s="162"/>
      <c r="T2" s="162"/>
      <c r="U2" s="162"/>
    </row>
    <row r="3" spans="1:21" ht="20.25" customHeight="1">
      <c r="A3" s="703"/>
      <c r="B3" s="708" t="s">
        <v>153</v>
      </c>
      <c r="C3" s="699" t="s">
        <v>298</v>
      </c>
      <c r="D3" s="699" t="s">
        <v>299</v>
      </c>
      <c r="E3" s="694" t="s">
        <v>153</v>
      </c>
      <c r="F3" s="157"/>
      <c r="G3" s="699" t="s">
        <v>300</v>
      </c>
      <c r="H3" s="694" t="s">
        <v>301</v>
      </c>
      <c r="I3" s="697" t="s">
        <v>153</v>
      </c>
      <c r="J3" s="157"/>
      <c r="K3" s="699" t="s">
        <v>302</v>
      </c>
      <c r="L3" s="699" t="s">
        <v>301</v>
      </c>
      <c r="M3" s="694" t="s">
        <v>303</v>
      </c>
      <c r="N3" s="157"/>
      <c r="O3" s="699" t="s">
        <v>300</v>
      </c>
      <c r="P3" s="694" t="s">
        <v>301</v>
      </c>
      <c r="Q3" s="125"/>
      <c r="R3" s="125"/>
      <c r="S3" s="162"/>
      <c r="T3" s="162"/>
      <c r="U3" s="162"/>
    </row>
    <row r="4" spans="1:21" ht="23.25" customHeight="1" thickBot="1">
      <c r="A4" s="703"/>
      <c r="B4" s="709"/>
      <c r="C4" s="700"/>
      <c r="D4" s="700"/>
      <c r="E4" s="695"/>
      <c r="F4" s="156" t="s">
        <v>304</v>
      </c>
      <c r="G4" s="701"/>
      <c r="H4" s="696"/>
      <c r="I4" s="698"/>
      <c r="J4" s="136" t="s">
        <v>304</v>
      </c>
      <c r="K4" s="700"/>
      <c r="L4" s="700"/>
      <c r="M4" s="695"/>
      <c r="N4" s="136" t="s">
        <v>304</v>
      </c>
      <c r="O4" s="701"/>
      <c r="P4" s="695"/>
      <c r="Q4" s="125"/>
      <c r="R4" s="125"/>
      <c r="S4" s="162"/>
      <c r="T4" s="162"/>
      <c r="U4" s="162"/>
    </row>
    <row r="5" spans="1:21" s="155" customFormat="1" ht="30.75" customHeight="1">
      <c r="A5" s="160" t="s">
        <v>741</v>
      </c>
      <c r="B5" s="55">
        <v>27644</v>
      </c>
      <c r="C5" s="53">
        <v>26631</v>
      </c>
      <c r="D5" s="53">
        <v>1013</v>
      </c>
      <c r="E5" s="53">
        <v>54436</v>
      </c>
      <c r="F5" s="53">
        <v>3984</v>
      </c>
      <c r="G5" s="56">
        <v>37037</v>
      </c>
      <c r="H5" s="57">
        <v>17399</v>
      </c>
      <c r="I5" s="52">
        <v>6467397</v>
      </c>
      <c r="J5" s="56">
        <v>1856679</v>
      </c>
      <c r="K5" s="53">
        <v>3185444</v>
      </c>
      <c r="L5" s="53">
        <v>3281953</v>
      </c>
      <c r="M5" s="53">
        <v>163003093</v>
      </c>
      <c r="N5" s="56">
        <v>69904875</v>
      </c>
      <c r="O5" s="56">
        <v>59059460</v>
      </c>
      <c r="P5" s="54">
        <v>103943633</v>
      </c>
      <c r="Q5" s="33"/>
      <c r="R5" s="33"/>
      <c r="S5" s="33"/>
      <c r="T5" s="33"/>
      <c r="U5" s="33"/>
    </row>
    <row r="6" spans="1:21" s="155" customFormat="1" ht="30.75" customHeight="1">
      <c r="A6" s="135">
        <v>31</v>
      </c>
      <c r="B6" s="55">
        <v>27649</v>
      </c>
      <c r="C6" s="56">
        <v>26631</v>
      </c>
      <c r="D6" s="56">
        <v>1018</v>
      </c>
      <c r="E6" s="56">
        <v>54349</v>
      </c>
      <c r="F6" s="56">
        <v>4025</v>
      </c>
      <c r="G6" s="56">
        <v>36986</v>
      </c>
      <c r="H6" s="57">
        <v>17363</v>
      </c>
      <c r="I6" s="55">
        <v>6476541</v>
      </c>
      <c r="J6" s="56">
        <v>1868050</v>
      </c>
      <c r="K6" s="56">
        <v>3194946</v>
      </c>
      <c r="L6" s="56">
        <v>3281595</v>
      </c>
      <c r="M6" s="56">
        <v>166904884</v>
      </c>
      <c r="N6" s="56">
        <v>71844490</v>
      </c>
      <c r="O6" s="56">
        <v>61001296</v>
      </c>
      <c r="P6" s="57">
        <v>105903588</v>
      </c>
      <c r="Q6" s="33"/>
      <c r="R6" s="33"/>
      <c r="S6" s="33"/>
      <c r="T6" s="33"/>
      <c r="U6" s="33"/>
    </row>
    <row r="7" spans="1:21" s="155" customFormat="1" ht="30.75" customHeight="1">
      <c r="A7" s="135" t="s">
        <v>669</v>
      </c>
      <c r="B7" s="55">
        <v>27683</v>
      </c>
      <c r="C7" s="56">
        <v>26645</v>
      </c>
      <c r="D7" s="56">
        <v>1038</v>
      </c>
      <c r="E7" s="56">
        <v>54342</v>
      </c>
      <c r="F7" s="56">
        <v>4110</v>
      </c>
      <c r="G7" s="56">
        <v>36974</v>
      </c>
      <c r="H7" s="57">
        <v>17368</v>
      </c>
      <c r="I7" s="55">
        <v>6531246</v>
      </c>
      <c r="J7" s="56">
        <v>1923618</v>
      </c>
      <c r="K7" s="56">
        <v>3200500</v>
      </c>
      <c r="L7" s="56">
        <v>3330746</v>
      </c>
      <c r="M7" s="56">
        <v>172333951</v>
      </c>
      <c r="N7" s="56">
        <v>75288899</v>
      </c>
      <c r="O7" s="56">
        <v>62725052</v>
      </c>
      <c r="P7" s="57">
        <v>109608899</v>
      </c>
      <c r="Q7" s="33"/>
      <c r="R7" s="33"/>
      <c r="S7" s="33"/>
      <c r="T7" s="33"/>
      <c r="U7" s="33"/>
    </row>
    <row r="8" spans="1:21" s="155" customFormat="1" ht="30.75" customHeight="1">
      <c r="A8" s="135">
        <v>3</v>
      </c>
      <c r="B8" s="402">
        <v>27632</v>
      </c>
      <c r="C8" s="56">
        <v>26650</v>
      </c>
      <c r="D8" s="56">
        <v>982</v>
      </c>
      <c r="E8" s="56">
        <v>53955</v>
      </c>
      <c r="F8" s="56">
        <v>3763</v>
      </c>
      <c r="G8" s="56">
        <v>36863</v>
      </c>
      <c r="H8" s="57">
        <v>17092</v>
      </c>
      <c r="I8" s="55">
        <v>6406956</v>
      </c>
      <c r="J8" s="56">
        <v>1794865</v>
      </c>
      <c r="K8" s="56">
        <v>3202255</v>
      </c>
      <c r="L8" s="56">
        <v>3204701</v>
      </c>
      <c r="M8" s="56">
        <v>161441241</v>
      </c>
      <c r="N8" s="56">
        <v>68386683</v>
      </c>
      <c r="O8" s="56">
        <v>59694365</v>
      </c>
      <c r="P8" s="57">
        <v>101746876</v>
      </c>
      <c r="Q8" s="33"/>
      <c r="R8" s="33"/>
      <c r="S8" s="33"/>
      <c r="T8" s="33"/>
      <c r="U8" s="33"/>
    </row>
    <row r="9" spans="1:21" s="155" customFormat="1" ht="30.75" customHeight="1" thickBot="1">
      <c r="A9" s="134">
        <v>4</v>
      </c>
      <c r="B9" s="58">
        <v>27748</v>
      </c>
      <c r="C9" s="59">
        <v>26635</v>
      </c>
      <c r="D9" s="59">
        <v>1113</v>
      </c>
      <c r="E9" s="59">
        <v>54421</v>
      </c>
      <c r="F9" s="59">
        <v>4369</v>
      </c>
      <c r="G9" s="59">
        <v>37039</v>
      </c>
      <c r="H9" s="60">
        <v>17382</v>
      </c>
      <c r="I9" s="58">
        <v>6585466</v>
      </c>
      <c r="J9" s="59">
        <v>1973975</v>
      </c>
      <c r="K9" s="59">
        <v>3224469</v>
      </c>
      <c r="L9" s="59">
        <v>3360997</v>
      </c>
      <c r="M9" s="59">
        <v>171408014</v>
      </c>
      <c r="N9" s="59">
        <v>76468698</v>
      </c>
      <c r="O9" s="59">
        <v>61991094</v>
      </c>
      <c r="P9" s="60">
        <v>109416920</v>
      </c>
      <c r="Q9" s="33"/>
      <c r="R9" s="33"/>
      <c r="S9" s="33"/>
      <c r="T9" s="33"/>
      <c r="U9" s="33"/>
    </row>
    <row r="10" spans="1:21" ht="18" customHeight="1">
      <c r="A10" s="205" t="s">
        <v>305</v>
      </c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</row>
    <row r="11" spans="1:21" ht="13.5">
      <c r="A11" s="154"/>
      <c r="B11" s="33"/>
      <c r="C11" s="33"/>
      <c r="D11" s="33"/>
      <c r="E11" s="33"/>
      <c r="F11" s="33"/>
      <c r="G11" s="33"/>
      <c r="H11" s="33"/>
      <c r="I11" s="33"/>
      <c r="J11" s="152"/>
      <c r="K11" s="119"/>
      <c r="L11" s="152"/>
      <c r="M11" s="152"/>
      <c r="N11" s="152"/>
      <c r="O11" s="152"/>
      <c r="P11" s="152"/>
      <c r="Q11" s="152"/>
      <c r="R11" s="152"/>
      <c r="S11" s="33"/>
      <c r="T11" s="33"/>
    </row>
    <row r="12" spans="1:21" ht="12.75">
      <c r="A12" s="154"/>
      <c r="B12" s="125"/>
      <c r="C12" s="125"/>
      <c r="D12" s="161"/>
      <c r="E12" s="161"/>
      <c r="F12" s="161"/>
      <c r="G12" s="125"/>
      <c r="I12" s="208"/>
      <c r="J12" s="154"/>
      <c r="K12" s="125"/>
      <c r="L12" s="125"/>
      <c r="M12" s="125"/>
      <c r="N12" s="137"/>
      <c r="O12" s="33"/>
      <c r="P12" s="33"/>
      <c r="Q12" s="33"/>
      <c r="R12" s="33"/>
      <c r="S12" s="33"/>
      <c r="T12" s="33"/>
    </row>
    <row r="13" spans="1:21" ht="12.75">
      <c r="A13" s="125"/>
      <c r="B13" s="125"/>
      <c r="C13" s="125"/>
      <c r="D13" s="125"/>
      <c r="E13" s="125"/>
      <c r="F13" s="125"/>
      <c r="G13" s="125"/>
      <c r="H13" s="125"/>
      <c r="I13" s="125"/>
      <c r="J13" s="166"/>
      <c r="K13" s="166"/>
      <c r="L13" s="166"/>
      <c r="M13" s="166"/>
      <c r="N13" s="137"/>
      <c r="T13" s="33"/>
    </row>
    <row r="14" spans="1:21" ht="12.75">
      <c r="A14" s="125"/>
      <c r="B14" s="125"/>
      <c r="C14" s="125"/>
      <c r="D14" s="125"/>
      <c r="E14" s="125"/>
      <c r="F14" s="125"/>
      <c r="G14" s="125"/>
      <c r="H14" s="125"/>
      <c r="I14" s="166"/>
      <c r="J14" s="33"/>
      <c r="K14" s="33"/>
      <c r="L14" s="33"/>
      <c r="M14" s="33"/>
      <c r="N14" s="137"/>
    </row>
    <row r="15" spans="1:21" ht="12.75">
      <c r="A15" s="166"/>
      <c r="B15" s="33"/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137"/>
      <c r="R15" s="126"/>
    </row>
    <row r="16" spans="1:21" ht="12">
      <c r="A16" s="154"/>
      <c r="B16" s="33"/>
      <c r="C16" s="33"/>
      <c r="D16" s="33"/>
      <c r="E16" s="33"/>
      <c r="F16" s="33"/>
      <c r="G16" s="33"/>
      <c r="H16" s="33"/>
      <c r="I16" s="33"/>
      <c r="J16" s="162"/>
      <c r="K16" s="162"/>
      <c r="L16" s="162"/>
      <c r="M16" s="162"/>
      <c r="N16" s="162"/>
      <c r="O16" s="162"/>
      <c r="P16" s="126"/>
      <c r="Q16" s="162"/>
      <c r="R16" s="162"/>
    </row>
    <row r="17" spans="1:18" ht="12.75">
      <c r="A17" s="125"/>
      <c r="B17" s="125"/>
      <c r="C17" s="125"/>
      <c r="D17" s="125"/>
      <c r="E17" s="125"/>
      <c r="F17" s="125"/>
      <c r="G17" s="125"/>
      <c r="H17" s="125"/>
      <c r="I17" s="125"/>
      <c r="J17" s="125"/>
      <c r="P17" s="125"/>
      <c r="Q17" s="137"/>
      <c r="R17" s="33"/>
    </row>
    <row r="18" spans="1:18" ht="12.75">
      <c r="A18" s="125"/>
      <c r="B18" s="125"/>
      <c r="C18" s="125"/>
      <c r="D18" s="125"/>
      <c r="E18" s="125"/>
      <c r="F18" s="125"/>
      <c r="G18" s="125"/>
      <c r="H18" s="125"/>
      <c r="I18" s="125"/>
      <c r="J18" s="125"/>
      <c r="K18" s="166"/>
      <c r="L18" s="166"/>
      <c r="M18" s="166"/>
      <c r="N18" s="166"/>
      <c r="O18" s="166"/>
      <c r="P18" s="125"/>
      <c r="Q18" s="137"/>
      <c r="R18" s="33"/>
    </row>
    <row r="19" spans="1:18" ht="12.75">
      <c r="A19" s="125"/>
      <c r="B19" s="125"/>
      <c r="C19" s="125"/>
      <c r="D19" s="125"/>
      <c r="E19" s="125"/>
      <c r="F19" s="125"/>
      <c r="G19" s="125"/>
      <c r="H19" s="125"/>
      <c r="I19" s="125"/>
      <c r="J19" s="125"/>
      <c r="K19" s="125"/>
      <c r="L19" s="125"/>
      <c r="M19" s="125"/>
      <c r="N19" s="125"/>
      <c r="O19" s="125"/>
      <c r="P19" s="125"/>
      <c r="Q19" s="137"/>
      <c r="R19" s="33"/>
    </row>
    <row r="20" spans="1:18" ht="12.75">
      <c r="A20" s="166"/>
      <c r="B20" s="33"/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137"/>
      <c r="R20" s="33"/>
    </row>
    <row r="21" spans="1:18" ht="12.75">
      <c r="A21" s="166"/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137"/>
      <c r="R21" s="33"/>
    </row>
    <row r="22" spans="1:18" ht="12.75">
      <c r="A22" s="166"/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137"/>
      <c r="R22" s="119"/>
    </row>
    <row r="23" spans="1:18" ht="12.75">
      <c r="A23" s="166"/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137"/>
    </row>
    <row r="24" spans="1:18" ht="12.75">
      <c r="A24" s="166"/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137"/>
    </row>
    <row r="25" spans="1:18" ht="12.75">
      <c r="A25" s="125"/>
      <c r="B25" s="125"/>
      <c r="C25" s="125"/>
      <c r="D25" s="125"/>
      <c r="E25" s="125"/>
      <c r="F25" s="125"/>
      <c r="G25" s="125"/>
      <c r="H25" s="125"/>
      <c r="I25" s="125"/>
      <c r="J25" s="125"/>
      <c r="K25" s="125"/>
      <c r="L25" s="125"/>
      <c r="M25" s="125"/>
      <c r="N25" s="125"/>
      <c r="O25" s="125"/>
      <c r="P25" s="125"/>
      <c r="Q25" s="137"/>
    </row>
    <row r="26" spans="1:18" ht="12.75">
      <c r="A26" s="166"/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137"/>
      <c r="R26" s="126"/>
    </row>
    <row r="27" spans="1:18" ht="12.75">
      <c r="A27" s="166"/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137"/>
      <c r="R27" s="162"/>
    </row>
    <row r="28" spans="1:18" ht="12.75">
      <c r="A28" s="166"/>
      <c r="B28" s="33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137"/>
      <c r="R28" s="165"/>
    </row>
    <row r="29" spans="1:18" ht="12.75">
      <c r="A29" s="166"/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137"/>
      <c r="R29" s="165"/>
    </row>
    <row r="30" spans="1:18" ht="12.75">
      <c r="A30" s="166"/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137"/>
      <c r="R30" s="33"/>
    </row>
    <row r="31" spans="1:18" ht="12.75">
      <c r="A31" s="125"/>
      <c r="B31" s="125"/>
      <c r="C31" s="125"/>
      <c r="D31" s="125"/>
      <c r="E31" s="125"/>
      <c r="F31" s="125"/>
      <c r="G31" s="125"/>
      <c r="H31" s="125"/>
      <c r="I31" s="125"/>
      <c r="J31" s="125"/>
      <c r="K31" s="125"/>
      <c r="L31" s="125"/>
      <c r="M31" s="125"/>
      <c r="N31" s="125"/>
      <c r="O31" s="125"/>
      <c r="P31" s="125"/>
      <c r="Q31" s="137"/>
      <c r="R31" s="33"/>
    </row>
    <row r="32" spans="1:18" ht="12.75">
      <c r="A32" s="166"/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137"/>
      <c r="R32" s="33"/>
    </row>
    <row r="33" spans="1:18" ht="12.75">
      <c r="A33" s="166"/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137"/>
      <c r="R33" s="33"/>
    </row>
    <row r="34" spans="1:18" ht="12.75">
      <c r="A34" s="166"/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137"/>
      <c r="R34" s="33"/>
    </row>
    <row r="35" spans="1:18" ht="12.75">
      <c r="A35" s="166"/>
      <c r="B35" s="33"/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137"/>
    </row>
    <row r="36" spans="1:18" ht="12.75">
      <c r="A36" s="166"/>
      <c r="B36" s="33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137"/>
    </row>
    <row r="37" spans="1:18" ht="12">
      <c r="A37" s="154"/>
      <c r="B37" s="33"/>
      <c r="C37" s="33"/>
      <c r="D37" s="33"/>
      <c r="E37" s="33"/>
      <c r="F37" s="33"/>
      <c r="G37" s="33"/>
      <c r="H37" s="33"/>
      <c r="I37" s="33"/>
    </row>
    <row r="38" spans="1:18" ht="12">
      <c r="A38" s="154"/>
    </row>
    <row r="39" spans="1:18" ht="12">
      <c r="A39" s="154"/>
    </row>
    <row r="40" spans="1:18" ht="12">
      <c r="A40" s="154"/>
    </row>
  </sheetData>
  <mergeCells count="17">
    <mergeCell ref="A2:A4"/>
    <mergeCell ref="B2:D2"/>
    <mergeCell ref="E2:H2"/>
    <mergeCell ref="I2:L2"/>
    <mergeCell ref="M2:P2"/>
    <mergeCell ref="B3:B4"/>
    <mergeCell ref="C3:C4"/>
    <mergeCell ref="D3:D4"/>
    <mergeCell ref="E3:E4"/>
    <mergeCell ref="G3:G4"/>
    <mergeCell ref="P3:P4"/>
    <mergeCell ref="H3:H4"/>
    <mergeCell ref="I3:I4"/>
    <mergeCell ref="K3:K4"/>
    <mergeCell ref="L3:L4"/>
    <mergeCell ref="M3:M4"/>
    <mergeCell ref="O3:O4"/>
  </mergeCells>
  <phoneticPr fontId="3"/>
  <printOptions horizontalCentered="1"/>
  <pageMargins left="0.78740157480314965" right="0.78740157480314965" top="0.98425196850393704" bottom="0.78740157480314965" header="0.51181102362204722" footer="0.51181102362204722"/>
  <pageSetup paperSize="9" fitToWidth="2" fitToHeight="0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  <pageSetUpPr fitToPage="1"/>
  </sheetPr>
  <dimension ref="A1:R18"/>
  <sheetViews>
    <sheetView view="pageBreakPreview" zoomScaleNormal="100" zoomScaleSheetLayoutView="100" workbookViewId="0">
      <selection activeCell="A17" sqref="A17:H17"/>
    </sheetView>
  </sheetViews>
  <sheetFormatPr defaultRowHeight="11.25"/>
  <cols>
    <col min="1" max="1" width="9.5" style="40" customWidth="1"/>
    <col min="2" max="3" width="10.875" style="40" customWidth="1"/>
    <col min="4" max="4" width="11.125" style="40" customWidth="1"/>
    <col min="5" max="6" width="12.5" style="40" customWidth="1"/>
    <col min="7" max="7" width="11.25" style="40" customWidth="1"/>
    <col min="8" max="8" width="11.875" style="40" customWidth="1"/>
    <col min="9" max="9" width="10.875" style="40" customWidth="1"/>
    <col min="10" max="10" width="10.625" style="40" customWidth="1"/>
    <col min="11" max="11" width="10.875" style="40" customWidth="1"/>
    <col min="12" max="13" width="10.5" style="40" customWidth="1"/>
    <col min="14" max="14" width="8.125" style="40" customWidth="1"/>
    <col min="15" max="15" width="11.5" style="40" customWidth="1"/>
    <col min="16" max="16" width="10.875" style="40" customWidth="1"/>
    <col min="17" max="17" width="9.625" style="40" bestFit="1" customWidth="1"/>
    <col min="18" max="18" width="10" style="40" customWidth="1"/>
    <col min="19" max="19" width="6.625" style="40" customWidth="1"/>
    <col min="20" max="21" width="5.75" style="40" customWidth="1"/>
    <col min="22" max="16384" width="9" style="40"/>
  </cols>
  <sheetData>
    <row r="1" spans="1:18" ht="18" customHeight="1" thickBot="1">
      <c r="A1" s="205" t="s">
        <v>672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132" t="s">
        <v>306</v>
      </c>
      <c r="P1" s="33"/>
      <c r="Q1" s="138"/>
    </row>
    <row r="2" spans="1:18" ht="14.25" customHeight="1">
      <c r="A2" s="702" t="s">
        <v>294</v>
      </c>
      <c r="B2" s="718" t="s">
        <v>153</v>
      </c>
      <c r="C2" s="181"/>
      <c r="D2" s="180"/>
      <c r="E2" s="180"/>
      <c r="F2" s="180"/>
      <c r="G2" s="180"/>
      <c r="H2" s="180"/>
      <c r="I2" s="721" t="s">
        <v>307</v>
      </c>
      <c r="J2" s="722"/>
      <c r="K2" s="723" t="s">
        <v>308</v>
      </c>
      <c r="L2" s="721" t="s">
        <v>307</v>
      </c>
      <c r="M2" s="722"/>
      <c r="N2" s="724" t="s">
        <v>13</v>
      </c>
      <c r="O2" s="710" t="s">
        <v>249</v>
      </c>
      <c r="P2" s="179"/>
      <c r="Q2" s="138"/>
      <c r="R2" s="33"/>
    </row>
    <row r="3" spans="1:18" ht="14.25" customHeight="1">
      <c r="A3" s="703"/>
      <c r="B3" s="719"/>
      <c r="C3" s="178" t="s">
        <v>309</v>
      </c>
      <c r="D3" s="713" t="s">
        <v>310</v>
      </c>
      <c r="E3" s="699" t="s">
        <v>311</v>
      </c>
      <c r="F3" s="713" t="s">
        <v>312</v>
      </c>
      <c r="G3" s="716" t="s">
        <v>313</v>
      </c>
      <c r="H3" s="177" t="s">
        <v>314</v>
      </c>
      <c r="I3" s="699" t="s">
        <v>315</v>
      </c>
      <c r="J3" s="713" t="s">
        <v>316</v>
      </c>
      <c r="K3" s="695"/>
      <c r="L3" s="176" t="s">
        <v>317</v>
      </c>
      <c r="M3" s="176" t="s">
        <v>318</v>
      </c>
      <c r="N3" s="714"/>
      <c r="O3" s="711"/>
      <c r="P3" s="167"/>
      <c r="Q3" s="138"/>
      <c r="R3" s="33"/>
    </row>
    <row r="4" spans="1:18" ht="14.25" customHeight="1">
      <c r="A4" s="703"/>
      <c r="B4" s="719"/>
      <c r="C4" s="175" t="s">
        <v>319</v>
      </c>
      <c r="D4" s="714"/>
      <c r="E4" s="700"/>
      <c r="F4" s="714"/>
      <c r="G4" s="711"/>
      <c r="H4" s="174" t="s">
        <v>320</v>
      </c>
      <c r="I4" s="700"/>
      <c r="J4" s="714"/>
      <c r="K4" s="695"/>
      <c r="L4" s="173" t="s">
        <v>321</v>
      </c>
      <c r="M4" s="173" t="s">
        <v>322</v>
      </c>
      <c r="N4" s="714"/>
      <c r="O4" s="711"/>
      <c r="P4" s="167"/>
      <c r="Q4" s="138"/>
      <c r="R4" s="33"/>
    </row>
    <row r="5" spans="1:18" ht="14.25" customHeight="1" thickBot="1">
      <c r="A5" s="717"/>
      <c r="B5" s="720"/>
      <c r="C5" s="172" t="s">
        <v>323</v>
      </c>
      <c r="D5" s="715"/>
      <c r="E5" s="701"/>
      <c r="F5" s="715"/>
      <c r="G5" s="712"/>
      <c r="H5" s="171" t="s">
        <v>324</v>
      </c>
      <c r="I5" s="701"/>
      <c r="J5" s="715"/>
      <c r="K5" s="696"/>
      <c r="L5" s="170" t="s">
        <v>325</v>
      </c>
      <c r="M5" s="170" t="s">
        <v>326</v>
      </c>
      <c r="N5" s="715"/>
      <c r="O5" s="712"/>
      <c r="P5" s="167"/>
      <c r="Q5" s="138"/>
      <c r="R5" s="33"/>
    </row>
    <row r="6" spans="1:18" ht="18.75" customHeight="1">
      <c r="A6" s="169" t="s">
        <v>327</v>
      </c>
      <c r="B6" s="169"/>
      <c r="C6" s="169"/>
      <c r="D6" s="169"/>
      <c r="E6" s="169"/>
      <c r="F6" s="169"/>
      <c r="G6" s="169"/>
      <c r="H6" s="169"/>
      <c r="I6" s="169" t="s">
        <v>328</v>
      </c>
      <c r="J6" s="169"/>
      <c r="K6" s="169"/>
      <c r="L6" s="169"/>
      <c r="M6" s="169"/>
      <c r="N6" s="169"/>
      <c r="O6" s="168" t="s">
        <v>329</v>
      </c>
      <c r="P6" s="167"/>
      <c r="Q6" s="138"/>
      <c r="R6" s="33"/>
    </row>
    <row r="7" spans="1:18" ht="18.75" customHeight="1">
      <c r="A7" s="61" t="s">
        <v>741</v>
      </c>
      <c r="B7" s="46">
        <v>92875791</v>
      </c>
      <c r="C7" s="30">
        <v>72859179</v>
      </c>
      <c r="D7" s="30">
        <v>22869744</v>
      </c>
      <c r="E7" s="30">
        <v>41274202</v>
      </c>
      <c r="F7" s="30">
        <v>577</v>
      </c>
      <c r="G7" s="31" t="s">
        <v>60</v>
      </c>
      <c r="H7" s="29">
        <v>750805</v>
      </c>
      <c r="I7" s="30">
        <v>7963851</v>
      </c>
      <c r="J7" s="30" t="s">
        <v>60</v>
      </c>
      <c r="K7" s="30">
        <v>20016612</v>
      </c>
      <c r="L7" s="30">
        <v>16963393</v>
      </c>
      <c r="M7" s="30">
        <v>3053219</v>
      </c>
      <c r="N7" s="30" t="s">
        <v>60</v>
      </c>
      <c r="O7" s="33">
        <v>2578</v>
      </c>
      <c r="P7" s="167"/>
    </row>
    <row r="8" spans="1:18" ht="18.75" customHeight="1">
      <c r="A8" s="61">
        <v>31</v>
      </c>
      <c r="B8" s="46">
        <v>97966362</v>
      </c>
      <c r="C8" s="30">
        <v>77944173</v>
      </c>
      <c r="D8" s="30">
        <v>25800571</v>
      </c>
      <c r="E8" s="30">
        <v>43376432</v>
      </c>
      <c r="F8" s="30">
        <v>3650</v>
      </c>
      <c r="G8" s="31" t="s">
        <v>60</v>
      </c>
      <c r="H8" s="29">
        <v>791367</v>
      </c>
      <c r="I8" s="30">
        <v>7972153</v>
      </c>
      <c r="J8" s="30" t="s">
        <v>60</v>
      </c>
      <c r="K8" s="30">
        <v>20022189</v>
      </c>
      <c r="L8" s="30">
        <v>16915663</v>
      </c>
      <c r="M8" s="30">
        <v>3106526</v>
      </c>
      <c r="N8" s="30" t="s">
        <v>60</v>
      </c>
      <c r="O8" s="33">
        <v>2606</v>
      </c>
      <c r="P8" s="167"/>
    </row>
    <row r="9" spans="1:18" ht="18.75" customHeight="1">
      <c r="A9" s="61" t="s">
        <v>669</v>
      </c>
      <c r="B9" s="46">
        <v>99852971</v>
      </c>
      <c r="C9" s="30">
        <v>79372552</v>
      </c>
      <c r="D9" s="30">
        <v>26635750</v>
      </c>
      <c r="E9" s="30">
        <v>43730019</v>
      </c>
      <c r="F9" s="30">
        <v>2238</v>
      </c>
      <c r="G9" s="31" t="s">
        <v>60</v>
      </c>
      <c r="H9" s="29">
        <v>823637</v>
      </c>
      <c r="I9" s="30">
        <v>8180908</v>
      </c>
      <c r="J9" s="30" t="s">
        <v>60</v>
      </c>
      <c r="K9" s="30">
        <v>20480419</v>
      </c>
      <c r="L9" s="30">
        <v>17233041</v>
      </c>
      <c r="M9" s="30">
        <v>3247378</v>
      </c>
      <c r="N9" s="30" t="s">
        <v>60</v>
      </c>
      <c r="O9" s="33">
        <v>2666</v>
      </c>
      <c r="P9" s="167"/>
    </row>
    <row r="10" spans="1:18" ht="18.75" customHeight="1">
      <c r="A10" s="61">
        <v>3</v>
      </c>
      <c r="B10" s="46">
        <v>87443233</v>
      </c>
      <c r="C10" s="30">
        <v>66983900</v>
      </c>
      <c r="D10" s="30">
        <v>19504845</v>
      </c>
      <c r="E10" s="30">
        <v>39090590</v>
      </c>
      <c r="F10" s="30">
        <v>2304</v>
      </c>
      <c r="G10" s="31" t="s">
        <v>60</v>
      </c>
      <c r="H10" s="29">
        <v>808494</v>
      </c>
      <c r="I10" s="30">
        <v>7577667</v>
      </c>
      <c r="J10" s="30" t="s">
        <v>60</v>
      </c>
      <c r="K10" s="30">
        <v>20459333</v>
      </c>
      <c r="L10" s="30">
        <v>17216428</v>
      </c>
      <c r="M10" s="30">
        <v>3242905</v>
      </c>
      <c r="N10" s="30" t="s">
        <v>60</v>
      </c>
      <c r="O10" s="33">
        <v>2706</v>
      </c>
      <c r="P10" s="167"/>
    </row>
    <row r="11" spans="1:18" ht="18.75" customHeight="1">
      <c r="A11" s="61">
        <v>4</v>
      </c>
      <c r="B11" s="46">
        <v>98220784</v>
      </c>
      <c r="C11" s="30">
        <v>78030938</v>
      </c>
      <c r="D11" s="30">
        <v>26135517</v>
      </c>
      <c r="E11" s="30">
        <v>42840127</v>
      </c>
      <c r="F11" s="30">
        <v>2650</v>
      </c>
      <c r="G11" s="31" t="s">
        <v>60</v>
      </c>
      <c r="H11" s="29">
        <v>1065949</v>
      </c>
      <c r="I11" s="30">
        <v>7986695</v>
      </c>
      <c r="J11" s="30" t="s">
        <v>60</v>
      </c>
      <c r="K11" s="30">
        <v>20189846</v>
      </c>
      <c r="L11" s="30">
        <v>17041352</v>
      </c>
      <c r="M11" s="30">
        <v>3148494</v>
      </c>
      <c r="N11" s="30" t="s">
        <v>60</v>
      </c>
      <c r="O11" s="33">
        <v>2909</v>
      </c>
      <c r="P11" s="167"/>
    </row>
    <row r="12" spans="1:18" ht="18.75" customHeight="1">
      <c r="A12" s="208" t="s">
        <v>330</v>
      </c>
      <c r="B12" s="208"/>
      <c r="C12" s="208"/>
      <c r="D12" s="208"/>
      <c r="E12" s="208"/>
      <c r="F12" s="208"/>
      <c r="G12" s="208"/>
      <c r="H12" s="208"/>
      <c r="I12" s="208" t="s">
        <v>331</v>
      </c>
      <c r="J12" s="208"/>
      <c r="K12" s="208"/>
      <c r="L12" s="208"/>
      <c r="M12" s="208"/>
      <c r="N12" s="208"/>
      <c r="O12" s="139" t="s">
        <v>332</v>
      </c>
      <c r="P12" s="167"/>
    </row>
    <row r="13" spans="1:18" ht="18.75" customHeight="1">
      <c r="A13" s="61" t="s">
        <v>741</v>
      </c>
      <c r="B13" s="46">
        <v>90978154</v>
      </c>
      <c r="C13" s="30">
        <v>70961542</v>
      </c>
      <c r="D13" s="30">
        <v>22392185</v>
      </c>
      <c r="E13" s="30">
        <v>40073698</v>
      </c>
      <c r="F13" s="30">
        <v>577</v>
      </c>
      <c r="G13" s="31" t="s">
        <v>60</v>
      </c>
      <c r="H13" s="29">
        <v>743612</v>
      </c>
      <c r="I13" s="30">
        <v>7751470</v>
      </c>
      <c r="J13" s="30" t="s">
        <v>60</v>
      </c>
      <c r="K13" s="30">
        <v>20016612</v>
      </c>
      <c r="L13" s="30">
        <v>16963393</v>
      </c>
      <c r="M13" s="30">
        <v>3053219</v>
      </c>
      <c r="N13" s="30" t="s">
        <v>60</v>
      </c>
      <c r="O13" s="33">
        <v>1731</v>
      </c>
      <c r="P13" s="167"/>
    </row>
    <row r="14" spans="1:18" ht="18.75" customHeight="1">
      <c r="A14" s="61">
        <v>31</v>
      </c>
      <c r="B14" s="46">
        <v>96124057</v>
      </c>
      <c r="C14" s="30">
        <v>76101868</v>
      </c>
      <c r="D14" s="30">
        <v>25302829</v>
      </c>
      <c r="E14" s="30">
        <v>42213208</v>
      </c>
      <c r="F14" s="30">
        <v>3650</v>
      </c>
      <c r="G14" s="31" t="s">
        <v>60</v>
      </c>
      <c r="H14" s="29">
        <v>786459</v>
      </c>
      <c r="I14" s="30">
        <v>7795722</v>
      </c>
      <c r="J14" s="30" t="s">
        <v>60</v>
      </c>
      <c r="K14" s="30">
        <v>20022189</v>
      </c>
      <c r="L14" s="30">
        <v>16915663</v>
      </c>
      <c r="M14" s="30">
        <v>3106526</v>
      </c>
      <c r="N14" s="30" t="s">
        <v>60</v>
      </c>
      <c r="O14" s="33">
        <v>1756</v>
      </c>
      <c r="P14" s="167"/>
    </row>
    <row r="15" spans="1:18" ht="18.75" customHeight="1">
      <c r="A15" s="61" t="s">
        <v>669</v>
      </c>
      <c r="B15" s="46">
        <v>97977794</v>
      </c>
      <c r="C15" s="30">
        <v>77497375</v>
      </c>
      <c r="D15" s="30">
        <v>26096438</v>
      </c>
      <c r="E15" s="30">
        <v>42605694</v>
      </c>
      <c r="F15" s="30">
        <v>2238</v>
      </c>
      <c r="G15" s="31" t="s">
        <v>60</v>
      </c>
      <c r="H15" s="29">
        <v>795290</v>
      </c>
      <c r="I15" s="30">
        <v>7997715</v>
      </c>
      <c r="J15" s="30" t="s">
        <v>60</v>
      </c>
      <c r="K15" s="30">
        <v>20480419</v>
      </c>
      <c r="L15" s="30">
        <v>17233041</v>
      </c>
      <c r="M15" s="30">
        <v>3247378</v>
      </c>
      <c r="N15" s="30" t="s">
        <v>60</v>
      </c>
      <c r="O15" s="33">
        <v>1794</v>
      </c>
      <c r="P15" s="167"/>
    </row>
    <row r="16" spans="1:18" ht="18.75" customHeight="1">
      <c r="A16" s="61">
        <v>3</v>
      </c>
      <c r="B16" s="46">
        <v>85616596</v>
      </c>
      <c r="C16" s="30">
        <v>65157263</v>
      </c>
      <c r="D16" s="30">
        <v>19011068</v>
      </c>
      <c r="E16" s="30">
        <v>37925634</v>
      </c>
      <c r="F16" s="30">
        <v>2304</v>
      </c>
      <c r="G16" s="31" t="s">
        <v>60</v>
      </c>
      <c r="H16" s="29">
        <v>790100</v>
      </c>
      <c r="I16" s="30">
        <v>7428157</v>
      </c>
      <c r="J16" s="30" t="s">
        <v>60</v>
      </c>
      <c r="K16" s="30">
        <v>20459333</v>
      </c>
      <c r="L16" s="30">
        <v>17216428</v>
      </c>
      <c r="M16" s="30">
        <v>3242905</v>
      </c>
      <c r="N16" s="30" t="s">
        <v>60</v>
      </c>
      <c r="O16" s="33">
        <v>1819</v>
      </c>
      <c r="P16" s="138"/>
    </row>
    <row r="17" spans="1:16" ht="18.75" customHeight="1" thickBot="1">
      <c r="A17" s="61">
        <v>4</v>
      </c>
      <c r="B17" s="47">
        <v>95938521</v>
      </c>
      <c r="C17" s="45">
        <v>75748675</v>
      </c>
      <c r="D17" s="45">
        <v>25595748</v>
      </c>
      <c r="E17" s="45">
        <v>41299612</v>
      </c>
      <c r="F17" s="45">
        <v>2650</v>
      </c>
      <c r="G17" s="7" t="s">
        <v>60</v>
      </c>
      <c r="H17" s="38">
        <v>1064731</v>
      </c>
      <c r="I17" s="45">
        <v>7785934</v>
      </c>
      <c r="J17" s="45" t="s">
        <v>60</v>
      </c>
      <c r="K17" s="45">
        <v>20189846</v>
      </c>
      <c r="L17" s="45">
        <v>17041352</v>
      </c>
      <c r="M17" s="45">
        <v>3148494</v>
      </c>
      <c r="N17" s="45" t="s">
        <v>60</v>
      </c>
      <c r="O17" s="7">
        <v>1930</v>
      </c>
      <c r="P17" s="138"/>
    </row>
    <row r="18" spans="1:16" ht="18" customHeight="1">
      <c r="A18" s="205" t="s">
        <v>333</v>
      </c>
    </row>
  </sheetData>
  <mergeCells count="13">
    <mergeCell ref="A2:A5"/>
    <mergeCell ref="B2:B5"/>
    <mergeCell ref="I2:J2"/>
    <mergeCell ref="K2:K5"/>
    <mergeCell ref="L2:M2"/>
    <mergeCell ref="O2:O5"/>
    <mergeCell ref="D3:D5"/>
    <mergeCell ref="E3:E5"/>
    <mergeCell ref="F3:F5"/>
    <mergeCell ref="G3:G5"/>
    <mergeCell ref="I3:I5"/>
    <mergeCell ref="J3:J5"/>
    <mergeCell ref="N2:N5"/>
  </mergeCells>
  <phoneticPr fontId="3"/>
  <printOptions horizontalCentered="1"/>
  <pageMargins left="0.78740157480314965" right="0.78740157480314965" top="0.98425196850393704" bottom="0.78740157480314965" header="0.51181102362204722" footer="0.51181102362204722"/>
  <pageSetup paperSize="9" fitToWidth="2" fitToHeight="0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  <pageSetUpPr fitToPage="1"/>
  </sheetPr>
  <dimension ref="A1:U13"/>
  <sheetViews>
    <sheetView view="pageBreakPreview" zoomScaleNormal="100" zoomScaleSheetLayoutView="100" workbookViewId="0">
      <selection activeCell="A17" sqref="A17:H17"/>
    </sheetView>
  </sheetViews>
  <sheetFormatPr defaultRowHeight="11.25"/>
  <cols>
    <col min="1" max="1" width="10.375" style="40" customWidth="1"/>
    <col min="2" max="6" width="10.25" style="40" bestFit="1" customWidth="1"/>
    <col min="7" max="7" width="13.875" style="40" customWidth="1"/>
    <col min="8" max="8" width="11.25" style="40" bestFit="1" customWidth="1"/>
    <col min="9" max="9" width="12" style="40" customWidth="1"/>
    <col min="10" max="10" width="11.875" style="40" customWidth="1"/>
    <col min="11" max="11" width="11.625" style="40" customWidth="1"/>
    <col min="12" max="12" width="12.25" style="40" customWidth="1"/>
    <col min="13" max="13" width="12" style="40" customWidth="1"/>
    <col min="14" max="14" width="9.375" style="40" bestFit="1" customWidth="1"/>
    <col min="15" max="15" width="10.25" style="40" customWidth="1"/>
    <col min="16" max="16" width="10.875" style="40" customWidth="1"/>
    <col min="17" max="17" width="9.625" style="40" bestFit="1" customWidth="1"/>
    <col min="18" max="18" width="10" style="40" customWidth="1"/>
    <col min="19" max="19" width="6.625" style="40" customWidth="1"/>
    <col min="20" max="21" width="5.75" style="40" customWidth="1"/>
    <col min="22" max="16384" width="9" style="40"/>
  </cols>
  <sheetData>
    <row r="1" spans="1:21" ht="18" customHeight="1" thickBot="1">
      <c r="A1" s="205" t="s">
        <v>673</v>
      </c>
      <c r="B1" s="133"/>
      <c r="C1" s="12"/>
      <c r="D1" s="12"/>
      <c r="E1" s="12"/>
      <c r="F1" s="33"/>
      <c r="G1" s="126"/>
      <c r="H1" s="33"/>
      <c r="I1" s="208"/>
      <c r="L1" s="126"/>
      <c r="M1" s="208"/>
      <c r="O1" s="132" t="s">
        <v>274</v>
      </c>
      <c r="P1" s="126"/>
      <c r="Q1" s="208"/>
      <c r="R1" s="126"/>
      <c r="U1" s="126"/>
    </row>
    <row r="2" spans="1:21" ht="13.5" customHeight="1">
      <c r="A2" s="702" t="s">
        <v>255</v>
      </c>
      <c r="B2" s="725" t="s">
        <v>153</v>
      </c>
      <c r="C2" s="182"/>
      <c r="D2" s="723" t="s">
        <v>334</v>
      </c>
      <c r="E2" s="183"/>
      <c r="F2" s="183"/>
      <c r="G2" s="183"/>
      <c r="H2" s="183"/>
      <c r="I2" s="183"/>
      <c r="J2" s="183"/>
      <c r="K2" s="182"/>
      <c r="L2" s="723" t="s">
        <v>308</v>
      </c>
      <c r="M2" s="183"/>
      <c r="N2" s="182"/>
      <c r="O2" s="723" t="s">
        <v>13</v>
      </c>
      <c r="P2" s="120"/>
      <c r="Q2" s="33"/>
      <c r="R2" s="33"/>
      <c r="S2" s="33"/>
      <c r="T2" s="33"/>
      <c r="U2" s="33"/>
    </row>
    <row r="3" spans="1:21" ht="42.75" customHeight="1" thickBot="1">
      <c r="A3" s="717"/>
      <c r="B3" s="726"/>
      <c r="C3" s="136" t="s">
        <v>335</v>
      </c>
      <c r="D3" s="696"/>
      <c r="E3" s="136" t="s">
        <v>310</v>
      </c>
      <c r="F3" s="136" t="s">
        <v>336</v>
      </c>
      <c r="G3" s="136" t="s">
        <v>312</v>
      </c>
      <c r="H3" s="131" t="s">
        <v>313</v>
      </c>
      <c r="I3" s="159" t="s">
        <v>337</v>
      </c>
      <c r="J3" s="136" t="s">
        <v>338</v>
      </c>
      <c r="K3" s="136" t="s">
        <v>316</v>
      </c>
      <c r="L3" s="696"/>
      <c r="M3" s="136" t="s">
        <v>339</v>
      </c>
      <c r="N3" s="136" t="s">
        <v>340</v>
      </c>
      <c r="O3" s="696"/>
      <c r="P3" s="120"/>
      <c r="Q3" s="33"/>
      <c r="R3" s="33"/>
      <c r="S3" s="33"/>
      <c r="T3" s="33"/>
      <c r="U3" s="33"/>
    </row>
    <row r="4" spans="1:21" s="155" customFormat="1" ht="21" customHeight="1">
      <c r="A4" s="727" t="s">
        <v>341</v>
      </c>
      <c r="B4" s="727"/>
      <c r="C4" s="727"/>
      <c r="D4" s="727"/>
      <c r="E4" s="727"/>
      <c r="F4" s="727"/>
      <c r="G4" s="727"/>
      <c r="H4" s="727"/>
      <c r="I4" s="727" t="s">
        <v>342</v>
      </c>
      <c r="J4" s="727"/>
      <c r="K4" s="727"/>
      <c r="L4" s="727"/>
      <c r="M4" s="727"/>
      <c r="N4" s="727"/>
      <c r="O4" s="727"/>
      <c r="P4" s="120"/>
      <c r="Q4" s="33"/>
      <c r="R4" s="33"/>
      <c r="S4" s="33"/>
      <c r="T4" s="33"/>
      <c r="U4" s="33"/>
    </row>
    <row r="5" spans="1:21" ht="23.25" customHeight="1">
      <c r="A5" s="61" t="s">
        <v>741</v>
      </c>
      <c r="B5" s="29">
        <v>89619556</v>
      </c>
      <c r="C5" s="30">
        <v>3365873</v>
      </c>
      <c r="D5" s="30">
        <v>70559284</v>
      </c>
      <c r="E5" s="30">
        <v>22764879</v>
      </c>
      <c r="F5" s="30">
        <v>39095500</v>
      </c>
      <c r="G5" s="30">
        <v>577</v>
      </c>
      <c r="H5" s="31" t="s">
        <v>60</v>
      </c>
      <c r="I5" s="29">
        <v>742754</v>
      </c>
      <c r="J5" s="30">
        <v>7955574</v>
      </c>
      <c r="K5" s="30" t="s">
        <v>60</v>
      </c>
      <c r="L5" s="30">
        <v>19060272</v>
      </c>
      <c r="M5" s="30">
        <v>16280037</v>
      </c>
      <c r="N5" s="30">
        <v>2780235</v>
      </c>
      <c r="O5" s="31" t="s">
        <v>60</v>
      </c>
      <c r="P5" s="120"/>
      <c r="Q5" s="33"/>
      <c r="R5" s="33"/>
      <c r="S5" s="33"/>
      <c r="T5" s="33"/>
    </row>
    <row r="6" spans="1:21" ht="23.25" customHeight="1">
      <c r="A6" s="61">
        <v>31</v>
      </c>
      <c r="B6" s="29">
        <v>93846973</v>
      </c>
      <c r="C6" s="30">
        <v>1924191</v>
      </c>
      <c r="D6" s="30">
        <v>74786467</v>
      </c>
      <c r="E6" s="30">
        <v>25605555</v>
      </c>
      <c r="F6" s="30">
        <v>40450824</v>
      </c>
      <c r="G6" s="30">
        <v>3650</v>
      </c>
      <c r="H6" s="31" t="s">
        <v>60</v>
      </c>
      <c r="I6" s="29">
        <v>785884</v>
      </c>
      <c r="J6" s="30">
        <v>7940554</v>
      </c>
      <c r="K6" s="30" t="s">
        <v>60</v>
      </c>
      <c r="L6" s="30">
        <v>19060506</v>
      </c>
      <c r="M6" s="30">
        <v>16288203</v>
      </c>
      <c r="N6" s="30">
        <v>2772303</v>
      </c>
      <c r="O6" s="31" t="s">
        <v>60</v>
      </c>
      <c r="P6" s="120"/>
      <c r="T6" s="33"/>
    </row>
    <row r="7" spans="1:21" ht="23.25" customHeight="1">
      <c r="A7" s="61" t="s">
        <v>669</v>
      </c>
      <c r="B7" s="29">
        <v>95506863</v>
      </c>
      <c r="C7" s="30">
        <v>1075125</v>
      </c>
      <c r="D7" s="30">
        <v>75804010</v>
      </c>
      <c r="E7" s="30">
        <v>26459233</v>
      </c>
      <c r="F7" s="30">
        <v>40368362</v>
      </c>
      <c r="G7" s="30">
        <v>2238</v>
      </c>
      <c r="H7" s="31" t="s">
        <v>60</v>
      </c>
      <c r="I7" s="29">
        <v>813921</v>
      </c>
      <c r="J7" s="30">
        <v>8160256</v>
      </c>
      <c r="K7" s="30" t="s">
        <v>60</v>
      </c>
      <c r="L7" s="30">
        <v>19702853</v>
      </c>
      <c r="M7" s="30">
        <v>16754082</v>
      </c>
      <c r="N7" s="30">
        <v>2948771</v>
      </c>
      <c r="O7" s="31" t="s">
        <v>60</v>
      </c>
      <c r="P7" s="120"/>
      <c r="T7" s="33"/>
    </row>
    <row r="8" spans="1:21" ht="23.25" customHeight="1">
      <c r="A8" s="61">
        <v>3</v>
      </c>
      <c r="B8" s="29">
        <v>81500809</v>
      </c>
      <c r="C8" s="30">
        <v>2208824</v>
      </c>
      <c r="D8" s="30">
        <v>61765629</v>
      </c>
      <c r="E8" s="30">
        <v>18585329</v>
      </c>
      <c r="F8" s="30">
        <v>35015101</v>
      </c>
      <c r="G8" s="30">
        <v>2218</v>
      </c>
      <c r="H8" s="31" t="s">
        <v>60</v>
      </c>
      <c r="I8" s="29">
        <v>783719</v>
      </c>
      <c r="J8" s="30">
        <v>7379262</v>
      </c>
      <c r="K8" s="30" t="s">
        <v>60</v>
      </c>
      <c r="L8" s="30">
        <v>19735180</v>
      </c>
      <c r="M8" s="30">
        <v>16790631</v>
      </c>
      <c r="N8" s="30">
        <v>2944549</v>
      </c>
      <c r="O8" s="31" t="s">
        <v>60</v>
      </c>
      <c r="P8" s="120"/>
      <c r="T8" s="33"/>
    </row>
    <row r="9" spans="1:21" ht="23.25" customHeight="1" thickBot="1">
      <c r="A9" s="62">
        <v>4</v>
      </c>
      <c r="B9" s="47">
        <v>94601454</v>
      </c>
      <c r="C9" s="45">
        <v>221743</v>
      </c>
      <c r="D9" s="45">
        <v>75056941</v>
      </c>
      <c r="E9" s="45">
        <v>25969631</v>
      </c>
      <c r="F9" s="45">
        <v>40083946</v>
      </c>
      <c r="G9" s="45">
        <v>2650</v>
      </c>
      <c r="H9" s="7" t="s">
        <v>60</v>
      </c>
      <c r="I9" s="38">
        <v>1064059</v>
      </c>
      <c r="J9" s="45">
        <v>7936655</v>
      </c>
      <c r="K9" s="45" t="s">
        <v>60</v>
      </c>
      <c r="L9" s="45">
        <v>19544513</v>
      </c>
      <c r="M9" s="45">
        <v>16648150</v>
      </c>
      <c r="N9" s="45">
        <v>2896363</v>
      </c>
      <c r="O9" s="7" t="s">
        <v>60</v>
      </c>
      <c r="P9" s="120"/>
      <c r="T9" s="33"/>
    </row>
    <row r="10" spans="1:21" ht="18" customHeight="1">
      <c r="A10" s="205" t="s">
        <v>333</v>
      </c>
      <c r="B10" s="39"/>
      <c r="C10" s="39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138"/>
    </row>
    <row r="11" spans="1:21" ht="12.75">
      <c r="A11" s="139"/>
      <c r="B11" s="39"/>
      <c r="C11" s="39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138"/>
      <c r="R11" s="126"/>
    </row>
    <row r="12" spans="1:21" ht="12">
      <c r="A12" s="208"/>
      <c r="B12" s="126"/>
      <c r="C12" s="126"/>
      <c r="D12" s="208"/>
      <c r="E12" s="208"/>
      <c r="F12" s="208"/>
      <c r="G12" s="208"/>
      <c r="H12" s="208"/>
      <c r="I12" s="208"/>
      <c r="J12" s="208"/>
      <c r="K12" s="208"/>
      <c r="L12" s="208"/>
      <c r="P12" s="126"/>
    </row>
    <row r="13" spans="1:21" ht="12.75">
      <c r="A13" s="139"/>
      <c r="B13" s="39"/>
      <c r="C13" s="39"/>
      <c r="D13" s="33"/>
      <c r="E13" s="33"/>
      <c r="F13" s="33"/>
      <c r="G13" s="33"/>
      <c r="H13" s="33"/>
      <c r="I13" s="33"/>
      <c r="J13" s="33"/>
      <c r="K13" s="33"/>
      <c r="L13" s="33"/>
      <c r="P13" s="208"/>
      <c r="Q13" s="138"/>
      <c r="R13" s="33"/>
    </row>
  </sheetData>
  <mergeCells count="7">
    <mergeCell ref="A4:H4"/>
    <mergeCell ref="I4:O4"/>
    <mergeCell ref="A2:A3"/>
    <mergeCell ref="B2:B3"/>
    <mergeCell ref="D2:D3"/>
    <mergeCell ref="L2:L3"/>
    <mergeCell ref="O2:O3"/>
  </mergeCells>
  <phoneticPr fontId="3"/>
  <printOptions horizontalCentered="1"/>
  <pageMargins left="0.78740157480314965" right="0.78740157480314965" top="0.98425196850393704" bottom="0.78740157480314965" header="0.51181102362204722" footer="0.51181102362204722"/>
  <pageSetup paperSize="9" fitToWidth="2" fitToHeight="0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  <pageSetUpPr fitToPage="1"/>
  </sheetPr>
  <dimension ref="A1:R18"/>
  <sheetViews>
    <sheetView view="pageBreakPreview" zoomScaleNormal="100" zoomScaleSheetLayoutView="100" workbookViewId="0">
      <selection activeCell="A17" sqref="A17:H17"/>
    </sheetView>
  </sheetViews>
  <sheetFormatPr defaultRowHeight="11.25"/>
  <cols>
    <col min="1" max="1" width="10.375" style="40" customWidth="1"/>
    <col min="2" max="6" width="10.25" style="40" bestFit="1" customWidth="1"/>
    <col min="7" max="7" width="13.875" style="40" customWidth="1"/>
    <col min="8" max="8" width="11.25" style="40" bestFit="1" customWidth="1"/>
    <col min="9" max="9" width="12" style="40" customWidth="1"/>
    <col min="10" max="10" width="11.875" style="40" customWidth="1"/>
    <col min="11" max="11" width="11.625" style="40" customWidth="1"/>
    <col min="12" max="12" width="12.25" style="40" customWidth="1"/>
    <col min="13" max="13" width="12" style="40" customWidth="1"/>
    <col min="14" max="14" width="9.375" style="40" bestFit="1" customWidth="1"/>
    <col min="15" max="15" width="10.25" style="40" customWidth="1"/>
    <col min="16" max="16" width="10.875" style="40" customWidth="1"/>
    <col min="17" max="17" width="9.625" style="40" bestFit="1" customWidth="1"/>
    <col min="18" max="18" width="10" style="40" customWidth="1"/>
    <col min="19" max="19" width="6.625" style="40" customWidth="1"/>
    <col min="20" max="21" width="5.75" style="40" customWidth="1"/>
    <col min="22" max="16384" width="9" style="40"/>
  </cols>
  <sheetData>
    <row r="1" spans="1:18" ht="18" customHeight="1" thickBot="1">
      <c r="A1" s="205" t="s">
        <v>674</v>
      </c>
      <c r="B1" s="39"/>
      <c r="C1" s="39"/>
      <c r="D1" s="33"/>
      <c r="E1" s="33"/>
      <c r="F1" s="33"/>
      <c r="G1" s="33"/>
      <c r="H1" s="33"/>
      <c r="I1" s="33"/>
      <c r="J1" s="33"/>
      <c r="K1" s="33"/>
      <c r="L1" s="33"/>
      <c r="M1" s="132" t="s">
        <v>274</v>
      </c>
      <c r="N1" s="139"/>
      <c r="O1" s="139"/>
      <c r="P1" s="208"/>
      <c r="Q1" s="138"/>
      <c r="R1" s="33"/>
    </row>
    <row r="2" spans="1:18" ht="17.25" customHeight="1">
      <c r="A2" s="702" t="s">
        <v>255</v>
      </c>
      <c r="B2" s="725" t="s">
        <v>164</v>
      </c>
      <c r="C2" s="183"/>
      <c r="D2" s="183"/>
      <c r="E2" s="182"/>
      <c r="F2" s="730" t="s">
        <v>343</v>
      </c>
      <c r="G2" s="730" t="s">
        <v>344</v>
      </c>
      <c r="H2" s="723" t="s">
        <v>345</v>
      </c>
      <c r="I2" s="731" t="s">
        <v>346</v>
      </c>
      <c r="J2" s="730" t="s">
        <v>347</v>
      </c>
      <c r="K2" s="730" t="s">
        <v>348</v>
      </c>
      <c r="L2" s="730" t="s">
        <v>349</v>
      </c>
      <c r="M2" s="723" t="s">
        <v>350</v>
      </c>
      <c r="N2" s="33"/>
      <c r="O2" s="138"/>
      <c r="P2" s="126"/>
    </row>
    <row r="3" spans="1:18" ht="27" customHeight="1" thickBot="1">
      <c r="A3" s="717"/>
      <c r="B3" s="726"/>
      <c r="C3" s="136" t="s">
        <v>351</v>
      </c>
      <c r="D3" s="136" t="s">
        <v>352</v>
      </c>
      <c r="E3" s="136" t="s">
        <v>353</v>
      </c>
      <c r="F3" s="701"/>
      <c r="G3" s="701"/>
      <c r="H3" s="696"/>
      <c r="I3" s="732"/>
      <c r="J3" s="701"/>
      <c r="K3" s="701"/>
      <c r="L3" s="701"/>
      <c r="M3" s="696"/>
      <c r="N3" s="33"/>
      <c r="O3" s="138"/>
    </row>
    <row r="4" spans="1:18" ht="21" customHeight="1">
      <c r="A4" s="727" t="s">
        <v>354</v>
      </c>
      <c r="B4" s="727"/>
      <c r="C4" s="727"/>
      <c r="D4" s="727"/>
      <c r="E4" s="727"/>
      <c r="F4" s="727"/>
      <c r="G4" s="727"/>
      <c r="H4" s="727"/>
      <c r="I4" s="727" t="s">
        <v>355</v>
      </c>
      <c r="J4" s="727"/>
      <c r="K4" s="727"/>
      <c r="L4" s="727"/>
      <c r="M4" s="727"/>
      <c r="N4" s="33"/>
      <c r="O4" s="138"/>
    </row>
    <row r="5" spans="1:18" ht="21" customHeight="1">
      <c r="A5" s="61" t="s">
        <v>741</v>
      </c>
      <c r="B5" s="29">
        <v>2578</v>
      </c>
      <c r="C5" s="30">
        <v>7</v>
      </c>
      <c r="D5" s="30">
        <v>1</v>
      </c>
      <c r="E5" s="30" t="s">
        <v>356</v>
      </c>
      <c r="F5" s="30">
        <v>1402</v>
      </c>
      <c r="G5" s="30">
        <v>105</v>
      </c>
      <c r="H5" s="31">
        <v>178</v>
      </c>
      <c r="I5" s="29">
        <v>356</v>
      </c>
      <c r="J5" s="30">
        <v>193</v>
      </c>
      <c r="K5" s="30">
        <v>66</v>
      </c>
      <c r="L5" s="30">
        <v>143</v>
      </c>
      <c r="M5" s="31">
        <v>135</v>
      </c>
      <c r="N5" s="138"/>
      <c r="O5" s="138"/>
      <c r="P5" s="33"/>
    </row>
    <row r="6" spans="1:18" ht="21" customHeight="1">
      <c r="A6" s="61">
        <v>31</v>
      </c>
      <c r="B6" s="29">
        <v>2606</v>
      </c>
      <c r="C6" s="30">
        <v>6</v>
      </c>
      <c r="D6" s="30">
        <v>1</v>
      </c>
      <c r="E6" s="30" t="s">
        <v>356</v>
      </c>
      <c r="F6" s="30">
        <v>1406</v>
      </c>
      <c r="G6" s="30">
        <v>120</v>
      </c>
      <c r="H6" s="31">
        <v>175</v>
      </c>
      <c r="I6" s="29">
        <v>369</v>
      </c>
      <c r="J6" s="30">
        <v>182</v>
      </c>
      <c r="K6" s="30">
        <v>61</v>
      </c>
      <c r="L6" s="30">
        <v>153</v>
      </c>
      <c r="M6" s="31">
        <v>140</v>
      </c>
      <c r="N6" s="138"/>
      <c r="O6" s="138"/>
      <c r="P6" s="33"/>
    </row>
    <row r="7" spans="1:18" ht="21" customHeight="1">
      <c r="A7" s="61" t="s">
        <v>669</v>
      </c>
      <c r="B7" s="29">
        <v>2666</v>
      </c>
      <c r="C7" s="30">
        <v>6</v>
      </c>
      <c r="D7" s="30">
        <v>1</v>
      </c>
      <c r="E7" s="30" t="s">
        <v>356</v>
      </c>
      <c r="F7" s="30">
        <v>1449</v>
      </c>
      <c r="G7" s="30">
        <v>122</v>
      </c>
      <c r="H7" s="31">
        <v>167</v>
      </c>
      <c r="I7" s="29">
        <v>394</v>
      </c>
      <c r="J7" s="30">
        <v>173</v>
      </c>
      <c r="K7" s="30">
        <v>65</v>
      </c>
      <c r="L7" s="30">
        <v>161</v>
      </c>
      <c r="M7" s="31">
        <v>135</v>
      </c>
      <c r="N7" s="138"/>
      <c r="O7" s="138"/>
      <c r="P7" s="33"/>
    </row>
    <row r="8" spans="1:18" ht="21" customHeight="1">
      <c r="A8" s="61">
        <v>3</v>
      </c>
      <c r="B8" s="29">
        <v>2706</v>
      </c>
      <c r="C8" s="30">
        <v>6</v>
      </c>
      <c r="D8" s="30">
        <v>1</v>
      </c>
      <c r="E8" s="30" t="s">
        <v>356</v>
      </c>
      <c r="F8" s="30">
        <v>1573</v>
      </c>
      <c r="G8" s="30">
        <v>118</v>
      </c>
      <c r="H8" s="31">
        <v>153</v>
      </c>
      <c r="I8" s="29">
        <v>374</v>
      </c>
      <c r="J8" s="30">
        <v>155</v>
      </c>
      <c r="K8" s="30">
        <v>65</v>
      </c>
      <c r="L8" s="30">
        <v>151</v>
      </c>
      <c r="M8" s="31">
        <v>117</v>
      </c>
      <c r="N8" s="138"/>
      <c r="O8" s="138"/>
      <c r="P8" s="33"/>
    </row>
    <row r="9" spans="1:18" ht="21" customHeight="1">
      <c r="A9" s="61">
        <v>4</v>
      </c>
      <c r="B9" s="29">
        <v>2909</v>
      </c>
      <c r="C9" s="30">
        <v>6</v>
      </c>
      <c r="D9" s="30">
        <v>1</v>
      </c>
      <c r="E9" s="30" t="s">
        <v>356</v>
      </c>
      <c r="F9" s="30">
        <v>1508</v>
      </c>
      <c r="G9" s="30">
        <v>136</v>
      </c>
      <c r="H9" s="31">
        <v>206</v>
      </c>
      <c r="I9" s="29">
        <v>459</v>
      </c>
      <c r="J9" s="30">
        <v>207</v>
      </c>
      <c r="K9" s="30">
        <v>81</v>
      </c>
      <c r="L9" s="30">
        <v>175</v>
      </c>
      <c r="M9" s="31">
        <v>137</v>
      </c>
      <c r="N9" s="138"/>
      <c r="O9" s="138"/>
      <c r="P9" s="33"/>
    </row>
    <row r="10" spans="1:18" ht="21" customHeight="1">
      <c r="A10" s="728" t="s">
        <v>357</v>
      </c>
      <c r="B10" s="728"/>
      <c r="C10" s="728"/>
      <c r="D10" s="728"/>
      <c r="E10" s="728"/>
      <c r="F10" s="728"/>
      <c r="G10" s="728"/>
      <c r="H10" s="729"/>
      <c r="I10" s="728" t="s">
        <v>358</v>
      </c>
      <c r="J10" s="728"/>
      <c r="K10" s="728"/>
      <c r="L10" s="728"/>
      <c r="M10" s="729"/>
      <c r="N10" s="138"/>
      <c r="O10" s="138"/>
      <c r="P10" s="33"/>
    </row>
    <row r="11" spans="1:18" ht="21" customHeight="1">
      <c r="A11" s="61" t="s">
        <v>741</v>
      </c>
      <c r="B11" s="29">
        <v>90159505</v>
      </c>
      <c r="C11" s="30">
        <v>16281818</v>
      </c>
      <c r="D11" s="30">
        <v>2780235</v>
      </c>
      <c r="E11" s="30" t="s">
        <v>356</v>
      </c>
      <c r="F11" s="30">
        <v>539949</v>
      </c>
      <c r="G11" s="30">
        <v>182274</v>
      </c>
      <c r="H11" s="31">
        <v>437454</v>
      </c>
      <c r="I11" s="29">
        <v>1961617</v>
      </c>
      <c r="J11" s="30">
        <v>2658669</v>
      </c>
      <c r="K11" s="30">
        <v>1593930</v>
      </c>
      <c r="L11" s="30">
        <v>8100859</v>
      </c>
      <c r="M11" s="31">
        <v>74684753</v>
      </c>
      <c r="N11" s="138"/>
    </row>
    <row r="12" spans="1:18" ht="21" customHeight="1">
      <c r="A12" s="61">
        <v>31</v>
      </c>
      <c r="B12" s="29">
        <v>94401773</v>
      </c>
      <c r="C12" s="30">
        <v>16289145</v>
      </c>
      <c r="D12" s="30">
        <v>2772303</v>
      </c>
      <c r="E12" s="30" t="s">
        <v>356</v>
      </c>
      <c r="F12" s="30">
        <v>554800</v>
      </c>
      <c r="G12" s="30">
        <v>209254</v>
      </c>
      <c r="H12" s="31">
        <v>427402</v>
      </c>
      <c r="I12" s="29">
        <v>2161196</v>
      </c>
      <c r="J12" s="30">
        <v>2584753</v>
      </c>
      <c r="K12" s="30">
        <v>1474257</v>
      </c>
      <c r="L12" s="30">
        <v>8565955</v>
      </c>
      <c r="M12" s="31">
        <v>78424156</v>
      </c>
      <c r="N12" s="138"/>
    </row>
    <row r="13" spans="1:18" ht="21" customHeight="1">
      <c r="A13" s="61" t="s">
        <v>669</v>
      </c>
      <c r="B13" s="29">
        <v>96085731</v>
      </c>
      <c r="C13" s="30">
        <v>16754082</v>
      </c>
      <c r="D13" s="30">
        <v>2948771</v>
      </c>
      <c r="E13" s="30" t="s">
        <v>356</v>
      </c>
      <c r="F13" s="30">
        <v>578868</v>
      </c>
      <c r="G13" s="30">
        <v>210435</v>
      </c>
      <c r="H13" s="31">
        <v>409420</v>
      </c>
      <c r="I13" s="29">
        <v>2259855</v>
      </c>
      <c r="J13" s="30">
        <v>2491526</v>
      </c>
      <c r="K13" s="30">
        <v>1601907</v>
      </c>
      <c r="L13" s="30">
        <v>9141778</v>
      </c>
      <c r="M13" s="31">
        <v>79391942</v>
      </c>
      <c r="N13" s="138"/>
    </row>
    <row r="14" spans="1:18" ht="21" customHeight="1">
      <c r="A14" s="61">
        <v>3</v>
      </c>
      <c r="B14" s="29">
        <v>82059488</v>
      </c>
      <c r="C14" s="30">
        <v>16790631</v>
      </c>
      <c r="D14" s="30">
        <v>2944549</v>
      </c>
      <c r="E14" s="30" t="s">
        <v>356</v>
      </c>
      <c r="F14" s="30">
        <v>558679</v>
      </c>
      <c r="G14" s="30">
        <v>205682</v>
      </c>
      <c r="H14" s="31">
        <v>377174</v>
      </c>
      <c r="I14" s="29">
        <v>2087073</v>
      </c>
      <c r="J14" s="30">
        <v>2237964</v>
      </c>
      <c r="K14" s="30">
        <v>1569251</v>
      </c>
      <c r="L14" s="30">
        <v>8804267</v>
      </c>
      <c r="M14" s="31">
        <v>66219398</v>
      </c>
      <c r="N14" s="138"/>
    </row>
    <row r="15" spans="1:18" ht="21" customHeight="1" thickBot="1">
      <c r="A15" s="61">
        <v>4</v>
      </c>
      <c r="B15" s="47">
        <v>95203888</v>
      </c>
      <c r="C15" s="45">
        <v>16648150</v>
      </c>
      <c r="D15" s="45">
        <v>2896363</v>
      </c>
      <c r="E15" s="45" t="s">
        <v>356</v>
      </c>
      <c r="F15" s="45">
        <v>602434</v>
      </c>
      <c r="G15" s="45">
        <v>236537</v>
      </c>
      <c r="H15" s="7">
        <v>509240</v>
      </c>
      <c r="I15" s="38">
        <v>2645154</v>
      </c>
      <c r="J15" s="45">
        <v>2927819</v>
      </c>
      <c r="K15" s="45">
        <v>2010326</v>
      </c>
      <c r="L15" s="45">
        <v>9828914</v>
      </c>
      <c r="M15" s="7">
        <v>76443464</v>
      </c>
      <c r="N15" s="138"/>
    </row>
    <row r="16" spans="1:18" ht="18" customHeight="1">
      <c r="A16" s="169" t="s">
        <v>333</v>
      </c>
      <c r="B16" s="33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138"/>
    </row>
    <row r="17" spans="1:16" ht="12.75">
      <c r="A17" s="139"/>
      <c r="B17" s="33"/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138"/>
    </row>
    <row r="18" spans="1:16" ht="12.75">
      <c r="A18" s="208"/>
      <c r="B18" s="208"/>
      <c r="C18" s="208"/>
      <c r="D18" s="208"/>
      <c r="E18" s="208"/>
      <c r="F18" s="208"/>
      <c r="G18" s="208"/>
      <c r="H18" s="208"/>
      <c r="I18" s="208"/>
      <c r="J18" s="208"/>
      <c r="K18" s="208"/>
      <c r="L18" s="208"/>
      <c r="M18" s="208"/>
      <c r="N18" s="208"/>
      <c r="O18" s="139"/>
      <c r="P18" s="138"/>
    </row>
  </sheetData>
  <mergeCells count="14">
    <mergeCell ref="A10:H10"/>
    <mergeCell ref="I10:M10"/>
    <mergeCell ref="J2:J3"/>
    <mergeCell ref="K2:K3"/>
    <mergeCell ref="L2:L3"/>
    <mergeCell ref="M2:M3"/>
    <mergeCell ref="A4:H4"/>
    <mergeCell ref="I4:M4"/>
    <mergeCell ref="A2:A3"/>
    <mergeCell ref="B2:B3"/>
    <mergeCell ref="F2:F3"/>
    <mergeCell ref="G2:G3"/>
    <mergeCell ref="H2:H3"/>
    <mergeCell ref="I2:I3"/>
  </mergeCells>
  <phoneticPr fontId="3"/>
  <printOptions horizontalCentered="1"/>
  <pageMargins left="0.78740157480314965" right="0.78740157480314965" top="0.98425196850393704" bottom="0.78740157480314965" header="0.51181102362204722" footer="0.51181102362204722"/>
  <pageSetup paperSize="9" fitToWidth="2" fitToHeight="0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  <pageSetUpPr fitToPage="1"/>
  </sheetPr>
  <dimension ref="A1:U15"/>
  <sheetViews>
    <sheetView view="pageBreakPreview" zoomScaleNormal="90" zoomScaleSheetLayoutView="100" workbookViewId="0">
      <selection activeCell="A17" sqref="A17:H17"/>
    </sheetView>
  </sheetViews>
  <sheetFormatPr defaultRowHeight="11.25"/>
  <cols>
    <col min="1" max="1" width="8.25" style="250" customWidth="1"/>
    <col min="2" max="2" width="8.625" style="250" customWidth="1"/>
    <col min="3" max="3" width="9.125" style="250" bestFit="1" customWidth="1"/>
    <col min="4" max="5" width="8.625" style="250" bestFit="1" customWidth="1"/>
    <col min="6" max="6" width="7" style="250" customWidth="1"/>
    <col min="7" max="7" width="6.5" style="250" customWidth="1"/>
    <col min="8" max="8" width="10.25" style="250" customWidth="1"/>
    <col min="9" max="10" width="9.625" style="250" customWidth="1"/>
    <col min="11" max="11" width="9.75" style="250" customWidth="1"/>
    <col min="12" max="12" width="8.5" style="250" customWidth="1"/>
    <col min="13" max="13" width="8" style="250" customWidth="1"/>
    <col min="14" max="14" width="9.625" style="250" customWidth="1"/>
    <col min="15" max="15" width="8.875" style="250" customWidth="1"/>
    <col min="16" max="16" width="8.75" style="250" customWidth="1"/>
    <col min="17" max="17" width="8" style="250" customWidth="1"/>
    <col min="18" max="18" width="7.875" style="250" customWidth="1"/>
    <col min="19" max="19" width="9.75" style="250" customWidth="1"/>
    <col min="20" max="20" width="7.5" style="250" customWidth="1"/>
    <col min="21" max="21" width="5.75" style="250" customWidth="1"/>
    <col min="22" max="16384" width="9" style="250"/>
  </cols>
  <sheetData>
    <row r="1" spans="1:21" ht="18" customHeight="1" thickBot="1">
      <c r="A1" s="249" t="s">
        <v>762</v>
      </c>
      <c r="B1" s="133"/>
      <c r="C1" s="12"/>
      <c r="D1" s="12"/>
      <c r="E1" s="12"/>
      <c r="F1" s="33"/>
      <c r="G1" s="361"/>
      <c r="H1" s="33"/>
      <c r="I1" s="262"/>
      <c r="L1" s="361"/>
      <c r="M1" s="262"/>
      <c r="O1" s="403"/>
      <c r="P1" s="361"/>
      <c r="Q1" s="262"/>
      <c r="R1" s="361"/>
      <c r="T1" s="251" t="s">
        <v>359</v>
      </c>
      <c r="U1" s="361"/>
    </row>
    <row r="2" spans="1:21" s="353" customFormat="1" ht="15.75" customHeight="1">
      <c r="A2" s="582" t="s">
        <v>360</v>
      </c>
      <c r="B2" s="599" t="s">
        <v>361</v>
      </c>
      <c r="C2" s="600"/>
      <c r="D2" s="600"/>
      <c r="E2" s="600"/>
      <c r="F2" s="600"/>
      <c r="G2" s="600"/>
      <c r="H2" s="600"/>
      <c r="I2" s="600"/>
      <c r="J2" s="600"/>
      <c r="K2" s="600" t="s">
        <v>362</v>
      </c>
      <c r="L2" s="600"/>
      <c r="M2" s="600"/>
      <c r="N2" s="600"/>
      <c r="O2" s="537"/>
      <c r="P2" s="580" t="s">
        <v>363</v>
      </c>
      <c r="Q2" s="734"/>
      <c r="R2" s="734"/>
      <c r="S2" s="734"/>
      <c r="T2" s="734"/>
      <c r="U2" s="404"/>
    </row>
    <row r="3" spans="1:21" s="353" customFormat="1" ht="15.75" customHeight="1">
      <c r="A3" s="583"/>
      <c r="B3" s="616" t="s">
        <v>364</v>
      </c>
      <c r="C3" s="532" t="s">
        <v>365</v>
      </c>
      <c r="D3" s="533"/>
      <c r="E3" s="533"/>
      <c r="F3" s="533"/>
      <c r="G3" s="534"/>
      <c r="H3" s="532" t="s">
        <v>366</v>
      </c>
      <c r="I3" s="533"/>
      <c r="J3" s="533"/>
      <c r="K3" s="362" t="s">
        <v>367</v>
      </c>
      <c r="L3" s="532" t="s">
        <v>368</v>
      </c>
      <c r="M3" s="533"/>
      <c r="N3" s="533"/>
      <c r="O3" s="534"/>
      <c r="P3" s="735"/>
      <c r="Q3" s="736"/>
      <c r="R3" s="736"/>
      <c r="S3" s="736"/>
      <c r="T3" s="736"/>
      <c r="U3" s="404"/>
    </row>
    <row r="4" spans="1:21" s="353" customFormat="1" ht="18" customHeight="1">
      <c r="A4" s="583"/>
      <c r="B4" s="673"/>
      <c r="C4" s="617" t="s">
        <v>369</v>
      </c>
      <c r="D4" s="532" t="s">
        <v>370</v>
      </c>
      <c r="E4" s="534"/>
      <c r="F4" s="617" t="s">
        <v>371</v>
      </c>
      <c r="G4" s="617" t="s">
        <v>13</v>
      </c>
      <c r="H4" s="617" t="s">
        <v>369</v>
      </c>
      <c r="I4" s="532" t="s">
        <v>370</v>
      </c>
      <c r="J4" s="533"/>
      <c r="K4" s="637" t="s">
        <v>13</v>
      </c>
      <c r="L4" s="617" t="s">
        <v>372</v>
      </c>
      <c r="M4" s="532" t="s">
        <v>370</v>
      </c>
      <c r="N4" s="534"/>
      <c r="O4" s="617" t="s">
        <v>373</v>
      </c>
      <c r="P4" s="617" t="s">
        <v>374</v>
      </c>
      <c r="Q4" s="532" t="s">
        <v>370</v>
      </c>
      <c r="R4" s="534"/>
      <c r="S4" s="617" t="s">
        <v>371</v>
      </c>
      <c r="T4" s="670" t="s">
        <v>373</v>
      </c>
      <c r="U4" s="404"/>
    </row>
    <row r="5" spans="1:21" s="353" customFormat="1" ht="30" customHeight="1" thickBot="1">
      <c r="A5" s="584"/>
      <c r="B5" s="640"/>
      <c r="C5" s="579"/>
      <c r="D5" s="252" t="s">
        <v>375</v>
      </c>
      <c r="E5" s="252" t="s">
        <v>376</v>
      </c>
      <c r="F5" s="579"/>
      <c r="G5" s="579"/>
      <c r="H5" s="579"/>
      <c r="I5" s="252" t="s">
        <v>375</v>
      </c>
      <c r="J5" s="253" t="s">
        <v>376</v>
      </c>
      <c r="K5" s="733"/>
      <c r="L5" s="579"/>
      <c r="M5" s="252" t="s">
        <v>375</v>
      </c>
      <c r="N5" s="252" t="s">
        <v>376</v>
      </c>
      <c r="O5" s="579"/>
      <c r="P5" s="579"/>
      <c r="Q5" s="252" t="s">
        <v>375</v>
      </c>
      <c r="R5" s="252" t="s">
        <v>376</v>
      </c>
      <c r="S5" s="579"/>
      <c r="T5" s="581"/>
      <c r="U5" s="404"/>
    </row>
    <row r="6" spans="1:21" ht="20.25" customHeight="1">
      <c r="A6" s="336" t="s">
        <v>741</v>
      </c>
      <c r="B6" s="46">
        <v>46713</v>
      </c>
      <c r="C6" s="30" t="s">
        <v>60</v>
      </c>
      <c r="D6" s="30" t="s">
        <v>60</v>
      </c>
      <c r="E6" s="30" t="s">
        <v>60</v>
      </c>
      <c r="F6" s="30">
        <v>46713</v>
      </c>
      <c r="G6" s="30" t="s">
        <v>60</v>
      </c>
      <c r="H6" s="30" t="s">
        <v>60</v>
      </c>
      <c r="I6" s="30" t="s">
        <v>60</v>
      </c>
      <c r="J6" s="31" t="s">
        <v>60</v>
      </c>
      <c r="K6" s="29" t="s">
        <v>60</v>
      </c>
      <c r="L6" s="30" t="s">
        <v>60</v>
      </c>
      <c r="M6" s="30" t="s">
        <v>60</v>
      </c>
      <c r="N6" s="30" t="s">
        <v>60</v>
      </c>
      <c r="O6" s="30" t="s">
        <v>60</v>
      </c>
      <c r="P6" s="30">
        <v>46713</v>
      </c>
      <c r="Q6" s="30" t="s">
        <v>60</v>
      </c>
      <c r="R6" s="30" t="s">
        <v>60</v>
      </c>
      <c r="S6" s="30">
        <v>46713</v>
      </c>
      <c r="T6" s="31" t="s">
        <v>60</v>
      </c>
      <c r="U6" s="366"/>
    </row>
    <row r="7" spans="1:21" ht="20.25" customHeight="1">
      <c r="A7" s="336">
        <v>31</v>
      </c>
      <c r="B7" s="46">
        <v>49733</v>
      </c>
      <c r="C7" s="30" t="s">
        <v>60</v>
      </c>
      <c r="D7" s="30" t="s">
        <v>60</v>
      </c>
      <c r="E7" s="30" t="s">
        <v>60</v>
      </c>
      <c r="F7" s="30">
        <v>49733</v>
      </c>
      <c r="G7" s="30" t="s">
        <v>60</v>
      </c>
      <c r="H7" s="30" t="s">
        <v>60</v>
      </c>
      <c r="I7" s="30" t="s">
        <v>60</v>
      </c>
      <c r="J7" s="31" t="s">
        <v>60</v>
      </c>
      <c r="K7" s="29" t="s">
        <v>60</v>
      </c>
      <c r="L7" s="30" t="s">
        <v>60</v>
      </c>
      <c r="M7" s="30" t="s">
        <v>60</v>
      </c>
      <c r="N7" s="30" t="s">
        <v>60</v>
      </c>
      <c r="O7" s="30" t="s">
        <v>60</v>
      </c>
      <c r="P7" s="30">
        <v>49733</v>
      </c>
      <c r="Q7" s="30" t="s">
        <v>60</v>
      </c>
      <c r="R7" s="30" t="s">
        <v>60</v>
      </c>
      <c r="S7" s="30">
        <v>49733</v>
      </c>
      <c r="T7" s="31" t="s">
        <v>60</v>
      </c>
      <c r="U7" s="366"/>
    </row>
    <row r="8" spans="1:21" ht="20.25" customHeight="1">
      <c r="A8" s="336" t="s">
        <v>675</v>
      </c>
      <c r="B8" s="46">
        <v>52754</v>
      </c>
      <c r="C8" s="30" t="s">
        <v>60</v>
      </c>
      <c r="D8" s="30" t="s">
        <v>60</v>
      </c>
      <c r="E8" s="30" t="s">
        <v>60</v>
      </c>
      <c r="F8" s="30">
        <v>52754</v>
      </c>
      <c r="G8" s="30" t="s">
        <v>60</v>
      </c>
      <c r="H8" s="30" t="s">
        <v>60</v>
      </c>
      <c r="I8" s="30" t="s">
        <v>60</v>
      </c>
      <c r="J8" s="31" t="s">
        <v>60</v>
      </c>
      <c r="K8" s="29" t="s">
        <v>60</v>
      </c>
      <c r="L8" s="30" t="s">
        <v>60</v>
      </c>
      <c r="M8" s="30" t="s">
        <v>60</v>
      </c>
      <c r="N8" s="30" t="s">
        <v>60</v>
      </c>
      <c r="O8" s="30" t="s">
        <v>60</v>
      </c>
      <c r="P8" s="30">
        <v>52754</v>
      </c>
      <c r="Q8" s="30" t="s">
        <v>60</v>
      </c>
      <c r="R8" s="30" t="s">
        <v>60</v>
      </c>
      <c r="S8" s="30">
        <v>52754</v>
      </c>
      <c r="T8" s="31" t="s">
        <v>60</v>
      </c>
      <c r="U8" s="256"/>
    </row>
    <row r="9" spans="1:21" ht="20.25" customHeight="1">
      <c r="A9" s="336">
        <v>3</v>
      </c>
      <c r="B9" s="46">
        <v>55755</v>
      </c>
      <c r="C9" s="30" t="s">
        <v>60</v>
      </c>
      <c r="D9" s="30" t="s">
        <v>60</v>
      </c>
      <c r="E9" s="30" t="s">
        <v>60</v>
      </c>
      <c r="F9" s="30">
        <v>55755</v>
      </c>
      <c r="G9" s="30" t="s">
        <v>60</v>
      </c>
      <c r="H9" s="30" t="s">
        <v>60</v>
      </c>
      <c r="I9" s="30" t="s">
        <v>60</v>
      </c>
      <c r="J9" s="31" t="s">
        <v>60</v>
      </c>
      <c r="K9" s="29" t="s">
        <v>60</v>
      </c>
      <c r="L9" s="30" t="s">
        <v>60</v>
      </c>
      <c r="M9" s="30" t="s">
        <v>60</v>
      </c>
      <c r="N9" s="30" t="s">
        <v>60</v>
      </c>
      <c r="O9" s="30" t="s">
        <v>60</v>
      </c>
      <c r="P9" s="30">
        <v>55755</v>
      </c>
      <c r="Q9" s="30" t="s">
        <v>60</v>
      </c>
      <c r="R9" s="30" t="s">
        <v>60</v>
      </c>
      <c r="S9" s="30">
        <v>55755</v>
      </c>
      <c r="T9" s="31" t="s">
        <v>60</v>
      </c>
      <c r="U9" s="256"/>
    </row>
    <row r="10" spans="1:21" ht="20.25" customHeight="1" thickBot="1">
      <c r="A10" s="405">
        <v>4</v>
      </c>
      <c r="B10" s="47">
        <v>58756</v>
      </c>
      <c r="C10" s="45" t="s">
        <v>60</v>
      </c>
      <c r="D10" s="45" t="s">
        <v>60</v>
      </c>
      <c r="E10" s="45" t="s">
        <v>60</v>
      </c>
      <c r="F10" s="45">
        <v>58756</v>
      </c>
      <c r="G10" s="45" t="s">
        <v>60</v>
      </c>
      <c r="H10" s="45" t="s">
        <v>60</v>
      </c>
      <c r="I10" s="45" t="s">
        <v>60</v>
      </c>
      <c r="J10" s="7" t="s">
        <v>60</v>
      </c>
      <c r="K10" s="38" t="s">
        <v>60</v>
      </c>
      <c r="L10" s="45" t="s">
        <v>60</v>
      </c>
      <c r="M10" s="45" t="s">
        <v>60</v>
      </c>
      <c r="N10" s="45" t="s">
        <v>60</v>
      </c>
      <c r="O10" s="45" t="s">
        <v>60</v>
      </c>
      <c r="P10" s="45">
        <v>58756</v>
      </c>
      <c r="Q10" s="45" t="s">
        <v>60</v>
      </c>
      <c r="R10" s="45" t="s">
        <v>60</v>
      </c>
      <c r="S10" s="45">
        <v>58756</v>
      </c>
      <c r="T10" s="7" t="s">
        <v>60</v>
      </c>
      <c r="U10" s="256"/>
    </row>
    <row r="11" spans="1:21" ht="16.5" customHeight="1">
      <c r="A11" s="358" t="s">
        <v>377</v>
      </c>
      <c r="B11" s="39"/>
      <c r="C11" s="39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406"/>
    </row>
    <row r="12" spans="1:21" ht="16.5" customHeight="1">
      <c r="A12" s="249" t="s">
        <v>763</v>
      </c>
      <c r="B12" s="39"/>
      <c r="C12" s="39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406"/>
      <c r="R12" s="361"/>
    </row>
    <row r="13" spans="1:21" ht="12">
      <c r="A13" s="262"/>
      <c r="B13" s="361"/>
      <c r="C13" s="361"/>
      <c r="D13" s="262"/>
      <c r="E13" s="262"/>
      <c r="F13" s="262"/>
      <c r="G13" s="262"/>
      <c r="H13" s="262"/>
      <c r="I13" s="262"/>
      <c r="J13" s="262"/>
      <c r="K13" s="262"/>
      <c r="L13" s="262"/>
      <c r="P13" s="361"/>
    </row>
    <row r="14" spans="1:21" ht="12.75">
      <c r="A14" s="336"/>
      <c r="B14" s="39"/>
      <c r="C14" s="39"/>
      <c r="D14" s="33"/>
      <c r="E14" s="33"/>
      <c r="F14" s="33"/>
      <c r="G14" s="33"/>
      <c r="H14" s="33"/>
      <c r="I14" s="33"/>
      <c r="J14" s="33"/>
      <c r="K14" s="33"/>
      <c r="L14" s="33"/>
      <c r="P14" s="262"/>
      <c r="Q14" s="406"/>
      <c r="R14" s="33"/>
    </row>
    <row r="15" spans="1:21" ht="12.75">
      <c r="A15" s="336"/>
      <c r="B15" s="39"/>
      <c r="C15" s="39"/>
      <c r="D15" s="33"/>
      <c r="E15" s="33"/>
      <c r="F15" s="33"/>
      <c r="G15" s="33"/>
      <c r="H15" s="33"/>
      <c r="I15" s="33"/>
      <c r="J15" s="33"/>
      <c r="K15" s="33"/>
      <c r="L15" s="33"/>
      <c r="M15" s="336"/>
      <c r="N15" s="336"/>
      <c r="O15" s="336"/>
      <c r="P15" s="262"/>
      <c r="Q15" s="406"/>
      <c r="R15" s="33"/>
    </row>
  </sheetData>
  <mergeCells count="22">
    <mergeCell ref="A2:A5"/>
    <mergeCell ref="B2:J2"/>
    <mergeCell ref="K2:O2"/>
    <mergeCell ref="P2:T3"/>
    <mergeCell ref="B3:B5"/>
    <mergeCell ref="C3:G3"/>
    <mergeCell ref="H3:J3"/>
    <mergeCell ref="L3:O3"/>
    <mergeCell ref="C4:C5"/>
    <mergeCell ref="D4:E4"/>
    <mergeCell ref="T4:T5"/>
    <mergeCell ref="F4:F5"/>
    <mergeCell ref="G4:G5"/>
    <mergeCell ref="H4:H5"/>
    <mergeCell ref="I4:J4"/>
    <mergeCell ref="K4:K5"/>
    <mergeCell ref="L4:L5"/>
    <mergeCell ref="M4:N4"/>
    <mergeCell ref="O4:O5"/>
    <mergeCell ref="P4:P5"/>
    <mergeCell ref="Q4:R4"/>
    <mergeCell ref="S4:S5"/>
  </mergeCells>
  <phoneticPr fontId="3"/>
  <pageMargins left="0.7" right="0.7" top="0.75" bottom="0.75" header="0.3" footer="0.3"/>
  <pageSetup paperSize="9" scale="76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  <pageSetUpPr fitToPage="1"/>
  </sheetPr>
  <dimension ref="A1:U15"/>
  <sheetViews>
    <sheetView view="pageBreakPreview" zoomScaleNormal="90" zoomScaleSheetLayoutView="100" workbookViewId="0">
      <selection activeCell="A17" sqref="A17:H17"/>
    </sheetView>
  </sheetViews>
  <sheetFormatPr defaultRowHeight="11.25"/>
  <cols>
    <col min="1" max="1" width="8.25" style="250" customWidth="1"/>
    <col min="2" max="2" width="9.375" style="250" customWidth="1"/>
    <col min="3" max="3" width="9.25" style="250" customWidth="1"/>
    <col min="4" max="4" width="8.625" style="250" bestFit="1" customWidth="1"/>
    <col min="5" max="5" width="10" style="250" bestFit="1" customWidth="1"/>
    <col min="6" max="6" width="7" style="250" customWidth="1"/>
    <col min="7" max="7" width="6.5" style="250" customWidth="1"/>
    <col min="8" max="8" width="10.25" style="250" customWidth="1"/>
    <col min="9" max="10" width="9.625" style="250" customWidth="1"/>
    <col min="11" max="11" width="9.75" style="250" customWidth="1"/>
    <col min="12" max="12" width="9.375" style="250" customWidth="1"/>
    <col min="13" max="13" width="8" style="250" customWidth="1"/>
    <col min="14" max="14" width="9.625" style="250" customWidth="1"/>
    <col min="15" max="15" width="8.875" style="250" customWidth="1"/>
    <col min="16" max="16" width="10.5" style="250" customWidth="1"/>
    <col min="17" max="17" width="8" style="250" customWidth="1"/>
    <col min="18" max="18" width="8.5" style="250" customWidth="1"/>
    <col min="19" max="19" width="9.75" style="250" customWidth="1"/>
    <col min="20" max="20" width="7.5" style="250" customWidth="1"/>
    <col min="21" max="21" width="5.75" style="250" customWidth="1"/>
    <col min="22" max="16384" width="9" style="250"/>
  </cols>
  <sheetData>
    <row r="1" spans="1:21" ht="18" customHeight="1" thickBot="1">
      <c r="A1" s="249" t="s">
        <v>676</v>
      </c>
      <c r="B1" s="249"/>
      <c r="C1" s="39"/>
      <c r="D1" s="33"/>
      <c r="E1" s="33"/>
      <c r="F1" s="33"/>
      <c r="G1" s="33"/>
      <c r="H1" s="33"/>
      <c r="I1" s="33"/>
      <c r="J1" s="33"/>
      <c r="K1" s="33"/>
      <c r="L1" s="33"/>
      <c r="M1" s="262"/>
      <c r="N1" s="262"/>
      <c r="O1" s="262"/>
      <c r="P1" s="262"/>
      <c r="Q1" s="406"/>
      <c r="R1" s="33"/>
      <c r="T1" s="251" t="s">
        <v>359</v>
      </c>
    </row>
    <row r="2" spans="1:21" s="353" customFormat="1" ht="17.25" customHeight="1">
      <c r="A2" s="582" t="s">
        <v>378</v>
      </c>
      <c r="B2" s="599" t="s">
        <v>361</v>
      </c>
      <c r="C2" s="600"/>
      <c r="D2" s="600"/>
      <c r="E2" s="600"/>
      <c r="F2" s="600"/>
      <c r="G2" s="600"/>
      <c r="H2" s="600"/>
      <c r="I2" s="600"/>
      <c r="J2" s="600"/>
      <c r="K2" s="600" t="s">
        <v>362</v>
      </c>
      <c r="L2" s="600"/>
      <c r="M2" s="600"/>
      <c r="N2" s="600"/>
      <c r="O2" s="537"/>
      <c r="P2" s="580" t="s">
        <v>363</v>
      </c>
      <c r="Q2" s="734"/>
      <c r="R2" s="734"/>
      <c r="S2" s="734"/>
      <c r="T2" s="734"/>
      <c r="U2" s="404"/>
    </row>
    <row r="3" spans="1:21" s="353" customFormat="1" ht="17.25" customHeight="1">
      <c r="A3" s="583"/>
      <c r="B3" s="616" t="s">
        <v>364</v>
      </c>
      <c r="C3" s="532" t="s">
        <v>365</v>
      </c>
      <c r="D3" s="533"/>
      <c r="E3" s="533"/>
      <c r="F3" s="533"/>
      <c r="G3" s="534"/>
      <c r="H3" s="532" t="s">
        <v>366</v>
      </c>
      <c r="I3" s="533"/>
      <c r="J3" s="533"/>
      <c r="K3" s="362" t="s">
        <v>367</v>
      </c>
      <c r="L3" s="532" t="s">
        <v>368</v>
      </c>
      <c r="M3" s="533"/>
      <c r="N3" s="533"/>
      <c r="O3" s="534"/>
      <c r="P3" s="735"/>
      <c r="Q3" s="736"/>
      <c r="R3" s="736"/>
      <c r="S3" s="736"/>
      <c r="T3" s="736"/>
      <c r="U3" s="404"/>
    </row>
    <row r="4" spans="1:21" s="353" customFormat="1" ht="17.25" customHeight="1">
      <c r="A4" s="583"/>
      <c r="B4" s="673"/>
      <c r="C4" s="617" t="s">
        <v>369</v>
      </c>
      <c r="D4" s="532" t="s">
        <v>370</v>
      </c>
      <c r="E4" s="534"/>
      <c r="F4" s="617" t="s">
        <v>379</v>
      </c>
      <c r="G4" s="617" t="s">
        <v>13</v>
      </c>
      <c r="H4" s="617" t="s">
        <v>369</v>
      </c>
      <c r="I4" s="407" t="s">
        <v>370</v>
      </c>
      <c r="J4" s="670" t="s">
        <v>379</v>
      </c>
      <c r="K4" s="637" t="s">
        <v>13</v>
      </c>
      <c r="L4" s="617" t="s">
        <v>369</v>
      </c>
      <c r="M4" s="407" t="s">
        <v>370</v>
      </c>
      <c r="N4" s="617" t="s">
        <v>379</v>
      </c>
      <c r="O4" s="617" t="s">
        <v>13</v>
      </c>
      <c r="P4" s="617" t="s">
        <v>303</v>
      </c>
      <c r="Q4" s="532" t="s">
        <v>370</v>
      </c>
      <c r="R4" s="534"/>
      <c r="S4" s="617" t="s">
        <v>380</v>
      </c>
      <c r="T4" s="670" t="s">
        <v>13</v>
      </c>
      <c r="U4" s="404"/>
    </row>
    <row r="5" spans="1:21" s="353" customFormat="1" ht="27.75" customHeight="1" thickBot="1">
      <c r="A5" s="584"/>
      <c r="B5" s="640"/>
      <c r="C5" s="579"/>
      <c r="D5" s="252" t="s">
        <v>375</v>
      </c>
      <c r="E5" s="252" t="s">
        <v>376</v>
      </c>
      <c r="F5" s="579"/>
      <c r="G5" s="579"/>
      <c r="H5" s="579"/>
      <c r="I5" s="252" t="s">
        <v>375</v>
      </c>
      <c r="J5" s="581"/>
      <c r="K5" s="733"/>
      <c r="L5" s="579"/>
      <c r="M5" s="252" t="s">
        <v>376</v>
      </c>
      <c r="N5" s="579"/>
      <c r="O5" s="579"/>
      <c r="P5" s="579"/>
      <c r="Q5" s="252" t="s">
        <v>375</v>
      </c>
      <c r="R5" s="252" t="s">
        <v>376</v>
      </c>
      <c r="S5" s="579"/>
      <c r="T5" s="581"/>
      <c r="U5" s="404"/>
    </row>
    <row r="6" spans="1:21" ht="21" customHeight="1">
      <c r="A6" s="336" t="s">
        <v>741</v>
      </c>
      <c r="B6" s="46">
        <v>16088204</v>
      </c>
      <c r="C6" s="30">
        <v>1862982</v>
      </c>
      <c r="D6" s="30">
        <v>621798</v>
      </c>
      <c r="E6" s="30">
        <v>802420</v>
      </c>
      <c r="F6" s="30">
        <v>438764</v>
      </c>
      <c r="G6" s="30" t="s">
        <v>60</v>
      </c>
      <c r="H6" s="30">
        <v>1999386</v>
      </c>
      <c r="I6" s="30">
        <v>1628092</v>
      </c>
      <c r="J6" s="31">
        <v>371294</v>
      </c>
      <c r="K6" s="29" t="s">
        <v>60</v>
      </c>
      <c r="L6" s="30">
        <v>12225836</v>
      </c>
      <c r="M6" s="30" t="s">
        <v>60</v>
      </c>
      <c r="N6" s="30">
        <v>12225836</v>
      </c>
      <c r="O6" s="30" t="s">
        <v>60</v>
      </c>
      <c r="P6" s="30">
        <v>14581586</v>
      </c>
      <c r="Q6" s="30">
        <v>754870</v>
      </c>
      <c r="R6" s="30">
        <v>802420</v>
      </c>
      <c r="S6" s="30">
        <v>13024296</v>
      </c>
      <c r="T6" s="31" t="s">
        <v>60</v>
      </c>
      <c r="U6" s="366"/>
    </row>
    <row r="7" spans="1:21" ht="21" customHeight="1">
      <c r="A7" s="336">
        <v>31</v>
      </c>
      <c r="B7" s="46">
        <v>15705579</v>
      </c>
      <c r="C7" s="30">
        <v>1761611</v>
      </c>
      <c r="D7" s="30">
        <v>606092</v>
      </c>
      <c r="E7" s="30">
        <v>716755</v>
      </c>
      <c r="F7" s="30">
        <v>438764</v>
      </c>
      <c r="G7" s="30" t="s">
        <v>60</v>
      </c>
      <c r="H7" s="30">
        <v>1983179</v>
      </c>
      <c r="I7" s="30">
        <v>1628091</v>
      </c>
      <c r="J7" s="31">
        <v>355088</v>
      </c>
      <c r="K7" s="29" t="s">
        <v>60</v>
      </c>
      <c r="L7" s="30">
        <v>11960789</v>
      </c>
      <c r="M7" s="30" t="s">
        <v>60</v>
      </c>
      <c r="N7" s="30">
        <v>11960789</v>
      </c>
      <c r="O7" s="30" t="s">
        <v>60</v>
      </c>
      <c r="P7" s="30">
        <v>14215368</v>
      </c>
      <c r="Q7" s="30">
        <v>752252</v>
      </c>
      <c r="R7" s="30">
        <v>716755</v>
      </c>
      <c r="S7" s="30">
        <v>12746361</v>
      </c>
      <c r="T7" s="31" t="s">
        <v>60</v>
      </c>
      <c r="U7" s="366"/>
    </row>
    <row r="8" spans="1:21" ht="21" customHeight="1">
      <c r="A8" s="336" t="s">
        <v>675</v>
      </c>
      <c r="B8" s="46">
        <v>15226058</v>
      </c>
      <c r="C8" s="30">
        <v>1705735</v>
      </c>
      <c r="D8" s="30">
        <v>605988</v>
      </c>
      <c r="E8" s="30">
        <v>660983</v>
      </c>
      <c r="F8" s="30">
        <v>438764</v>
      </c>
      <c r="G8" s="30" t="s">
        <v>60</v>
      </c>
      <c r="H8" s="30">
        <v>1788379</v>
      </c>
      <c r="I8" s="30">
        <v>1449497</v>
      </c>
      <c r="J8" s="31">
        <v>338882</v>
      </c>
      <c r="K8" s="29" t="s">
        <v>60</v>
      </c>
      <c r="L8" s="30">
        <v>11731944</v>
      </c>
      <c r="M8" s="30" t="s">
        <v>60</v>
      </c>
      <c r="N8" s="30">
        <v>11731944</v>
      </c>
      <c r="O8" s="30" t="s">
        <v>60</v>
      </c>
      <c r="P8" s="30">
        <v>13844760</v>
      </c>
      <c r="Q8" s="30">
        <v>680797</v>
      </c>
      <c r="R8" s="30">
        <v>660983</v>
      </c>
      <c r="S8" s="30">
        <v>12502980</v>
      </c>
      <c r="T8" s="31" t="s">
        <v>60</v>
      </c>
      <c r="U8" s="366"/>
    </row>
    <row r="9" spans="1:21" ht="21" customHeight="1">
      <c r="A9" s="336">
        <v>3</v>
      </c>
      <c r="B9" s="46">
        <v>14977651</v>
      </c>
      <c r="C9" s="30">
        <v>1696761</v>
      </c>
      <c r="D9" s="30">
        <v>605987</v>
      </c>
      <c r="E9" s="30">
        <v>652010</v>
      </c>
      <c r="F9" s="30">
        <v>438764</v>
      </c>
      <c r="G9" s="30" t="s">
        <v>60</v>
      </c>
      <c r="H9" s="30">
        <v>1772171</v>
      </c>
      <c r="I9" s="30">
        <v>1449496</v>
      </c>
      <c r="J9" s="31">
        <v>322675</v>
      </c>
      <c r="K9" s="29" t="s">
        <v>60</v>
      </c>
      <c r="L9" s="30">
        <v>11508720</v>
      </c>
      <c r="M9" s="30" t="s">
        <v>60</v>
      </c>
      <c r="N9" s="30">
        <v>11508719</v>
      </c>
      <c r="O9" s="30" t="s">
        <v>60</v>
      </c>
      <c r="P9" s="30">
        <v>13598022</v>
      </c>
      <c r="Q9" s="30">
        <v>680796</v>
      </c>
      <c r="R9" s="30">
        <v>652010</v>
      </c>
      <c r="S9" s="30">
        <v>12265216</v>
      </c>
      <c r="T9" s="31" t="s">
        <v>60</v>
      </c>
      <c r="U9" s="366"/>
    </row>
    <row r="10" spans="1:21" ht="21" customHeight="1" thickBot="1">
      <c r="A10" s="405">
        <v>4</v>
      </c>
      <c r="B10" s="47">
        <v>14730303</v>
      </c>
      <c r="C10" s="45">
        <v>1682390</v>
      </c>
      <c r="D10" s="45">
        <v>595433</v>
      </c>
      <c r="E10" s="45">
        <v>648193</v>
      </c>
      <c r="F10" s="45">
        <v>438764</v>
      </c>
      <c r="G10" s="45" t="s">
        <v>60</v>
      </c>
      <c r="H10" s="45">
        <v>1755966</v>
      </c>
      <c r="I10" s="45">
        <v>1449496</v>
      </c>
      <c r="J10" s="7">
        <v>306470</v>
      </c>
      <c r="K10" s="38" t="s">
        <v>60</v>
      </c>
      <c r="L10" s="45">
        <v>11291947</v>
      </c>
      <c r="M10" s="45" t="s">
        <v>60</v>
      </c>
      <c r="N10" s="45">
        <v>11291947</v>
      </c>
      <c r="O10" s="45" t="s">
        <v>60</v>
      </c>
      <c r="P10" s="45">
        <v>13361670</v>
      </c>
      <c r="Q10" s="45">
        <v>679037</v>
      </c>
      <c r="R10" s="45">
        <v>648193</v>
      </c>
      <c r="S10" s="45">
        <v>12034440</v>
      </c>
      <c r="T10" s="7"/>
      <c r="U10" s="366"/>
    </row>
    <row r="11" spans="1:21" ht="17.25" customHeight="1">
      <c r="A11" s="358" t="s">
        <v>377</v>
      </c>
      <c r="B11" s="33"/>
      <c r="C11" s="33"/>
      <c r="D11" s="33"/>
      <c r="E11" s="33"/>
      <c r="F11" s="33"/>
      <c r="G11" s="33"/>
      <c r="H11" s="33"/>
      <c r="I11" s="33"/>
      <c r="J11" s="33"/>
      <c r="K11" s="381"/>
      <c r="L11" s="352"/>
      <c r="M11" s="352"/>
      <c r="N11" s="352"/>
      <c r="O11" s="352"/>
      <c r="P11" s="352"/>
      <c r="Q11" s="352"/>
      <c r="R11" s="352"/>
      <c r="S11" s="352"/>
      <c r="T11" s="381"/>
      <c r="U11" s="366"/>
    </row>
    <row r="12" spans="1:21" ht="17.25" customHeight="1">
      <c r="A12" s="249" t="s">
        <v>763</v>
      </c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406"/>
      <c r="Q12" s="406"/>
    </row>
    <row r="13" spans="1:21" ht="12.75">
      <c r="A13" s="336"/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406"/>
    </row>
    <row r="14" spans="1:21" ht="12.75">
      <c r="A14" s="336"/>
      <c r="B14" s="33"/>
      <c r="C14" s="33"/>
      <c r="D14" s="33"/>
      <c r="E14" s="33">
        <f>+C8+H8+L8</f>
        <v>15226058</v>
      </c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406"/>
    </row>
    <row r="15" spans="1:21" ht="12.75">
      <c r="A15" s="336"/>
      <c r="B15" s="33"/>
      <c r="C15" s="33"/>
      <c r="D15" s="33"/>
      <c r="E15" s="33">
        <f>+C9+H9+L9</f>
        <v>14977652</v>
      </c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406"/>
    </row>
  </sheetData>
  <mergeCells count="22">
    <mergeCell ref="A2:A5"/>
    <mergeCell ref="B2:J2"/>
    <mergeCell ref="K2:O2"/>
    <mergeCell ref="P2:T3"/>
    <mergeCell ref="B3:B5"/>
    <mergeCell ref="C3:G3"/>
    <mergeCell ref="H3:J3"/>
    <mergeCell ref="L3:O3"/>
    <mergeCell ref="C4:C5"/>
    <mergeCell ref="D4:E4"/>
    <mergeCell ref="T4:T5"/>
    <mergeCell ref="F4:F5"/>
    <mergeCell ref="G4:G5"/>
    <mergeCell ref="H4:H5"/>
    <mergeCell ref="J4:J5"/>
    <mergeCell ref="K4:K5"/>
    <mergeCell ref="L4:L5"/>
    <mergeCell ref="N4:N5"/>
    <mergeCell ref="O4:O5"/>
    <mergeCell ref="P4:P5"/>
    <mergeCell ref="Q4:R4"/>
    <mergeCell ref="S4:S5"/>
  </mergeCells>
  <phoneticPr fontId="3"/>
  <pageMargins left="0.7" right="0.7" top="0.75" bottom="0.75" header="0.3" footer="0.3"/>
  <pageSetup paperSize="9" scale="74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  <pageSetUpPr fitToPage="1"/>
  </sheetPr>
  <dimension ref="A1:P12"/>
  <sheetViews>
    <sheetView view="pageBreakPreview" zoomScaleNormal="100" zoomScaleSheetLayoutView="100" workbookViewId="0">
      <selection activeCell="A17" sqref="A17:H17"/>
    </sheetView>
  </sheetViews>
  <sheetFormatPr defaultRowHeight="11.25"/>
  <cols>
    <col min="1" max="1" width="8.25" style="40" customWidth="1"/>
    <col min="2" max="2" width="8.625" style="40" customWidth="1"/>
    <col min="3" max="3" width="9.125" style="40" bestFit="1" customWidth="1"/>
    <col min="4" max="5" width="8.625" style="40" bestFit="1" customWidth="1"/>
    <col min="6" max="6" width="7" style="40" customWidth="1"/>
    <col min="7" max="7" width="6.5" style="40" customWidth="1"/>
    <col min="8" max="8" width="10.25" style="40" customWidth="1"/>
    <col min="9" max="10" width="9.625" style="40" customWidth="1"/>
    <col min="11" max="11" width="9.75" style="40" customWidth="1"/>
    <col min="12" max="12" width="8.5" style="40" customWidth="1"/>
    <col min="13" max="13" width="8" style="40" customWidth="1"/>
    <col min="14" max="14" width="9.625" style="40" customWidth="1"/>
    <col min="15" max="15" width="8.875" style="40" customWidth="1"/>
    <col min="16" max="16" width="8.75" style="40" customWidth="1"/>
    <col min="17" max="17" width="8" style="40" customWidth="1"/>
    <col min="18" max="18" width="7.875" style="40" customWidth="1"/>
    <col min="19" max="19" width="9.75" style="40" customWidth="1"/>
    <col min="20" max="20" width="7.5" style="40" customWidth="1"/>
    <col min="21" max="21" width="5.75" style="40" customWidth="1"/>
    <col min="22" max="16384" width="9" style="40"/>
  </cols>
  <sheetData>
    <row r="1" spans="1:16" ht="18" customHeight="1" thickBot="1">
      <c r="A1" s="205" t="s">
        <v>764</v>
      </c>
      <c r="B1" s="208"/>
      <c r="C1" s="208"/>
      <c r="D1" s="208"/>
      <c r="E1" s="208"/>
      <c r="F1" s="208"/>
      <c r="G1" s="208"/>
      <c r="H1" s="208"/>
      <c r="I1" s="208"/>
      <c r="J1" s="208"/>
      <c r="K1" s="208"/>
      <c r="L1" s="208"/>
      <c r="M1" s="208"/>
      <c r="N1" s="208"/>
      <c r="O1" s="139"/>
      <c r="P1" s="132" t="s">
        <v>381</v>
      </c>
    </row>
    <row r="2" spans="1:16" s="155" customFormat="1" ht="15.75" customHeight="1">
      <c r="A2" s="748" t="s">
        <v>378</v>
      </c>
      <c r="B2" s="750" t="s">
        <v>249</v>
      </c>
      <c r="C2" s="751"/>
      <c r="D2" s="752"/>
      <c r="E2" s="754"/>
      <c r="F2" s="751"/>
      <c r="G2" s="751"/>
      <c r="H2" s="751" t="s">
        <v>382</v>
      </c>
      <c r="I2" s="751"/>
      <c r="J2" s="752"/>
      <c r="K2" s="754" t="s">
        <v>383</v>
      </c>
      <c r="L2" s="751"/>
      <c r="M2" s="751"/>
      <c r="N2" s="751"/>
      <c r="O2" s="751"/>
      <c r="P2" s="752"/>
    </row>
    <row r="3" spans="1:16" s="155" customFormat="1" ht="15.75" customHeight="1">
      <c r="A3" s="749"/>
      <c r="B3" s="753"/>
      <c r="C3" s="742"/>
      <c r="D3" s="742"/>
      <c r="E3" s="744" t="s">
        <v>384</v>
      </c>
      <c r="F3" s="755"/>
      <c r="G3" s="742"/>
      <c r="H3" s="737" t="s">
        <v>385</v>
      </c>
      <c r="I3" s="744" t="s">
        <v>386</v>
      </c>
      <c r="J3" s="186"/>
      <c r="K3" s="186"/>
      <c r="L3" s="186"/>
      <c r="M3" s="188"/>
      <c r="N3" s="743" t="s">
        <v>387</v>
      </c>
      <c r="O3" s="187" t="s">
        <v>388</v>
      </c>
      <c r="P3" s="187"/>
    </row>
    <row r="4" spans="1:16" s="155" customFormat="1" ht="15.75" customHeight="1">
      <c r="A4" s="749"/>
      <c r="B4" s="745" t="s">
        <v>389</v>
      </c>
      <c r="C4" s="737" t="s">
        <v>390</v>
      </c>
      <c r="D4" s="737" t="s">
        <v>391</v>
      </c>
      <c r="E4" s="747"/>
      <c r="F4" s="742" t="s">
        <v>392</v>
      </c>
      <c r="G4" s="737" t="s">
        <v>393</v>
      </c>
      <c r="H4" s="738"/>
      <c r="I4" s="738"/>
      <c r="J4" s="744" t="s">
        <v>394</v>
      </c>
      <c r="K4" s="186"/>
      <c r="L4" s="186"/>
      <c r="M4" s="737" t="s">
        <v>395</v>
      </c>
      <c r="N4" s="743"/>
      <c r="O4" s="185"/>
      <c r="P4" s="185"/>
    </row>
    <row r="5" spans="1:16" s="155" customFormat="1" ht="15.75" customHeight="1">
      <c r="A5" s="749"/>
      <c r="B5" s="746"/>
      <c r="C5" s="738"/>
      <c r="D5" s="738"/>
      <c r="E5" s="747"/>
      <c r="F5" s="742"/>
      <c r="G5" s="738"/>
      <c r="H5" s="738"/>
      <c r="I5" s="738"/>
      <c r="J5" s="747"/>
      <c r="K5" s="739" t="s">
        <v>278</v>
      </c>
      <c r="L5" s="737" t="s">
        <v>396</v>
      </c>
      <c r="M5" s="738"/>
      <c r="N5" s="742"/>
      <c r="O5" s="742" t="s">
        <v>397</v>
      </c>
      <c r="P5" s="743" t="s">
        <v>398</v>
      </c>
    </row>
    <row r="6" spans="1:16" s="155" customFormat="1" ht="15.75" customHeight="1" thickBot="1">
      <c r="A6" s="749"/>
      <c r="B6" s="746"/>
      <c r="C6" s="741"/>
      <c r="D6" s="741"/>
      <c r="E6" s="747"/>
      <c r="F6" s="737"/>
      <c r="G6" s="738"/>
      <c r="H6" s="738"/>
      <c r="I6" s="741"/>
      <c r="J6" s="747"/>
      <c r="K6" s="740"/>
      <c r="L6" s="741"/>
      <c r="M6" s="738"/>
      <c r="N6" s="737"/>
      <c r="O6" s="737"/>
      <c r="P6" s="744"/>
    </row>
    <row r="7" spans="1:16" ht="21" customHeight="1">
      <c r="A7" s="168" t="s">
        <v>741</v>
      </c>
      <c r="B7" s="63">
        <v>23242</v>
      </c>
      <c r="C7" s="67">
        <v>22489</v>
      </c>
      <c r="D7" s="67">
        <v>753</v>
      </c>
      <c r="E7" s="64">
        <v>22547</v>
      </c>
      <c r="F7" s="64">
        <v>19074</v>
      </c>
      <c r="G7" s="64">
        <v>18940</v>
      </c>
      <c r="H7" s="64">
        <v>194303011</v>
      </c>
      <c r="I7" s="67">
        <v>93974846</v>
      </c>
      <c r="J7" s="65">
        <v>91472264</v>
      </c>
      <c r="K7" s="69">
        <v>87933972</v>
      </c>
      <c r="L7" s="67">
        <v>3538292</v>
      </c>
      <c r="M7" s="64">
        <v>2502582</v>
      </c>
      <c r="N7" s="64">
        <v>100706388</v>
      </c>
      <c r="O7" s="64">
        <v>37766050</v>
      </c>
      <c r="P7" s="65">
        <v>62940338</v>
      </c>
    </row>
    <row r="8" spans="1:16" ht="21" customHeight="1">
      <c r="A8" s="139">
        <v>31</v>
      </c>
      <c r="B8" s="66">
        <v>23173</v>
      </c>
      <c r="C8" s="67">
        <v>22424</v>
      </c>
      <c r="D8" s="67">
        <v>749</v>
      </c>
      <c r="E8" s="67">
        <v>22493</v>
      </c>
      <c r="F8" s="67">
        <v>19076</v>
      </c>
      <c r="G8" s="67">
        <v>18954</v>
      </c>
      <c r="H8" s="67">
        <v>196760663</v>
      </c>
      <c r="I8" s="67">
        <v>93519112</v>
      </c>
      <c r="J8" s="68">
        <v>91149415</v>
      </c>
      <c r="K8" s="69">
        <v>87573376</v>
      </c>
      <c r="L8" s="67">
        <v>3576039</v>
      </c>
      <c r="M8" s="67">
        <v>2369697</v>
      </c>
      <c r="N8" s="67">
        <v>103241551</v>
      </c>
      <c r="O8" s="67">
        <v>39301637</v>
      </c>
      <c r="P8" s="68">
        <v>63939914</v>
      </c>
    </row>
    <row r="9" spans="1:16" ht="21" customHeight="1">
      <c r="A9" s="139" t="s">
        <v>669</v>
      </c>
      <c r="B9" s="66">
        <v>23150</v>
      </c>
      <c r="C9" s="67">
        <v>22391</v>
      </c>
      <c r="D9" s="67">
        <v>759</v>
      </c>
      <c r="E9" s="67">
        <v>22484</v>
      </c>
      <c r="F9" s="67">
        <v>19093</v>
      </c>
      <c r="G9" s="67">
        <v>19000</v>
      </c>
      <c r="H9" s="67">
        <v>200732130</v>
      </c>
      <c r="I9" s="67">
        <v>93213658</v>
      </c>
      <c r="J9" s="68">
        <v>91032373</v>
      </c>
      <c r="K9" s="69">
        <v>87466644</v>
      </c>
      <c r="L9" s="67">
        <v>3565729</v>
      </c>
      <c r="M9" s="67">
        <v>2181285</v>
      </c>
      <c r="N9" s="67">
        <v>107518472</v>
      </c>
      <c r="O9" s="67">
        <v>40728736</v>
      </c>
      <c r="P9" s="68">
        <v>66789736</v>
      </c>
    </row>
    <row r="10" spans="1:16" ht="21" customHeight="1">
      <c r="A10" s="61">
        <v>3</v>
      </c>
      <c r="B10" s="66">
        <v>23096</v>
      </c>
      <c r="C10" s="67">
        <v>22322</v>
      </c>
      <c r="D10" s="67">
        <v>774</v>
      </c>
      <c r="E10" s="67">
        <v>22435</v>
      </c>
      <c r="F10" s="67">
        <v>19104</v>
      </c>
      <c r="G10" s="67">
        <v>19022</v>
      </c>
      <c r="H10" s="67">
        <v>195738797</v>
      </c>
      <c r="I10" s="67">
        <v>92191958</v>
      </c>
      <c r="J10" s="68">
        <v>90282315</v>
      </c>
      <c r="K10" s="69">
        <v>86810232</v>
      </c>
      <c r="L10" s="67">
        <v>3472083</v>
      </c>
      <c r="M10" s="67">
        <v>1909643</v>
      </c>
      <c r="N10" s="67">
        <v>103546839</v>
      </c>
      <c r="O10" s="67">
        <v>39236593</v>
      </c>
      <c r="P10" s="68">
        <v>64310246</v>
      </c>
    </row>
    <row r="11" spans="1:16" ht="21" customHeight="1" thickBot="1">
      <c r="A11" s="184">
        <v>4</v>
      </c>
      <c r="B11" s="70">
        <v>23090</v>
      </c>
      <c r="C11" s="71">
        <v>22280</v>
      </c>
      <c r="D11" s="71">
        <v>810</v>
      </c>
      <c r="E11" s="71">
        <v>22435</v>
      </c>
      <c r="F11" s="71">
        <v>19145</v>
      </c>
      <c r="G11" s="71">
        <v>19116</v>
      </c>
      <c r="H11" s="71">
        <v>200271138</v>
      </c>
      <c r="I11" s="71">
        <v>92062448</v>
      </c>
      <c r="J11" s="72">
        <v>90186451</v>
      </c>
      <c r="K11" s="73">
        <v>86745482</v>
      </c>
      <c r="L11" s="71">
        <v>3440969</v>
      </c>
      <c r="M11" s="71">
        <v>1875997</v>
      </c>
      <c r="N11" s="71">
        <v>108208690</v>
      </c>
      <c r="O11" s="71">
        <v>41008963</v>
      </c>
      <c r="P11" s="72">
        <v>67199727</v>
      </c>
    </row>
    <row r="12" spans="1:16" ht="18" customHeight="1">
      <c r="A12" s="205" t="s">
        <v>399</v>
      </c>
    </row>
  </sheetData>
  <mergeCells count="21">
    <mergeCell ref="K2:P2"/>
    <mergeCell ref="E3:E6"/>
    <mergeCell ref="F3:G3"/>
    <mergeCell ref="H3:H6"/>
    <mergeCell ref="I3:I6"/>
    <mergeCell ref="N3:N6"/>
    <mergeCell ref="J4:J6"/>
    <mergeCell ref="A2:A6"/>
    <mergeCell ref="B2:D3"/>
    <mergeCell ref="E2:G2"/>
    <mergeCell ref="H2:J2"/>
    <mergeCell ref="B4:B6"/>
    <mergeCell ref="C4:C6"/>
    <mergeCell ref="D4:D6"/>
    <mergeCell ref="F4:F6"/>
    <mergeCell ref="G4:G6"/>
    <mergeCell ref="M4:M6"/>
    <mergeCell ref="K5:K6"/>
    <mergeCell ref="L5:L6"/>
    <mergeCell ref="O5:O6"/>
    <mergeCell ref="P5:P6"/>
  </mergeCells>
  <phoneticPr fontId="3"/>
  <printOptions horizontalCentered="1"/>
  <pageMargins left="0.78740157480314965" right="0.78740157480314965" top="0.98425196850393704" bottom="0.78740157480314965" header="0.51181102362204722" footer="0.51181102362204722"/>
  <pageSetup paperSize="9" fitToWidth="2" fitToHeight="0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  <pageSetUpPr fitToPage="1"/>
  </sheetPr>
  <dimension ref="A1:U37"/>
  <sheetViews>
    <sheetView view="pageBreakPreview" zoomScaleNormal="90" zoomScaleSheetLayoutView="100" workbookViewId="0">
      <selection activeCell="A17" sqref="A17:H17"/>
    </sheetView>
  </sheetViews>
  <sheetFormatPr defaultRowHeight="11.25"/>
  <cols>
    <col min="1" max="1" width="11.625" style="250" customWidth="1"/>
    <col min="2" max="3" width="9.875" style="250" customWidth="1"/>
    <col min="4" max="6" width="12.25" style="250" customWidth="1"/>
    <col min="7" max="8" width="9.875" style="250" customWidth="1"/>
    <col min="9" max="13" width="8.875" style="250" customWidth="1"/>
    <col min="14" max="16" width="9.75" style="250" customWidth="1"/>
    <col min="17" max="17" width="8" style="250" customWidth="1"/>
    <col min="18" max="18" width="7.875" style="250" customWidth="1"/>
    <col min="19" max="19" width="9.75" style="250" customWidth="1"/>
    <col min="20" max="20" width="7.5" style="250" customWidth="1"/>
    <col min="21" max="21" width="5.75" style="250" customWidth="1"/>
    <col min="22" max="16384" width="9" style="250"/>
  </cols>
  <sheetData>
    <row r="1" spans="1:21" ht="18" customHeight="1" thickBot="1">
      <c r="A1" s="249" t="s">
        <v>677</v>
      </c>
      <c r="B1" s="133"/>
      <c r="C1" s="12"/>
      <c r="D1" s="12"/>
      <c r="E1" s="12"/>
      <c r="F1" s="33"/>
      <c r="G1" s="361"/>
      <c r="H1" s="33"/>
      <c r="I1" s="262"/>
      <c r="J1" s="263"/>
      <c r="K1" s="263"/>
      <c r="L1" s="263"/>
      <c r="M1" s="263"/>
      <c r="N1" s="263"/>
      <c r="O1" s="263"/>
      <c r="P1" s="251" t="s">
        <v>400</v>
      </c>
      <c r="Q1" s="366"/>
      <c r="R1" s="361"/>
      <c r="T1" s="361"/>
      <c r="U1" s="361"/>
    </row>
    <row r="2" spans="1:21" s="353" customFormat="1" ht="24" customHeight="1">
      <c r="A2" s="582" t="s">
        <v>401</v>
      </c>
      <c r="B2" s="639" t="s">
        <v>153</v>
      </c>
      <c r="C2" s="531" t="s">
        <v>402</v>
      </c>
      <c r="D2" s="600"/>
      <c r="E2" s="600"/>
      <c r="F2" s="600"/>
      <c r="G2" s="600"/>
      <c r="H2" s="600" t="s">
        <v>765</v>
      </c>
      <c r="I2" s="600"/>
      <c r="J2" s="600"/>
      <c r="K2" s="600"/>
      <c r="L2" s="600"/>
      <c r="M2" s="600"/>
      <c r="N2" s="600"/>
      <c r="O2" s="600"/>
      <c r="P2" s="600"/>
      <c r="Q2" s="366"/>
      <c r="R2" s="263"/>
      <c r="S2" s="263"/>
      <c r="T2" s="263"/>
      <c r="U2" s="408"/>
    </row>
    <row r="3" spans="1:21" ht="24" customHeight="1">
      <c r="A3" s="583"/>
      <c r="B3" s="673"/>
      <c r="C3" s="617" t="s">
        <v>369</v>
      </c>
      <c r="D3" s="757" t="s">
        <v>403</v>
      </c>
      <c r="E3" s="757" t="s">
        <v>404</v>
      </c>
      <c r="F3" s="757" t="s">
        <v>405</v>
      </c>
      <c r="G3" s="670" t="s">
        <v>406</v>
      </c>
      <c r="H3" s="637" t="s">
        <v>372</v>
      </c>
      <c r="I3" s="532" t="s">
        <v>407</v>
      </c>
      <c r="J3" s="533"/>
      <c r="K3" s="533"/>
      <c r="L3" s="533"/>
      <c r="M3" s="534"/>
      <c r="N3" s="617" t="s">
        <v>408</v>
      </c>
      <c r="O3" s="617" t="s">
        <v>409</v>
      </c>
      <c r="P3" s="670" t="s">
        <v>410</v>
      </c>
      <c r="Q3" s="366"/>
      <c r="R3" s="33"/>
      <c r="S3" s="33"/>
      <c r="T3" s="33"/>
      <c r="U3" s="256"/>
    </row>
    <row r="4" spans="1:21" ht="24" customHeight="1" thickBot="1">
      <c r="A4" s="583"/>
      <c r="B4" s="673"/>
      <c r="C4" s="636"/>
      <c r="D4" s="758"/>
      <c r="E4" s="758"/>
      <c r="F4" s="758"/>
      <c r="G4" s="671"/>
      <c r="H4" s="638"/>
      <c r="I4" s="617" t="s">
        <v>70</v>
      </c>
      <c r="J4" s="617" t="s">
        <v>411</v>
      </c>
      <c r="K4" s="617" t="s">
        <v>412</v>
      </c>
      <c r="L4" s="670" t="s">
        <v>413</v>
      </c>
      <c r="M4" s="637"/>
      <c r="N4" s="636"/>
      <c r="O4" s="636"/>
      <c r="P4" s="671"/>
      <c r="Q4" s="366"/>
      <c r="R4" s="33"/>
      <c r="S4" s="33"/>
      <c r="T4" s="33"/>
      <c r="U4" s="256"/>
    </row>
    <row r="5" spans="1:21" ht="36.75" customHeight="1" thickBot="1">
      <c r="A5" s="630"/>
      <c r="B5" s="674"/>
      <c r="C5" s="672"/>
      <c r="D5" s="759"/>
      <c r="E5" s="759"/>
      <c r="F5" s="759"/>
      <c r="G5" s="632"/>
      <c r="H5" s="760"/>
      <c r="I5" s="672"/>
      <c r="J5" s="672"/>
      <c r="K5" s="672"/>
      <c r="L5" s="323" t="s">
        <v>414</v>
      </c>
      <c r="M5" s="323" t="s">
        <v>415</v>
      </c>
      <c r="N5" s="579"/>
      <c r="O5" s="579"/>
      <c r="P5" s="581"/>
      <c r="Q5" s="366"/>
      <c r="R5" s="33"/>
      <c r="S5" s="33"/>
      <c r="T5" s="33"/>
      <c r="U5" s="256"/>
    </row>
    <row r="6" spans="1:21" ht="21" customHeight="1">
      <c r="A6" s="734" t="s">
        <v>416</v>
      </c>
      <c r="B6" s="734"/>
      <c r="C6" s="734"/>
      <c r="D6" s="734"/>
      <c r="E6" s="734"/>
      <c r="F6" s="734"/>
      <c r="G6" s="734"/>
      <c r="H6" s="734" t="s">
        <v>417</v>
      </c>
      <c r="I6" s="734"/>
      <c r="J6" s="734"/>
      <c r="K6" s="734"/>
      <c r="L6" s="734"/>
      <c r="M6" s="734"/>
      <c r="N6" s="734"/>
      <c r="O6" s="734"/>
      <c r="P6" s="734"/>
      <c r="Q6" s="366"/>
    </row>
    <row r="7" spans="1:21" ht="21" customHeight="1">
      <c r="A7" s="336" t="s">
        <v>741</v>
      </c>
      <c r="B7" s="46">
        <v>37318</v>
      </c>
      <c r="C7" s="30">
        <v>5766</v>
      </c>
      <c r="D7" s="30">
        <v>4458</v>
      </c>
      <c r="E7" s="30">
        <v>289</v>
      </c>
      <c r="F7" s="30">
        <v>976</v>
      </c>
      <c r="G7" s="31">
        <v>43</v>
      </c>
      <c r="H7" s="29">
        <v>31552</v>
      </c>
      <c r="I7" s="30">
        <v>28018</v>
      </c>
      <c r="J7" s="30">
        <v>1029</v>
      </c>
      <c r="K7" s="30">
        <v>1</v>
      </c>
      <c r="L7" s="30">
        <v>20031</v>
      </c>
      <c r="M7" s="30">
        <v>6957</v>
      </c>
      <c r="N7" s="30">
        <v>2329</v>
      </c>
      <c r="O7" s="30">
        <v>157</v>
      </c>
      <c r="P7" s="31">
        <v>1048</v>
      </c>
      <c r="Q7" s="366"/>
      <c r="R7" s="33"/>
      <c r="T7" s="361"/>
    </row>
    <row r="8" spans="1:21" ht="21" customHeight="1">
      <c r="A8" s="336" t="s">
        <v>184</v>
      </c>
      <c r="B8" s="46">
        <v>37623</v>
      </c>
      <c r="C8" s="30">
        <v>5500</v>
      </c>
      <c r="D8" s="30">
        <v>4192</v>
      </c>
      <c r="E8" s="30">
        <v>277</v>
      </c>
      <c r="F8" s="30">
        <v>991</v>
      </c>
      <c r="G8" s="31">
        <v>40</v>
      </c>
      <c r="H8" s="29">
        <v>32123</v>
      </c>
      <c r="I8" s="30">
        <v>28617</v>
      </c>
      <c r="J8" s="30">
        <v>1068</v>
      </c>
      <c r="K8" s="30" t="s">
        <v>60</v>
      </c>
      <c r="L8" s="30">
        <v>20331</v>
      </c>
      <c r="M8" s="30">
        <v>7218</v>
      </c>
      <c r="N8" s="30">
        <v>2296</v>
      </c>
      <c r="O8" s="30">
        <v>158</v>
      </c>
      <c r="P8" s="31">
        <v>1052</v>
      </c>
      <c r="Q8" s="366"/>
      <c r="R8" s="33"/>
      <c r="T8" s="361"/>
    </row>
    <row r="9" spans="1:21" ht="21" customHeight="1">
      <c r="A9" s="336">
        <v>2</v>
      </c>
      <c r="B9" s="46">
        <v>37334</v>
      </c>
      <c r="C9" s="30">
        <v>5306</v>
      </c>
      <c r="D9" s="30">
        <v>3956</v>
      </c>
      <c r="E9" s="30">
        <v>270</v>
      </c>
      <c r="F9" s="30">
        <v>1038</v>
      </c>
      <c r="G9" s="31">
        <v>42</v>
      </c>
      <c r="H9" s="29">
        <v>32028</v>
      </c>
      <c r="I9" s="30">
        <v>28532</v>
      </c>
      <c r="J9" s="30">
        <v>1073</v>
      </c>
      <c r="K9" s="30" t="s">
        <v>60</v>
      </c>
      <c r="L9" s="30">
        <v>20468</v>
      </c>
      <c r="M9" s="30">
        <v>6991</v>
      </c>
      <c r="N9" s="30">
        <v>2272</v>
      </c>
      <c r="O9" s="30">
        <v>160</v>
      </c>
      <c r="P9" s="31">
        <v>1064</v>
      </c>
      <c r="Q9" s="366"/>
      <c r="R9" s="33"/>
      <c r="T9" s="361"/>
    </row>
    <row r="10" spans="1:21" ht="21" customHeight="1">
      <c r="A10" s="336">
        <v>3</v>
      </c>
      <c r="B10" s="46">
        <v>36424</v>
      </c>
      <c r="C10" s="30">
        <v>5207</v>
      </c>
      <c r="D10" s="30">
        <v>3820</v>
      </c>
      <c r="E10" s="30">
        <v>266</v>
      </c>
      <c r="F10" s="30">
        <v>1070</v>
      </c>
      <c r="G10" s="31">
        <v>51</v>
      </c>
      <c r="H10" s="29">
        <v>31217</v>
      </c>
      <c r="I10" s="30">
        <v>27722</v>
      </c>
      <c r="J10" s="30">
        <v>1112</v>
      </c>
      <c r="K10" s="30" t="s">
        <v>60</v>
      </c>
      <c r="L10" s="30">
        <v>19815</v>
      </c>
      <c r="M10" s="30">
        <v>6795</v>
      </c>
      <c r="N10" s="30">
        <v>2220</v>
      </c>
      <c r="O10" s="30">
        <v>158</v>
      </c>
      <c r="P10" s="31">
        <v>1117</v>
      </c>
      <c r="Q10" s="366"/>
      <c r="R10" s="33"/>
      <c r="T10" s="361"/>
    </row>
    <row r="11" spans="1:21" ht="21" customHeight="1">
      <c r="A11" s="336">
        <v>4</v>
      </c>
      <c r="B11" s="46">
        <f>C11+H11</f>
        <v>36988</v>
      </c>
      <c r="C11" s="30">
        <f>SUM(D11:G11)</f>
        <v>5244</v>
      </c>
      <c r="D11" s="30">
        <v>3741</v>
      </c>
      <c r="E11" s="30">
        <v>288</v>
      </c>
      <c r="F11" s="30">
        <v>1160</v>
      </c>
      <c r="G11" s="31">
        <v>55</v>
      </c>
      <c r="H11" s="29">
        <f>SUM(J11:P11)</f>
        <v>31744</v>
      </c>
      <c r="I11" s="30">
        <f>SUM(J11:M11)</f>
        <v>28245</v>
      </c>
      <c r="J11" s="30">
        <v>1095</v>
      </c>
      <c r="K11" s="30" t="s">
        <v>646</v>
      </c>
      <c r="L11" s="30">
        <v>20195</v>
      </c>
      <c r="M11" s="30">
        <v>6955</v>
      </c>
      <c r="N11" s="30">
        <v>2199</v>
      </c>
      <c r="O11" s="30">
        <v>164</v>
      </c>
      <c r="P11" s="31">
        <v>1136</v>
      </c>
      <c r="Q11" s="366"/>
      <c r="R11" s="33"/>
      <c r="T11" s="361"/>
    </row>
    <row r="12" spans="1:21" s="353" customFormat="1" ht="21" customHeight="1">
      <c r="A12" s="756" t="s">
        <v>418</v>
      </c>
      <c r="B12" s="756"/>
      <c r="C12" s="756"/>
      <c r="D12" s="756"/>
      <c r="E12" s="756"/>
      <c r="F12" s="756"/>
      <c r="G12" s="756"/>
      <c r="H12" s="756" t="s">
        <v>419</v>
      </c>
      <c r="I12" s="756"/>
      <c r="J12" s="756"/>
      <c r="K12" s="756"/>
      <c r="L12" s="756"/>
      <c r="M12" s="756"/>
      <c r="N12" s="756"/>
      <c r="O12" s="756"/>
      <c r="P12" s="756"/>
      <c r="Q12" s="366"/>
      <c r="R12" s="263"/>
      <c r="S12" s="263"/>
      <c r="T12" s="263"/>
      <c r="U12" s="408"/>
    </row>
    <row r="13" spans="1:21" ht="21" customHeight="1">
      <c r="A13" s="336" t="s">
        <v>741</v>
      </c>
      <c r="B13" s="46">
        <v>154</v>
      </c>
      <c r="C13" s="30">
        <v>21</v>
      </c>
      <c r="D13" s="30">
        <v>4</v>
      </c>
      <c r="E13" s="30">
        <v>5</v>
      </c>
      <c r="F13" s="30">
        <v>12</v>
      </c>
      <c r="G13" s="31" t="s">
        <v>60</v>
      </c>
      <c r="H13" s="29">
        <v>133</v>
      </c>
      <c r="I13" s="30">
        <v>124</v>
      </c>
      <c r="J13" s="30" t="s">
        <v>60</v>
      </c>
      <c r="K13" s="30" t="s">
        <v>60</v>
      </c>
      <c r="L13" s="30">
        <v>16</v>
      </c>
      <c r="M13" s="30">
        <v>108</v>
      </c>
      <c r="N13" s="30">
        <v>7</v>
      </c>
      <c r="O13" s="30">
        <v>1</v>
      </c>
      <c r="P13" s="31">
        <v>1</v>
      </c>
      <c r="Q13" s="366"/>
      <c r="R13" s="33"/>
      <c r="S13" s="33"/>
      <c r="T13" s="33"/>
      <c r="U13" s="256"/>
    </row>
    <row r="14" spans="1:21" ht="21" customHeight="1">
      <c r="A14" s="336" t="s">
        <v>184</v>
      </c>
      <c r="B14" s="46">
        <v>152</v>
      </c>
      <c r="C14" s="30">
        <v>20</v>
      </c>
      <c r="D14" s="30">
        <v>4</v>
      </c>
      <c r="E14" s="30">
        <v>3</v>
      </c>
      <c r="F14" s="30">
        <v>13</v>
      </c>
      <c r="G14" s="31" t="s">
        <v>60</v>
      </c>
      <c r="H14" s="29">
        <v>132</v>
      </c>
      <c r="I14" s="30">
        <v>122</v>
      </c>
      <c r="J14" s="30">
        <v>2</v>
      </c>
      <c r="K14" s="30" t="s">
        <v>60</v>
      </c>
      <c r="L14" s="30">
        <v>15</v>
      </c>
      <c r="M14" s="30">
        <v>105</v>
      </c>
      <c r="N14" s="30">
        <v>7</v>
      </c>
      <c r="O14" s="30">
        <v>1</v>
      </c>
      <c r="P14" s="31">
        <v>2</v>
      </c>
      <c r="Q14" s="366"/>
      <c r="R14" s="33"/>
      <c r="S14" s="33"/>
      <c r="T14" s="33"/>
      <c r="U14" s="256"/>
    </row>
    <row r="15" spans="1:21" ht="21" customHeight="1">
      <c r="A15" s="336">
        <v>2</v>
      </c>
      <c r="B15" s="46">
        <v>147</v>
      </c>
      <c r="C15" s="30">
        <v>19</v>
      </c>
      <c r="D15" s="30">
        <v>3</v>
      </c>
      <c r="E15" s="30">
        <v>1</v>
      </c>
      <c r="F15" s="30">
        <v>15</v>
      </c>
      <c r="G15" s="31" t="s">
        <v>60</v>
      </c>
      <c r="H15" s="29">
        <v>128</v>
      </c>
      <c r="I15" s="30">
        <v>120</v>
      </c>
      <c r="J15" s="30">
        <v>2</v>
      </c>
      <c r="K15" s="30" t="s">
        <v>60</v>
      </c>
      <c r="L15" s="30">
        <v>15</v>
      </c>
      <c r="M15" s="30">
        <v>103</v>
      </c>
      <c r="N15" s="30">
        <v>6</v>
      </c>
      <c r="O15" s="30">
        <v>1</v>
      </c>
      <c r="P15" s="31">
        <v>1</v>
      </c>
      <c r="Q15" s="366"/>
      <c r="R15" s="33"/>
      <c r="S15" s="33"/>
      <c r="T15" s="33"/>
      <c r="U15" s="256"/>
    </row>
    <row r="16" spans="1:21" ht="21" customHeight="1">
      <c r="A16" s="336">
        <v>3</v>
      </c>
      <c r="B16" s="46">
        <v>141</v>
      </c>
      <c r="C16" s="30">
        <v>19</v>
      </c>
      <c r="D16" s="30">
        <v>3</v>
      </c>
      <c r="E16" s="30">
        <v>1</v>
      </c>
      <c r="F16" s="30">
        <v>15</v>
      </c>
      <c r="G16" s="31" t="s">
        <v>60</v>
      </c>
      <c r="H16" s="29">
        <v>122</v>
      </c>
      <c r="I16" s="30">
        <v>114</v>
      </c>
      <c r="J16" s="30">
        <v>2</v>
      </c>
      <c r="K16" s="30" t="s">
        <v>60</v>
      </c>
      <c r="L16" s="30">
        <v>13</v>
      </c>
      <c r="M16" s="30">
        <v>99</v>
      </c>
      <c r="N16" s="30">
        <v>6</v>
      </c>
      <c r="O16" s="30">
        <v>1</v>
      </c>
      <c r="P16" s="31">
        <v>1</v>
      </c>
      <c r="Q16" s="366"/>
      <c r="R16" s="33"/>
      <c r="S16" s="33"/>
      <c r="T16" s="33"/>
      <c r="U16" s="256"/>
    </row>
    <row r="17" spans="1:21" ht="21" customHeight="1">
      <c r="A17" s="336">
        <v>4</v>
      </c>
      <c r="B17" s="46">
        <f>C17+H17</f>
        <v>137</v>
      </c>
      <c r="C17" s="30">
        <f>SUM(D17:G17)</f>
        <v>18</v>
      </c>
      <c r="D17" s="30">
        <v>2</v>
      </c>
      <c r="E17" s="30">
        <v>1</v>
      </c>
      <c r="F17" s="30">
        <v>15</v>
      </c>
      <c r="G17" s="31" t="s">
        <v>646</v>
      </c>
      <c r="H17" s="29">
        <f>SUM(J17:P17)</f>
        <v>119</v>
      </c>
      <c r="I17" s="30">
        <f>SUM(J17:M17)</f>
        <v>111</v>
      </c>
      <c r="J17" s="30">
        <v>2</v>
      </c>
      <c r="K17" s="30">
        <v>0</v>
      </c>
      <c r="L17" s="30">
        <v>12</v>
      </c>
      <c r="M17" s="30">
        <v>97</v>
      </c>
      <c r="N17" s="30">
        <v>6</v>
      </c>
      <c r="O17" s="30">
        <v>1</v>
      </c>
      <c r="P17" s="31">
        <v>1</v>
      </c>
      <c r="Q17" s="366"/>
      <c r="R17" s="33"/>
      <c r="S17" s="33"/>
      <c r="T17" s="33"/>
      <c r="U17" s="256"/>
    </row>
    <row r="18" spans="1:21" ht="21" customHeight="1">
      <c r="A18" s="756" t="s">
        <v>420</v>
      </c>
      <c r="B18" s="756"/>
      <c r="C18" s="756"/>
      <c r="D18" s="756"/>
      <c r="E18" s="756"/>
      <c r="F18" s="756"/>
      <c r="G18" s="756"/>
      <c r="H18" s="756" t="s">
        <v>421</v>
      </c>
      <c r="I18" s="756"/>
      <c r="J18" s="756"/>
      <c r="K18" s="756"/>
      <c r="L18" s="756"/>
      <c r="M18" s="756"/>
      <c r="N18" s="756"/>
      <c r="O18" s="756"/>
      <c r="P18" s="756"/>
      <c r="Q18" s="366"/>
      <c r="R18" s="33"/>
      <c r="S18" s="33"/>
      <c r="T18" s="33"/>
      <c r="U18" s="256"/>
    </row>
    <row r="19" spans="1:21" ht="21" customHeight="1">
      <c r="A19" s="336" t="s">
        <v>741</v>
      </c>
      <c r="B19" s="46">
        <v>547</v>
      </c>
      <c r="C19" s="30">
        <v>9</v>
      </c>
      <c r="D19" s="30">
        <v>9</v>
      </c>
      <c r="E19" s="30" t="s">
        <v>60</v>
      </c>
      <c r="F19" s="30" t="s">
        <v>60</v>
      </c>
      <c r="G19" s="31" t="s">
        <v>60</v>
      </c>
      <c r="H19" s="29">
        <v>538</v>
      </c>
      <c r="I19" s="30">
        <v>535</v>
      </c>
      <c r="J19" s="30" t="s">
        <v>60</v>
      </c>
      <c r="K19" s="30" t="s">
        <v>60</v>
      </c>
      <c r="L19" s="30">
        <v>459</v>
      </c>
      <c r="M19" s="30">
        <v>76</v>
      </c>
      <c r="N19" s="30">
        <v>1</v>
      </c>
      <c r="O19" s="30" t="s">
        <v>60</v>
      </c>
      <c r="P19" s="31">
        <v>2</v>
      </c>
      <c r="Q19" s="366"/>
    </row>
    <row r="20" spans="1:21" ht="21" customHeight="1">
      <c r="A20" s="336" t="s">
        <v>184</v>
      </c>
      <c r="B20" s="46">
        <v>567</v>
      </c>
      <c r="C20" s="30">
        <v>7</v>
      </c>
      <c r="D20" s="30">
        <v>7</v>
      </c>
      <c r="E20" s="30" t="s">
        <v>60</v>
      </c>
      <c r="F20" s="30" t="s">
        <v>60</v>
      </c>
      <c r="G20" s="31" t="s">
        <v>60</v>
      </c>
      <c r="H20" s="29">
        <v>560</v>
      </c>
      <c r="I20" s="30">
        <v>557</v>
      </c>
      <c r="J20" s="30" t="s">
        <v>60</v>
      </c>
      <c r="K20" s="30" t="s">
        <v>60</v>
      </c>
      <c r="L20" s="30">
        <v>485</v>
      </c>
      <c r="M20" s="30">
        <v>72</v>
      </c>
      <c r="N20" s="30">
        <v>1</v>
      </c>
      <c r="O20" s="30" t="s">
        <v>60</v>
      </c>
      <c r="P20" s="31">
        <v>2</v>
      </c>
      <c r="Q20" s="366"/>
    </row>
    <row r="21" spans="1:21" ht="21" customHeight="1">
      <c r="A21" s="336">
        <v>2</v>
      </c>
      <c r="B21" s="46">
        <v>586</v>
      </c>
      <c r="C21" s="30">
        <v>4</v>
      </c>
      <c r="D21" s="30">
        <v>4</v>
      </c>
      <c r="E21" s="30" t="s">
        <v>60</v>
      </c>
      <c r="F21" s="30" t="s">
        <v>60</v>
      </c>
      <c r="G21" s="31" t="s">
        <v>60</v>
      </c>
      <c r="H21" s="29">
        <v>582</v>
      </c>
      <c r="I21" s="30">
        <v>579</v>
      </c>
      <c r="J21" s="30" t="s">
        <v>60</v>
      </c>
      <c r="K21" s="30" t="s">
        <v>60</v>
      </c>
      <c r="L21" s="30">
        <v>495</v>
      </c>
      <c r="M21" s="30">
        <v>84</v>
      </c>
      <c r="N21" s="30">
        <v>1</v>
      </c>
      <c r="O21" s="30" t="s">
        <v>60</v>
      </c>
      <c r="P21" s="31">
        <v>2</v>
      </c>
      <c r="Q21" s="366"/>
    </row>
    <row r="22" spans="1:21" ht="21" customHeight="1">
      <c r="A22" s="336">
        <v>3</v>
      </c>
      <c r="B22" s="46">
        <v>580</v>
      </c>
      <c r="C22" s="30">
        <v>6</v>
      </c>
      <c r="D22" s="30">
        <v>6</v>
      </c>
      <c r="E22" s="30" t="s">
        <v>60</v>
      </c>
      <c r="F22" s="30" t="s">
        <v>60</v>
      </c>
      <c r="G22" s="31" t="s">
        <v>60</v>
      </c>
      <c r="H22" s="29">
        <v>574</v>
      </c>
      <c r="I22" s="30">
        <v>571</v>
      </c>
      <c r="J22" s="30" t="s">
        <v>60</v>
      </c>
      <c r="K22" s="30" t="s">
        <v>60</v>
      </c>
      <c r="L22" s="30">
        <v>495</v>
      </c>
      <c r="M22" s="30">
        <v>76</v>
      </c>
      <c r="N22" s="30">
        <v>1</v>
      </c>
      <c r="O22" s="30" t="s">
        <v>60</v>
      </c>
      <c r="P22" s="31">
        <v>2</v>
      </c>
      <c r="Q22" s="366"/>
    </row>
    <row r="23" spans="1:21" ht="21" customHeight="1">
      <c r="A23" s="336">
        <v>4</v>
      </c>
      <c r="B23" s="46">
        <f>C23+H23</f>
        <v>590</v>
      </c>
      <c r="C23" s="30">
        <f>SUM(D23:G23)</f>
        <v>5</v>
      </c>
      <c r="D23" s="30">
        <v>5</v>
      </c>
      <c r="E23" s="30" t="s">
        <v>646</v>
      </c>
      <c r="F23" s="30" t="s">
        <v>646</v>
      </c>
      <c r="G23" s="31" t="s">
        <v>646</v>
      </c>
      <c r="H23" s="29">
        <f>SUM(J23:P23)</f>
        <v>585</v>
      </c>
      <c r="I23" s="30">
        <f>SUM(J23:M23)</f>
        <v>583</v>
      </c>
      <c r="J23" s="30" t="s">
        <v>766</v>
      </c>
      <c r="K23" s="30" t="s">
        <v>646</v>
      </c>
      <c r="L23" s="30">
        <v>504</v>
      </c>
      <c r="M23" s="30">
        <v>79</v>
      </c>
      <c r="N23" s="30">
        <v>1</v>
      </c>
      <c r="O23" s="30" t="s">
        <v>646</v>
      </c>
      <c r="P23" s="31">
        <v>1</v>
      </c>
      <c r="Q23" s="366"/>
    </row>
    <row r="24" spans="1:21" ht="21" customHeight="1">
      <c r="A24" s="756" t="s">
        <v>422</v>
      </c>
      <c r="B24" s="756"/>
      <c r="C24" s="756"/>
      <c r="D24" s="756"/>
      <c r="E24" s="756"/>
      <c r="F24" s="756"/>
      <c r="G24" s="756"/>
      <c r="H24" s="756" t="s">
        <v>423</v>
      </c>
      <c r="I24" s="756"/>
      <c r="J24" s="756"/>
      <c r="K24" s="756"/>
      <c r="L24" s="756"/>
      <c r="M24" s="756"/>
      <c r="N24" s="756"/>
      <c r="O24" s="756"/>
      <c r="P24" s="756"/>
      <c r="Q24" s="366"/>
    </row>
    <row r="25" spans="1:21" s="353" customFormat="1" ht="21" customHeight="1">
      <c r="A25" s="336" t="s">
        <v>741</v>
      </c>
      <c r="B25" s="46">
        <v>36617</v>
      </c>
      <c r="C25" s="30">
        <v>5736</v>
      </c>
      <c r="D25" s="30">
        <v>4445</v>
      </c>
      <c r="E25" s="30">
        <v>284</v>
      </c>
      <c r="F25" s="30">
        <v>964</v>
      </c>
      <c r="G25" s="31">
        <v>43</v>
      </c>
      <c r="H25" s="29">
        <v>30881</v>
      </c>
      <c r="I25" s="30">
        <v>27359</v>
      </c>
      <c r="J25" s="30">
        <v>1029</v>
      </c>
      <c r="K25" s="30">
        <v>1</v>
      </c>
      <c r="L25" s="30">
        <v>19556</v>
      </c>
      <c r="M25" s="30">
        <v>6773</v>
      </c>
      <c r="N25" s="30">
        <v>2321</v>
      </c>
      <c r="O25" s="30">
        <v>156</v>
      </c>
      <c r="P25" s="31">
        <v>1045</v>
      </c>
      <c r="Q25" s="366"/>
    </row>
    <row r="26" spans="1:21" s="353" customFormat="1" ht="21" customHeight="1">
      <c r="A26" s="336" t="s">
        <v>184</v>
      </c>
      <c r="B26" s="46">
        <v>36904</v>
      </c>
      <c r="C26" s="30">
        <v>5473</v>
      </c>
      <c r="D26" s="30">
        <v>4181</v>
      </c>
      <c r="E26" s="30">
        <v>274</v>
      </c>
      <c r="F26" s="30">
        <v>978</v>
      </c>
      <c r="G26" s="31">
        <v>40</v>
      </c>
      <c r="H26" s="29">
        <v>31431</v>
      </c>
      <c r="I26" s="30">
        <v>27938</v>
      </c>
      <c r="J26" s="30">
        <v>1066</v>
      </c>
      <c r="K26" s="30" t="s">
        <v>60</v>
      </c>
      <c r="L26" s="30">
        <v>19831</v>
      </c>
      <c r="M26" s="30">
        <v>7041</v>
      </c>
      <c r="N26" s="30">
        <v>2288</v>
      </c>
      <c r="O26" s="30">
        <v>157</v>
      </c>
      <c r="P26" s="31">
        <v>1048</v>
      </c>
      <c r="Q26" s="256"/>
    </row>
    <row r="27" spans="1:21" s="353" customFormat="1" ht="21" customHeight="1">
      <c r="A27" s="336">
        <v>2</v>
      </c>
      <c r="B27" s="46">
        <v>36601</v>
      </c>
      <c r="C27" s="30">
        <v>5283</v>
      </c>
      <c r="D27" s="30">
        <v>3949</v>
      </c>
      <c r="E27" s="30">
        <v>269</v>
      </c>
      <c r="F27" s="30">
        <v>1023</v>
      </c>
      <c r="G27" s="31">
        <v>42</v>
      </c>
      <c r="H27" s="29">
        <v>31318</v>
      </c>
      <c r="I27" s="30">
        <v>27833</v>
      </c>
      <c r="J27" s="30">
        <v>1071</v>
      </c>
      <c r="K27" s="30" t="s">
        <v>60</v>
      </c>
      <c r="L27" s="30">
        <v>19958</v>
      </c>
      <c r="M27" s="30">
        <v>6804</v>
      </c>
      <c r="N27" s="30">
        <v>2265</v>
      </c>
      <c r="O27" s="30">
        <v>159</v>
      </c>
      <c r="P27" s="31">
        <v>1061</v>
      </c>
      <c r="Q27" s="256"/>
    </row>
    <row r="28" spans="1:21" s="353" customFormat="1" ht="21" customHeight="1">
      <c r="A28" s="336">
        <v>3</v>
      </c>
      <c r="B28" s="46">
        <v>35703</v>
      </c>
      <c r="C28" s="30">
        <v>5182</v>
      </c>
      <c r="D28" s="30">
        <v>3811</v>
      </c>
      <c r="E28" s="30">
        <v>265</v>
      </c>
      <c r="F28" s="30">
        <v>1055</v>
      </c>
      <c r="G28" s="31">
        <v>51</v>
      </c>
      <c r="H28" s="29">
        <v>30521</v>
      </c>
      <c r="I28" s="30">
        <v>27037</v>
      </c>
      <c r="J28" s="30">
        <v>1110</v>
      </c>
      <c r="K28" s="30" t="s">
        <v>60</v>
      </c>
      <c r="L28" s="30">
        <v>19307</v>
      </c>
      <c r="M28" s="30">
        <v>6620</v>
      </c>
      <c r="N28" s="30">
        <v>2213</v>
      </c>
      <c r="O28" s="30">
        <v>157</v>
      </c>
      <c r="P28" s="31">
        <v>1114</v>
      </c>
      <c r="Q28" s="256"/>
    </row>
    <row r="29" spans="1:21" s="353" customFormat="1" ht="21" customHeight="1" thickBot="1">
      <c r="A29" s="336">
        <v>4</v>
      </c>
      <c r="B29" s="47">
        <f>C29+H29</f>
        <v>36261</v>
      </c>
      <c r="C29" s="45">
        <f>SUM(D29:G29)</f>
        <v>5221</v>
      </c>
      <c r="D29" s="45">
        <v>3734</v>
      </c>
      <c r="E29" s="45">
        <v>287</v>
      </c>
      <c r="F29" s="45">
        <v>1145</v>
      </c>
      <c r="G29" s="7">
        <v>55</v>
      </c>
      <c r="H29" s="38">
        <f>SUM(J29:P29)</f>
        <v>31040</v>
      </c>
      <c r="I29" s="45">
        <f>SUM(J29:M29)</f>
        <v>27551</v>
      </c>
      <c r="J29" s="45">
        <v>1093</v>
      </c>
      <c r="K29" s="45" t="s">
        <v>646</v>
      </c>
      <c r="L29" s="45">
        <v>19679</v>
      </c>
      <c r="M29" s="45">
        <v>6779</v>
      </c>
      <c r="N29" s="45">
        <v>2192</v>
      </c>
      <c r="O29" s="45">
        <v>163</v>
      </c>
      <c r="P29" s="7">
        <v>1134</v>
      </c>
      <c r="Q29" s="256"/>
    </row>
    <row r="30" spans="1:21" s="353" customFormat="1" ht="17.25" customHeight="1">
      <c r="A30" s="409" t="s">
        <v>47</v>
      </c>
      <c r="B30" s="388"/>
      <c r="C30" s="388"/>
      <c r="D30" s="388"/>
      <c r="E30" s="388"/>
      <c r="F30" s="388"/>
      <c r="G30" s="388"/>
      <c r="H30" s="388"/>
      <c r="I30" s="388"/>
      <c r="J30" s="388"/>
      <c r="K30" s="388"/>
      <c r="L30" s="388"/>
      <c r="M30" s="388"/>
      <c r="N30" s="388"/>
      <c r="O30" s="388"/>
      <c r="P30" s="388"/>
    </row>
    <row r="31" spans="1:21" s="353" customFormat="1" ht="17.25" customHeight="1">
      <c r="A31" s="250" t="s">
        <v>424</v>
      </c>
      <c r="B31" s="250"/>
      <c r="C31" s="250"/>
      <c r="D31" s="250"/>
      <c r="E31" s="250"/>
      <c r="F31" s="250"/>
      <c r="G31" s="388"/>
      <c r="H31" s="388"/>
      <c r="I31" s="388"/>
      <c r="J31" s="388"/>
      <c r="K31" s="388"/>
      <c r="L31" s="388"/>
      <c r="M31" s="388"/>
      <c r="N31" s="388"/>
      <c r="O31" s="388"/>
      <c r="P31" s="388"/>
    </row>
    <row r="32" spans="1:21" ht="17.25" customHeight="1">
      <c r="A32" s="410" t="s">
        <v>425</v>
      </c>
      <c r="C32" s="74"/>
      <c r="D32" s="74"/>
      <c r="E32" s="74"/>
      <c r="F32" s="74"/>
      <c r="G32" s="74"/>
      <c r="H32" s="75"/>
      <c r="I32" s="75"/>
      <c r="J32" s="75"/>
      <c r="K32" s="75"/>
      <c r="L32" s="75"/>
      <c r="M32" s="75"/>
      <c r="N32" s="75"/>
      <c r="O32" s="75"/>
      <c r="P32" s="75"/>
    </row>
    <row r="33" spans="1:16">
      <c r="A33" s="411"/>
      <c r="B33" s="75"/>
      <c r="C33" s="75"/>
      <c r="D33" s="75"/>
      <c r="E33" s="75"/>
      <c r="F33" s="75"/>
      <c r="G33" s="75"/>
      <c r="H33" s="75"/>
      <c r="I33" s="75"/>
      <c r="J33" s="75"/>
      <c r="K33" s="75"/>
      <c r="L33" s="75"/>
      <c r="M33" s="75"/>
      <c r="N33" s="75"/>
      <c r="O33" s="75"/>
      <c r="P33" s="75"/>
    </row>
    <row r="34" spans="1:16">
      <c r="A34" s="411" t="s">
        <v>426</v>
      </c>
      <c r="B34" s="75"/>
      <c r="C34" s="75"/>
      <c r="D34" s="75"/>
      <c r="E34" s="75"/>
      <c r="F34" s="75"/>
      <c r="G34" s="75"/>
      <c r="H34" s="75"/>
      <c r="I34" s="75"/>
      <c r="J34" s="75"/>
      <c r="K34" s="75"/>
      <c r="L34" s="75"/>
      <c r="M34" s="75"/>
      <c r="N34" s="75"/>
      <c r="O34" s="75"/>
      <c r="P34" s="75"/>
    </row>
    <row r="35" spans="1:16">
      <c r="A35" s="411"/>
      <c r="B35" s="75"/>
      <c r="C35" s="75"/>
      <c r="D35" s="75"/>
      <c r="E35" s="75"/>
      <c r="F35" s="75"/>
      <c r="G35" s="75"/>
      <c r="H35" s="75"/>
      <c r="I35" s="75"/>
      <c r="J35" s="75"/>
      <c r="K35" s="75"/>
      <c r="L35" s="75"/>
      <c r="M35" s="75"/>
      <c r="N35" s="75"/>
      <c r="O35" s="75"/>
      <c r="P35" s="75"/>
    </row>
    <row r="36" spans="1:16">
      <c r="A36" s="411"/>
      <c r="B36" s="75"/>
      <c r="C36" s="75"/>
      <c r="D36" s="75"/>
      <c r="E36" s="75"/>
      <c r="F36" s="75"/>
      <c r="G36" s="75"/>
      <c r="H36" s="75"/>
      <c r="I36" s="75"/>
      <c r="J36" s="75"/>
      <c r="K36" s="75"/>
      <c r="L36" s="75"/>
      <c r="M36" s="75"/>
      <c r="N36" s="75"/>
      <c r="O36" s="75"/>
      <c r="P36" s="75"/>
    </row>
    <row r="37" spans="1:16" ht="12">
      <c r="A37" s="262"/>
    </row>
  </sheetData>
  <mergeCells count="26">
    <mergeCell ref="A2:A5"/>
    <mergeCell ref="B2:B5"/>
    <mergeCell ref="C2:G2"/>
    <mergeCell ref="H2:P2"/>
    <mergeCell ref="C3:C5"/>
    <mergeCell ref="D3:D5"/>
    <mergeCell ref="E3:E5"/>
    <mergeCell ref="F3:F5"/>
    <mergeCell ref="G3:G5"/>
    <mergeCell ref="H3:H5"/>
    <mergeCell ref="I3:M3"/>
    <mergeCell ref="N3:N5"/>
    <mergeCell ref="O3:O5"/>
    <mergeCell ref="P3:P5"/>
    <mergeCell ref="I4:I5"/>
    <mergeCell ref="J4:J5"/>
    <mergeCell ref="K4:K5"/>
    <mergeCell ref="L4:M4"/>
    <mergeCell ref="A24:G24"/>
    <mergeCell ref="H24:P24"/>
    <mergeCell ref="A6:G6"/>
    <mergeCell ref="H6:P6"/>
    <mergeCell ref="A12:G12"/>
    <mergeCell ref="H12:P12"/>
    <mergeCell ref="A18:G18"/>
    <mergeCell ref="H18:P18"/>
  </mergeCells>
  <phoneticPr fontId="3"/>
  <pageMargins left="0.7" right="0.7" top="0.75" bottom="0.75" header="0.3" footer="0.3"/>
  <pageSetup paperSize="9" scale="68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  <pageSetUpPr fitToPage="1"/>
  </sheetPr>
  <dimension ref="A1:T17"/>
  <sheetViews>
    <sheetView view="pageBreakPreview" zoomScaleNormal="100" zoomScaleSheetLayoutView="100" workbookViewId="0"/>
  </sheetViews>
  <sheetFormatPr defaultRowHeight="11.25"/>
  <cols>
    <col min="1" max="1" width="28.875" style="40" customWidth="1"/>
    <col min="2" max="6" width="11.625" style="40" customWidth="1"/>
    <col min="7" max="7" width="9.875" style="40" customWidth="1"/>
    <col min="8" max="12" width="8.875" style="40" customWidth="1"/>
    <col min="13" max="15" width="9.75" style="40" customWidth="1"/>
    <col min="16" max="16" width="8" style="40" customWidth="1"/>
    <col min="17" max="17" width="7.875" style="40" customWidth="1"/>
    <col min="18" max="18" width="9.75" style="40" customWidth="1"/>
    <col min="19" max="19" width="7.5" style="40" customWidth="1"/>
    <col min="20" max="20" width="5.75" style="40" customWidth="1"/>
    <col min="21" max="16384" width="9" style="40"/>
  </cols>
  <sheetData>
    <row r="1" spans="1:20" ht="18" customHeight="1" thickBot="1">
      <c r="A1" s="205" t="s">
        <v>678</v>
      </c>
      <c r="C1" s="132"/>
      <c r="D1" s="132"/>
      <c r="E1" s="132"/>
      <c r="F1" s="132" t="s">
        <v>49</v>
      </c>
      <c r="G1" s="13"/>
      <c r="H1" s="208"/>
      <c r="I1" s="125"/>
      <c r="J1" s="125"/>
      <c r="K1" s="125"/>
      <c r="L1" s="125"/>
      <c r="M1" s="125"/>
      <c r="N1" s="125"/>
      <c r="O1" s="152"/>
      <c r="P1" s="137"/>
      <c r="Q1" s="126"/>
      <c r="S1" s="126"/>
      <c r="T1" s="126"/>
    </row>
    <row r="2" spans="1:20" s="155" customFormat="1" ht="18.75" customHeight="1" thickBot="1">
      <c r="A2" s="160" t="s">
        <v>767</v>
      </c>
      <c r="B2" s="194" t="s">
        <v>705</v>
      </c>
      <c r="C2" s="194">
        <v>30</v>
      </c>
      <c r="D2" s="194" t="s">
        <v>768</v>
      </c>
      <c r="E2" s="194">
        <v>2</v>
      </c>
      <c r="F2" s="194">
        <v>3</v>
      </c>
      <c r="G2" s="125"/>
      <c r="H2" s="125"/>
      <c r="I2" s="125"/>
      <c r="J2" s="125"/>
      <c r="K2" s="125"/>
      <c r="L2" s="125"/>
      <c r="M2" s="125"/>
      <c r="N2" s="125"/>
      <c r="O2" s="125"/>
      <c r="P2" s="137"/>
      <c r="Q2" s="125"/>
      <c r="R2" s="125"/>
      <c r="S2" s="125"/>
      <c r="T2" s="189"/>
    </row>
    <row r="3" spans="1:20" ht="18.75" customHeight="1">
      <c r="A3" s="193" t="s">
        <v>427</v>
      </c>
      <c r="B3" s="76">
        <v>59328918</v>
      </c>
      <c r="C3" s="76">
        <v>55524707</v>
      </c>
      <c r="D3" s="76">
        <v>57057377</v>
      </c>
      <c r="E3" s="76">
        <v>64665119</v>
      </c>
      <c r="F3" s="76">
        <f>F4+F5+F11</f>
        <v>61794997</v>
      </c>
      <c r="G3" s="125"/>
      <c r="H3" s="125"/>
      <c r="I3" s="125"/>
      <c r="J3" s="125"/>
      <c r="K3" s="125"/>
      <c r="L3" s="125"/>
      <c r="M3" s="125"/>
      <c r="N3" s="125"/>
      <c r="O3" s="125"/>
      <c r="P3" s="137"/>
      <c r="Q3" s="13"/>
      <c r="R3" s="13"/>
      <c r="S3" s="13"/>
      <c r="T3" s="137"/>
    </row>
    <row r="4" spans="1:20" ht="18.75" customHeight="1">
      <c r="A4" s="192" t="s">
        <v>428</v>
      </c>
      <c r="B4" s="77">
        <v>33449813</v>
      </c>
      <c r="C4" s="77">
        <v>31098921</v>
      </c>
      <c r="D4" s="77">
        <v>32730069</v>
      </c>
      <c r="E4" s="77">
        <v>41555334</v>
      </c>
      <c r="F4" s="77">
        <v>37507553</v>
      </c>
      <c r="G4" s="125"/>
      <c r="H4" s="125"/>
      <c r="I4" s="125"/>
      <c r="J4" s="125"/>
      <c r="K4" s="125"/>
      <c r="L4" s="125"/>
      <c r="M4" s="125"/>
      <c r="N4" s="125"/>
      <c r="O4" s="125"/>
      <c r="P4" s="137"/>
      <c r="Q4" s="13"/>
      <c r="R4" s="13"/>
      <c r="S4" s="13"/>
      <c r="T4" s="137"/>
    </row>
    <row r="5" spans="1:20" ht="18.75" customHeight="1">
      <c r="A5" s="192" t="s">
        <v>429</v>
      </c>
      <c r="B5" s="77">
        <v>19475121</v>
      </c>
      <c r="C5" s="77">
        <v>18302629</v>
      </c>
      <c r="D5" s="77">
        <v>18081204</v>
      </c>
      <c r="E5" s="77">
        <v>17757432</v>
      </c>
      <c r="F5" s="77">
        <f>SUM(F6:F10)</f>
        <v>18327508</v>
      </c>
      <c r="G5" s="125"/>
      <c r="H5" s="125"/>
      <c r="I5" s="125"/>
      <c r="J5" s="125"/>
      <c r="K5" s="166"/>
      <c r="L5" s="166"/>
      <c r="M5" s="125"/>
      <c r="N5" s="125"/>
      <c r="O5" s="125"/>
      <c r="P5" s="137"/>
      <c r="Q5" s="13"/>
      <c r="R5" s="13"/>
      <c r="S5" s="13"/>
      <c r="T5" s="137"/>
    </row>
    <row r="6" spans="1:20" ht="18.75" customHeight="1">
      <c r="A6" s="191" t="s">
        <v>430</v>
      </c>
      <c r="B6" s="5">
        <v>10972803</v>
      </c>
      <c r="C6" s="5">
        <v>9658658</v>
      </c>
      <c r="D6" s="5">
        <v>9206437</v>
      </c>
      <c r="E6" s="5">
        <v>8956088</v>
      </c>
      <c r="F6" s="5">
        <v>9374723</v>
      </c>
      <c r="G6" s="125"/>
      <c r="H6" s="125"/>
      <c r="I6" s="125"/>
      <c r="J6" s="125"/>
      <c r="K6" s="125"/>
      <c r="L6" s="125"/>
      <c r="M6" s="125"/>
      <c r="N6" s="125"/>
      <c r="O6" s="125"/>
      <c r="P6" s="137"/>
    </row>
    <row r="7" spans="1:20" ht="18.75" customHeight="1">
      <c r="A7" s="191" t="s">
        <v>431</v>
      </c>
      <c r="B7" s="5">
        <v>62254</v>
      </c>
      <c r="C7" s="5">
        <v>75544</v>
      </c>
      <c r="D7" s="5">
        <v>66592</v>
      </c>
      <c r="E7" s="5" t="s">
        <v>60</v>
      </c>
      <c r="F7" s="5" t="s">
        <v>769</v>
      </c>
      <c r="G7" s="13"/>
      <c r="H7" s="13"/>
      <c r="I7" s="13"/>
      <c r="J7" s="13"/>
      <c r="K7" s="13"/>
      <c r="L7" s="13"/>
      <c r="M7" s="13"/>
      <c r="N7" s="13"/>
      <c r="O7" s="13"/>
      <c r="P7" s="137"/>
      <c r="Q7" s="13"/>
    </row>
    <row r="8" spans="1:20" s="155" customFormat="1" ht="18.75" customHeight="1">
      <c r="A8" s="191" t="s">
        <v>432</v>
      </c>
      <c r="B8" s="5">
        <v>6967966</v>
      </c>
      <c r="C8" s="5">
        <v>7013452</v>
      </c>
      <c r="D8" s="5">
        <v>7197303</v>
      </c>
      <c r="E8" s="5">
        <v>7111635</v>
      </c>
      <c r="F8" s="5">
        <v>7220582</v>
      </c>
      <c r="G8" s="13"/>
      <c r="H8" s="13"/>
      <c r="I8" s="13"/>
      <c r="J8" s="13"/>
      <c r="K8" s="13"/>
      <c r="L8" s="13"/>
      <c r="M8" s="13"/>
      <c r="N8" s="13"/>
      <c r="O8" s="13"/>
      <c r="P8" s="137"/>
      <c r="Q8" s="125"/>
      <c r="R8" s="125"/>
      <c r="S8" s="125"/>
      <c r="T8" s="189"/>
    </row>
    <row r="9" spans="1:20" s="155" customFormat="1" ht="18.75" customHeight="1">
      <c r="A9" s="191" t="s">
        <v>770</v>
      </c>
      <c r="B9" s="5">
        <v>1189186</v>
      </c>
      <c r="C9" s="5">
        <v>1280103</v>
      </c>
      <c r="D9" s="5">
        <v>1355995</v>
      </c>
      <c r="E9" s="5">
        <v>1419184</v>
      </c>
      <c r="F9" s="5">
        <v>1454355</v>
      </c>
      <c r="G9" s="13"/>
      <c r="H9" s="13"/>
      <c r="I9" s="13"/>
      <c r="J9" s="13"/>
      <c r="K9" s="13"/>
      <c r="L9" s="13"/>
      <c r="M9" s="13"/>
      <c r="N9" s="13"/>
      <c r="O9" s="13"/>
      <c r="P9" s="137"/>
      <c r="Q9" s="125"/>
      <c r="R9" s="125"/>
      <c r="S9" s="125"/>
      <c r="T9" s="189"/>
    </row>
    <row r="10" spans="1:20" s="155" customFormat="1" ht="18.75" customHeight="1">
      <c r="A10" s="191" t="s">
        <v>771</v>
      </c>
      <c r="B10" s="5">
        <v>282912</v>
      </c>
      <c r="C10" s="5">
        <v>274872</v>
      </c>
      <c r="D10" s="5">
        <v>254877</v>
      </c>
      <c r="E10" s="5">
        <v>270525</v>
      </c>
      <c r="F10" s="5">
        <v>277848</v>
      </c>
      <c r="G10" s="13"/>
      <c r="H10" s="13"/>
      <c r="I10" s="13"/>
      <c r="J10" s="13"/>
      <c r="K10" s="13"/>
      <c r="L10" s="13"/>
      <c r="M10" s="13"/>
      <c r="N10" s="13"/>
      <c r="O10" s="13"/>
      <c r="P10" s="137"/>
      <c r="Q10" s="125"/>
      <c r="R10" s="125"/>
      <c r="S10" s="125"/>
      <c r="T10" s="189"/>
    </row>
    <row r="11" spans="1:20" s="155" customFormat="1" ht="18.75" customHeight="1">
      <c r="A11" s="192" t="s">
        <v>434</v>
      </c>
      <c r="B11" s="77">
        <v>6403984</v>
      </c>
      <c r="C11" s="77">
        <v>6123157</v>
      </c>
      <c r="D11" s="77">
        <v>6246104</v>
      </c>
      <c r="E11" s="77">
        <v>5352353</v>
      </c>
      <c r="F11" s="77">
        <f>SUM(F12:F13)</f>
        <v>5959936</v>
      </c>
      <c r="G11" s="13"/>
      <c r="H11" s="13"/>
      <c r="I11" s="13"/>
      <c r="J11" s="13"/>
      <c r="K11" s="13"/>
      <c r="L11" s="13"/>
      <c r="M11" s="13"/>
      <c r="N11" s="13"/>
      <c r="O11" s="13"/>
      <c r="P11" s="137"/>
      <c r="Q11" s="166"/>
      <c r="R11" s="125"/>
      <c r="S11" s="125"/>
      <c r="T11" s="189"/>
    </row>
    <row r="12" spans="1:20" ht="18.75" customHeight="1">
      <c r="A12" s="191" t="s">
        <v>435</v>
      </c>
      <c r="B12" s="5">
        <v>1994921</v>
      </c>
      <c r="C12" s="5">
        <v>1986059</v>
      </c>
      <c r="D12" s="5">
        <v>1989134</v>
      </c>
      <c r="E12" s="5">
        <v>1453908</v>
      </c>
      <c r="F12" s="5">
        <f>1744879+141814</f>
        <v>1886693</v>
      </c>
      <c r="G12" s="125"/>
      <c r="H12" s="125"/>
      <c r="I12" s="125"/>
      <c r="J12" s="125"/>
      <c r="K12" s="125"/>
      <c r="L12" s="125"/>
      <c r="M12" s="125"/>
      <c r="N12" s="125"/>
      <c r="O12" s="125"/>
      <c r="P12" s="137"/>
      <c r="Q12" s="13"/>
      <c r="R12" s="13"/>
      <c r="S12" s="13"/>
      <c r="T12" s="137"/>
    </row>
    <row r="13" spans="1:20" ht="18.75" customHeight="1" thickBot="1">
      <c r="A13" s="190" t="s">
        <v>772</v>
      </c>
      <c r="B13" s="6">
        <v>4409063</v>
      </c>
      <c r="C13" s="6">
        <v>4137098</v>
      </c>
      <c r="D13" s="6">
        <v>4256970</v>
      </c>
      <c r="E13" s="6">
        <v>3898445</v>
      </c>
      <c r="F13" s="6">
        <f>2406552+1666691</f>
        <v>4073243</v>
      </c>
      <c r="G13" s="125"/>
      <c r="H13" s="125"/>
      <c r="I13" s="125"/>
      <c r="J13" s="125"/>
      <c r="K13" s="125"/>
      <c r="L13" s="125"/>
      <c r="M13" s="125"/>
      <c r="N13" s="125"/>
      <c r="O13" s="125"/>
      <c r="P13" s="137"/>
      <c r="Q13" s="13"/>
      <c r="R13" s="13"/>
      <c r="S13" s="13"/>
      <c r="T13" s="137"/>
    </row>
    <row r="14" spans="1:20" ht="18.75" customHeight="1">
      <c r="A14" s="205" t="s">
        <v>773</v>
      </c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7"/>
      <c r="Q14" s="13"/>
      <c r="R14" s="13"/>
      <c r="S14" s="13"/>
      <c r="T14" s="137"/>
    </row>
    <row r="15" spans="1:20" ht="12.75">
      <c r="A15" s="166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7"/>
      <c r="Q15" s="13"/>
      <c r="R15" s="13"/>
      <c r="S15" s="13"/>
      <c r="T15" s="137"/>
    </row>
    <row r="16" spans="1:20" ht="13.5">
      <c r="A16" s="166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7"/>
      <c r="Q16" s="152"/>
      <c r="R16" s="152"/>
      <c r="S16" s="119"/>
      <c r="T16" s="137"/>
    </row>
    <row r="17" spans="1:16" ht="12.75">
      <c r="A17" s="166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7"/>
    </row>
  </sheetData>
  <phoneticPr fontId="3"/>
  <printOptions horizontalCentered="1"/>
  <pageMargins left="0.78740157480314965" right="0.78740157480314965" top="0.98425196850393704" bottom="0.78740157480314965" header="0.51181102362204722" footer="0.51181102362204722"/>
  <pageSetup paperSize="9" fitToHeight="0" orientation="portrait" r:id="rId1"/>
  <headerFooter alignWithMargins="0"/>
  <colBreaks count="1" manualBreakCount="1">
    <brk id="14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  <pageSetUpPr fitToPage="1"/>
  </sheetPr>
  <dimension ref="A1:M19"/>
  <sheetViews>
    <sheetView view="pageBreakPreview" zoomScale="106" zoomScaleNormal="100" zoomScaleSheetLayoutView="106" workbookViewId="0">
      <selection activeCell="A17" sqref="A17:H17"/>
    </sheetView>
  </sheetViews>
  <sheetFormatPr defaultRowHeight="11.25"/>
  <cols>
    <col min="1" max="1" width="6.125" style="211" customWidth="1"/>
    <col min="2" max="2" width="5.625" style="211" customWidth="1"/>
    <col min="3" max="3" width="8.5" style="211" customWidth="1"/>
    <col min="4" max="13" width="13.75" style="211" customWidth="1"/>
    <col min="14" max="14" width="5.875" style="211" customWidth="1"/>
    <col min="15" max="15" width="9.75" style="211" customWidth="1"/>
    <col min="16" max="16" width="9.875" style="211" customWidth="1"/>
    <col min="17" max="17" width="9.375" style="211" customWidth="1"/>
    <col min="18" max="18" width="7.5" style="211" customWidth="1"/>
    <col min="19" max="19" width="8.25" style="211" customWidth="1"/>
    <col min="20" max="21" width="11.5" style="211" customWidth="1"/>
    <col min="22" max="22" width="11.875" style="211" customWidth="1"/>
    <col min="23" max="16384" width="9" style="211"/>
  </cols>
  <sheetData>
    <row r="1" spans="1:13" ht="18" customHeight="1" thickBot="1">
      <c r="A1" s="214" t="s">
        <v>48</v>
      </c>
      <c r="E1" s="245"/>
      <c r="G1" s="245"/>
      <c r="I1" s="245"/>
      <c r="K1" s="245"/>
      <c r="M1" s="245" t="s">
        <v>49</v>
      </c>
    </row>
    <row r="2" spans="1:13" ht="17.25" customHeight="1">
      <c r="A2" s="522" t="s">
        <v>704</v>
      </c>
      <c r="B2" s="522"/>
      <c r="C2" s="522"/>
      <c r="D2" s="502" t="s">
        <v>705</v>
      </c>
      <c r="E2" s="524"/>
      <c r="F2" s="525">
        <v>30</v>
      </c>
      <c r="G2" s="526"/>
      <c r="H2" s="525" t="s">
        <v>706</v>
      </c>
      <c r="I2" s="527"/>
      <c r="J2" s="525">
        <v>2</v>
      </c>
      <c r="K2" s="527"/>
      <c r="L2" s="502">
        <v>3</v>
      </c>
      <c r="M2" s="524"/>
    </row>
    <row r="3" spans="1:13" ht="17.25" customHeight="1" thickBot="1">
      <c r="A3" s="523"/>
      <c r="B3" s="523"/>
      <c r="C3" s="523"/>
      <c r="D3" s="246" t="s">
        <v>50</v>
      </c>
      <c r="E3" s="246" t="s">
        <v>51</v>
      </c>
      <c r="F3" s="246" t="s">
        <v>50</v>
      </c>
      <c r="G3" s="246" t="s">
        <v>51</v>
      </c>
      <c r="H3" s="246" t="s">
        <v>50</v>
      </c>
      <c r="I3" s="246" t="s">
        <v>51</v>
      </c>
      <c r="J3" s="246" t="s">
        <v>50</v>
      </c>
      <c r="K3" s="246" t="s">
        <v>51</v>
      </c>
      <c r="L3" s="246" t="s">
        <v>52</v>
      </c>
      <c r="M3" s="246" t="s">
        <v>53</v>
      </c>
    </row>
    <row r="4" spans="1:13" ht="20.25" customHeight="1">
      <c r="A4" s="521" t="s">
        <v>652</v>
      </c>
      <c r="B4" s="521"/>
      <c r="C4" s="521"/>
      <c r="D4" s="4"/>
      <c r="E4" s="42">
        <v>11364912</v>
      </c>
      <c r="F4" s="130"/>
      <c r="G4" s="4">
        <v>11221039</v>
      </c>
      <c r="H4" s="4"/>
      <c r="I4" s="4">
        <v>11507425</v>
      </c>
      <c r="J4" s="4"/>
      <c r="K4" s="4">
        <v>11429469</v>
      </c>
      <c r="L4" s="4"/>
      <c r="M4" s="4"/>
    </row>
    <row r="5" spans="1:13" ht="20.25" customHeight="1">
      <c r="A5" s="518" t="s">
        <v>54</v>
      </c>
      <c r="B5" s="518"/>
      <c r="C5" s="518"/>
      <c r="D5" s="5"/>
      <c r="E5" s="9">
        <v>4435974</v>
      </c>
      <c r="F5" s="13"/>
      <c r="G5" s="5">
        <v>4400967</v>
      </c>
      <c r="H5" s="5"/>
      <c r="I5" s="5">
        <v>4545335</v>
      </c>
      <c r="J5" s="5"/>
      <c r="K5" s="5">
        <v>4415408</v>
      </c>
      <c r="L5" s="5"/>
      <c r="M5" s="5">
        <v>4379528</v>
      </c>
    </row>
    <row r="6" spans="1:13" ht="20.25" customHeight="1">
      <c r="A6" s="520" t="s">
        <v>651</v>
      </c>
      <c r="B6" s="520"/>
      <c r="C6" s="520"/>
      <c r="D6" s="5" t="s">
        <v>707</v>
      </c>
      <c r="E6" s="9">
        <v>134317</v>
      </c>
      <c r="F6" s="13" t="s">
        <v>708</v>
      </c>
      <c r="G6" s="5">
        <v>135022</v>
      </c>
      <c r="H6" s="5" t="s">
        <v>709</v>
      </c>
      <c r="I6" s="5">
        <v>136529</v>
      </c>
      <c r="J6" s="5">
        <v>38843</v>
      </c>
      <c r="K6" s="5">
        <v>136681</v>
      </c>
      <c r="L6" s="5">
        <v>38695</v>
      </c>
      <c r="M6" s="5">
        <v>136045</v>
      </c>
    </row>
    <row r="7" spans="1:13" ht="20.25" customHeight="1">
      <c r="A7" s="520" t="s">
        <v>710</v>
      </c>
      <c r="B7" s="520"/>
      <c r="C7" s="520"/>
      <c r="D7" s="5">
        <v>61865223</v>
      </c>
      <c r="E7" s="9">
        <v>3516651</v>
      </c>
      <c r="F7" s="13">
        <v>63135667</v>
      </c>
      <c r="G7" s="5">
        <v>3527679</v>
      </c>
      <c r="H7" s="5">
        <v>62476676</v>
      </c>
      <c r="I7" s="5">
        <v>3534413</v>
      </c>
      <c r="J7" s="5">
        <v>63041089</v>
      </c>
      <c r="K7" s="5">
        <v>3545713</v>
      </c>
      <c r="L7" s="5">
        <v>61758178</v>
      </c>
      <c r="M7" s="5">
        <v>3445704</v>
      </c>
    </row>
    <row r="8" spans="1:13" ht="20.25" customHeight="1">
      <c r="A8" s="520" t="s">
        <v>650</v>
      </c>
      <c r="B8" s="520"/>
      <c r="C8" s="520"/>
      <c r="D8" s="5" t="s">
        <v>711</v>
      </c>
      <c r="E8" s="9">
        <v>229158</v>
      </c>
      <c r="F8" s="13" t="s">
        <v>711</v>
      </c>
      <c r="G8" s="5">
        <v>228695</v>
      </c>
      <c r="H8" s="5" t="s">
        <v>712</v>
      </c>
      <c r="I8" s="5">
        <v>226701</v>
      </c>
      <c r="J8" s="5" t="s">
        <v>713</v>
      </c>
      <c r="K8" s="5">
        <v>221522</v>
      </c>
      <c r="L8" s="5" t="s">
        <v>714</v>
      </c>
      <c r="M8" s="5">
        <v>220068</v>
      </c>
    </row>
    <row r="9" spans="1:13" ht="20.25" customHeight="1">
      <c r="A9" s="520" t="s">
        <v>649</v>
      </c>
      <c r="B9" s="520"/>
      <c r="C9" s="520"/>
      <c r="D9" s="5">
        <v>4298128</v>
      </c>
      <c r="E9" s="9">
        <v>555848</v>
      </c>
      <c r="F9" s="13">
        <v>4255162</v>
      </c>
      <c r="G9" s="5">
        <v>509571</v>
      </c>
      <c r="H9" s="5">
        <v>4931199</v>
      </c>
      <c r="I9" s="5">
        <v>647692</v>
      </c>
      <c r="J9" s="5">
        <v>4881161</v>
      </c>
      <c r="K9" s="5">
        <v>511492</v>
      </c>
      <c r="L9" s="5">
        <v>6146706</v>
      </c>
      <c r="M9" s="5">
        <v>577711</v>
      </c>
    </row>
    <row r="10" spans="1:13" ht="20.25" customHeight="1">
      <c r="A10" s="518" t="s">
        <v>55</v>
      </c>
      <c r="B10" s="518"/>
      <c r="C10" s="518"/>
      <c r="D10" s="5"/>
      <c r="E10" s="9">
        <v>5576268</v>
      </c>
      <c r="F10" s="13"/>
      <c r="G10" s="5">
        <v>5466019</v>
      </c>
      <c r="H10" s="5"/>
      <c r="I10" s="5">
        <v>5592148</v>
      </c>
      <c r="J10" s="5"/>
      <c r="K10" s="5">
        <v>5649710</v>
      </c>
      <c r="L10" s="5"/>
      <c r="M10" s="5">
        <v>5344382</v>
      </c>
    </row>
    <row r="11" spans="1:13" ht="20.25" customHeight="1">
      <c r="A11" s="520" t="s">
        <v>648</v>
      </c>
      <c r="B11" s="520"/>
      <c r="C11" s="520"/>
      <c r="D11" s="5">
        <v>384539165</v>
      </c>
      <c r="E11" s="9">
        <v>5367637</v>
      </c>
      <c r="F11" s="13">
        <v>379697696</v>
      </c>
      <c r="G11" s="5">
        <v>5261223</v>
      </c>
      <c r="H11" s="5">
        <v>387398949</v>
      </c>
      <c r="I11" s="5">
        <v>5392437</v>
      </c>
      <c r="J11" s="5">
        <v>394164235</v>
      </c>
      <c r="K11" s="5">
        <v>5455145</v>
      </c>
      <c r="L11" s="5">
        <v>364374602</v>
      </c>
      <c r="M11" s="5">
        <v>5153229</v>
      </c>
    </row>
    <row r="12" spans="1:13" ht="20.25" customHeight="1">
      <c r="A12" s="520" t="s">
        <v>647</v>
      </c>
      <c r="B12" s="520"/>
      <c r="C12" s="520"/>
      <c r="D12" s="5">
        <v>14902177</v>
      </c>
      <c r="E12" s="9">
        <v>208631</v>
      </c>
      <c r="F12" s="13">
        <v>14628299</v>
      </c>
      <c r="G12" s="5">
        <v>204796</v>
      </c>
      <c r="H12" s="5">
        <v>14265101</v>
      </c>
      <c r="I12" s="5">
        <v>199711</v>
      </c>
      <c r="J12" s="5">
        <v>13897513</v>
      </c>
      <c r="K12" s="5">
        <v>194565</v>
      </c>
      <c r="L12" s="5">
        <v>13653777</v>
      </c>
      <c r="M12" s="5">
        <v>191153</v>
      </c>
    </row>
    <row r="13" spans="1:13" ht="20.25" customHeight="1">
      <c r="A13" s="518" t="s">
        <v>56</v>
      </c>
      <c r="B13" s="518"/>
      <c r="C13" s="518"/>
      <c r="D13" s="5" t="s">
        <v>715</v>
      </c>
      <c r="E13" s="9">
        <v>224139</v>
      </c>
      <c r="F13" s="13" t="s">
        <v>716</v>
      </c>
      <c r="G13" s="5">
        <v>233220</v>
      </c>
      <c r="H13" s="5" t="s">
        <v>717</v>
      </c>
      <c r="I13" s="5">
        <v>243602</v>
      </c>
      <c r="J13" s="5" t="s">
        <v>718</v>
      </c>
      <c r="K13" s="5">
        <v>248180</v>
      </c>
      <c r="L13" s="5">
        <v>36419</v>
      </c>
      <c r="M13" s="5">
        <v>253645</v>
      </c>
    </row>
    <row r="14" spans="1:13" ht="20.25" customHeight="1">
      <c r="A14" s="518" t="s">
        <v>57</v>
      </c>
      <c r="B14" s="518"/>
      <c r="C14" s="518"/>
      <c r="D14" s="5"/>
      <c r="E14" s="9">
        <v>510146</v>
      </c>
      <c r="F14" s="13"/>
      <c r="G14" s="5">
        <v>508324</v>
      </c>
      <c r="H14" s="5"/>
      <c r="I14" s="5">
        <v>505406</v>
      </c>
      <c r="J14" s="5"/>
      <c r="K14" s="5">
        <v>493180</v>
      </c>
      <c r="L14" s="5"/>
      <c r="M14" s="5">
        <v>528325</v>
      </c>
    </row>
    <row r="15" spans="1:13" ht="20.25" customHeight="1">
      <c r="A15" s="518" t="s">
        <v>58</v>
      </c>
      <c r="B15" s="518"/>
      <c r="C15" s="518"/>
      <c r="D15" s="5">
        <v>197398023</v>
      </c>
      <c r="E15" s="9">
        <v>589255</v>
      </c>
      <c r="F15" s="13">
        <v>194303010</v>
      </c>
      <c r="G15" s="5">
        <v>580026</v>
      </c>
      <c r="H15" s="5">
        <v>196760662</v>
      </c>
      <c r="I15" s="5">
        <v>587464</v>
      </c>
      <c r="J15" s="5">
        <v>200732129</v>
      </c>
      <c r="K15" s="5">
        <v>599377</v>
      </c>
      <c r="L15" s="5">
        <v>195738796</v>
      </c>
      <c r="M15" s="5">
        <v>584295</v>
      </c>
    </row>
    <row r="16" spans="1:13" ht="20.25" customHeight="1">
      <c r="A16" s="518" t="s">
        <v>59</v>
      </c>
      <c r="B16" s="518"/>
      <c r="C16" s="518"/>
      <c r="D16" s="5"/>
      <c r="E16" s="247" t="s">
        <v>60</v>
      </c>
      <c r="F16" s="13"/>
      <c r="G16" s="128" t="s">
        <v>60</v>
      </c>
      <c r="H16" s="5"/>
      <c r="I16" s="129" t="s">
        <v>60</v>
      </c>
      <c r="J16" s="5"/>
      <c r="K16" s="128" t="s">
        <v>60</v>
      </c>
      <c r="L16" s="5"/>
      <c r="M16" s="248" t="s">
        <v>60</v>
      </c>
    </row>
    <row r="17" spans="1:13" ht="20.25" customHeight="1" thickBot="1">
      <c r="A17" s="519" t="s">
        <v>16</v>
      </c>
      <c r="B17" s="519"/>
      <c r="C17" s="519"/>
      <c r="D17" s="6"/>
      <c r="E17" s="45">
        <v>29130</v>
      </c>
      <c r="F17" s="127"/>
      <c r="G17" s="7">
        <v>32483</v>
      </c>
      <c r="H17" s="6"/>
      <c r="I17" s="7">
        <v>33470</v>
      </c>
      <c r="J17" s="6"/>
      <c r="K17" s="7">
        <v>23614</v>
      </c>
      <c r="L17" s="6"/>
      <c r="M17" s="7">
        <v>24003</v>
      </c>
    </row>
    <row r="18" spans="1:13" ht="18" customHeight="1">
      <c r="A18" s="235" t="s">
        <v>47</v>
      </c>
    </row>
    <row r="19" spans="1:13" ht="18" customHeight="1">
      <c r="A19" s="214" t="s">
        <v>719</v>
      </c>
    </row>
  </sheetData>
  <mergeCells count="20">
    <mergeCell ref="J2:K2"/>
    <mergeCell ref="L2:M2"/>
    <mergeCell ref="A9:C9"/>
    <mergeCell ref="A2:C3"/>
    <mergeCell ref="D2:E2"/>
    <mergeCell ref="F2:G2"/>
    <mergeCell ref="H2:I2"/>
    <mergeCell ref="A4:C4"/>
    <mergeCell ref="A5:C5"/>
    <mergeCell ref="A6:C6"/>
    <mergeCell ref="A7:C7"/>
    <mergeCell ref="A8:C8"/>
    <mergeCell ref="A16:C16"/>
    <mergeCell ref="A17:C17"/>
    <mergeCell ref="A10:C10"/>
    <mergeCell ref="A11:C11"/>
    <mergeCell ref="A12:C12"/>
    <mergeCell ref="A13:C13"/>
    <mergeCell ref="A14:C14"/>
    <mergeCell ref="A15:C15"/>
  </mergeCells>
  <phoneticPr fontId="3"/>
  <printOptions horizontalCentered="1"/>
  <pageMargins left="0.78740157480314965" right="0.78740157480314965" top="0.98425196850393704" bottom="0.78740157480314965" header="0.51181102362204722" footer="0.51181102362204722"/>
  <pageSetup paperSize="9" scale="83" fitToHeight="0" orientation="landscape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  <pageSetUpPr fitToPage="1"/>
  </sheetPr>
  <dimension ref="A1:P14"/>
  <sheetViews>
    <sheetView view="pageBreakPreview" zoomScaleNormal="100" zoomScaleSheetLayoutView="100" workbookViewId="0">
      <selection activeCell="A17" sqref="A17:H17"/>
    </sheetView>
  </sheetViews>
  <sheetFormatPr defaultRowHeight="11.25"/>
  <cols>
    <col min="1" max="1" width="28.875" style="40" customWidth="1"/>
    <col min="2" max="6" width="11.625" style="40" customWidth="1"/>
    <col min="7" max="7" width="9.875" style="40" customWidth="1"/>
    <col min="8" max="12" width="8.875" style="40" customWidth="1"/>
    <col min="13" max="15" width="9.75" style="40" customWidth="1"/>
    <col min="16" max="16" width="8" style="40" customWidth="1"/>
    <col min="17" max="17" width="7.875" style="40" customWidth="1"/>
    <col min="18" max="18" width="9.75" style="40" customWidth="1"/>
    <col min="19" max="19" width="7.5" style="40" customWidth="1"/>
    <col min="20" max="20" width="5.75" style="40" customWidth="1"/>
    <col min="21" max="16384" width="9" style="40"/>
  </cols>
  <sheetData>
    <row r="1" spans="1:16" ht="18" customHeight="1" thickBot="1">
      <c r="A1" s="205" t="s">
        <v>774</v>
      </c>
      <c r="C1" s="132"/>
      <c r="D1" s="132"/>
      <c r="E1" s="132"/>
      <c r="F1" s="132" t="s">
        <v>49</v>
      </c>
      <c r="G1" s="13"/>
      <c r="H1" s="13"/>
      <c r="I1" s="13"/>
      <c r="J1" s="13"/>
      <c r="K1" s="13"/>
      <c r="L1" s="13"/>
      <c r="M1" s="13"/>
      <c r="N1" s="13"/>
      <c r="O1" s="13"/>
      <c r="P1" s="137"/>
    </row>
    <row r="2" spans="1:16" ht="18.75" customHeight="1" thickBot="1">
      <c r="A2" s="160" t="s">
        <v>775</v>
      </c>
      <c r="B2" s="412" t="s">
        <v>705</v>
      </c>
      <c r="C2" s="412">
        <v>30</v>
      </c>
      <c r="D2" s="412" t="s">
        <v>706</v>
      </c>
      <c r="E2" s="412">
        <v>2</v>
      </c>
      <c r="F2" s="412">
        <v>3</v>
      </c>
      <c r="G2" s="125"/>
      <c r="H2" s="125"/>
      <c r="I2" s="125"/>
      <c r="J2" s="125"/>
      <c r="K2" s="125"/>
      <c r="L2" s="125"/>
      <c r="M2" s="125"/>
      <c r="N2" s="125"/>
      <c r="O2" s="125"/>
      <c r="P2" s="137"/>
    </row>
    <row r="3" spans="1:16" ht="18.75" customHeight="1">
      <c r="A3" s="193" t="s">
        <v>427</v>
      </c>
      <c r="B3" s="78">
        <v>59140173</v>
      </c>
      <c r="C3" s="78">
        <v>55603090</v>
      </c>
      <c r="D3" s="78">
        <v>57529455</v>
      </c>
      <c r="E3" s="78">
        <f>E4+E5+E11</f>
        <v>65629485</v>
      </c>
      <c r="F3" s="78">
        <f>F4+F5+F11</f>
        <v>61911516</v>
      </c>
      <c r="G3" s="13"/>
      <c r="H3" s="13"/>
      <c r="I3" s="13"/>
      <c r="J3" s="13"/>
      <c r="K3" s="13"/>
      <c r="L3" s="13"/>
      <c r="M3" s="13"/>
      <c r="N3" s="13"/>
      <c r="O3" s="13"/>
      <c r="P3" s="137"/>
    </row>
    <row r="4" spans="1:16" s="155" customFormat="1" ht="18.75" customHeight="1">
      <c r="A4" s="192" t="s">
        <v>428</v>
      </c>
      <c r="B4" s="77">
        <v>33237254</v>
      </c>
      <c r="C4" s="77">
        <v>30824809</v>
      </c>
      <c r="D4" s="77">
        <v>32588514</v>
      </c>
      <c r="E4" s="77">
        <v>41279391</v>
      </c>
      <c r="F4" s="77">
        <v>36514275</v>
      </c>
      <c r="G4" s="13"/>
      <c r="H4" s="13"/>
      <c r="I4" s="13"/>
      <c r="J4" s="13"/>
      <c r="K4" s="13"/>
      <c r="L4" s="13"/>
      <c r="M4" s="13"/>
      <c r="N4" s="13"/>
      <c r="O4" s="13"/>
      <c r="P4" s="137"/>
    </row>
    <row r="5" spans="1:16" s="155" customFormat="1" ht="18.75" customHeight="1">
      <c r="A5" s="192" t="s">
        <v>429</v>
      </c>
      <c r="B5" s="77">
        <v>19014551</v>
      </c>
      <c r="C5" s="77">
        <v>17999895</v>
      </c>
      <c r="D5" s="77">
        <v>18085499</v>
      </c>
      <c r="E5" s="77">
        <f>SUM(E6:E10)</f>
        <v>17887882</v>
      </c>
      <c r="F5" s="77">
        <f>SUM(F6:F10)</f>
        <v>18247735</v>
      </c>
      <c r="G5" s="13"/>
      <c r="H5" s="13"/>
      <c r="I5" s="13"/>
      <c r="J5" s="13"/>
      <c r="K5" s="13"/>
      <c r="L5" s="13"/>
      <c r="M5" s="13"/>
      <c r="N5" s="13"/>
      <c r="O5" s="13"/>
      <c r="P5" s="137"/>
    </row>
    <row r="6" spans="1:16" s="155" customFormat="1" ht="18.75" customHeight="1">
      <c r="A6" s="191" t="s">
        <v>430</v>
      </c>
      <c r="B6" s="5">
        <v>10865529</v>
      </c>
      <c r="C6" s="5">
        <v>9677248</v>
      </c>
      <c r="D6" s="5">
        <v>9403844</v>
      </c>
      <c r="E6" s="5">
        <v>9241734</v>
      </c>
      <c r="F6" s="5">
        <v>9374723</v>
      </c>
      <c r="G6" s="13"/>
      <c r="H6" s="13"/>
      <c r="I6" s="13"/>
      <c r="J6" s="13"/>
      <c r="K6" s="13"/>
      <c r="L6" s="13"/>
      <c r="M6" s="13"/>
      <c r="N6" s="13"/>
      <c r="O6" s="13"/>
      <c r="P6" s="137"/>
    </row>
    <row r="7" spans="1:16" ht="18.75" customHeight="1">
      <c r="A7" s="191" t="s">
        <v>431</v>
      </c>
      <c r="B7" s="5">
        <v>62245</v>
      </c>
      <c r="C7" s="5">
        <v>75519</v>
      </c>
      <c r="D7" s="5">
        <v>67428</v>
      </c>
      <c r="E7" s="5" t="s">
        <v>60</v>
      </c>
      <c r="F7" s="5" t="s">
        <v>60</v>
      </c>
      <c r="G7" s="79"/>
      <c r="H7" s="79"/>
      <c r="I7" s="79"/>
      <c r="J7" s="79"/>
      <c r="K7" s="79"/>
      <c r="L7" s="79"/>
      <c r="M7" s="79"/>
      <c r="N7" s="79"/>
      <c r="O7" s="79"/>
    </row>
    <row r="8" spans="1:16" ht="18.75" customHeight="1">
      <c r="A8" s="191" t="s">
        <v>432</v>
      </c>
      <c r="B8" s="5">
        <v>6649611</v>
      </c>
      <c r="C8" s="5">
        <v>6723011</v>
      </c>
      <c r="D8" s="5">
        <v>7031389</v>
      </c>
      <c r="E8" s="5">
        <v>6989551</v>
      </c>
      <c r="F8" s="5">
        <v>7171903</v>
      </c>
      <c r="G8" s="79"/>
      <c r="H8" s="79"/>
      <c r="I8" s="79"/>
      <c r="J8" s="79"/>
      <c r="K8" s="79"/>
      <c r="L8" s="79"/>
      <c r="M8" s="79"/>
      <c r="N8" s="79"/>
      <c r="O8" s="79"/>
    </row>
    <row r="9" spans="1:16" ht="18.75" customHeight="1">
      <c r="A9" s="191" t="s">
        <v>433</v>
      </c>
      <c r="B9" s="5">
        <v>1154962</v>
      </c>
      <c r="C9" s="5">
        <v>1251862</v>
      </c>
      <c r="D9" s="5">
        <v>1328113</v>
      </c>
      <c r="E9" s="5">
        <v>1387664</v>
      </c>
      <c r="F9" s="5">
        <v>1423265</v>
      </c>
      <c r="G9" s="79"/>
      <c r="H9" s="79"/>
      <c r="I9" s="79"/>
      <c r="J9" s="79"/>
      <c r="K9" s="79"/>
      <c r="L9" s="79"/>
      <c r="M9" s="79"/>
      <c r="N9" s="79"/>
      <c r="O9" s="79"/>
    </row>
    <row r="10" spans="1:16" ht="18.75" customHeight="1">
      <c r="A10" s="191" t="s">
        <v>776</v>
      </c>
      <c r="B10" s="5">
        <v>282204</v>
      </c>
      <c r="C10" s="5">
        <v>272255</v>
      </c>
      <c r="D10" s="5">
        <v>254725</v>
      </c>
      <c r="E10" s="5">
        <v>268933</v>
      </c>
      <c r="F10" s="5">
        <v>277844</v>
      </c>
      <c r="G10" s="79"/>
      <c r="H10" s="79"/>
      <c r="I10" s="79"/>
      <c r="J10" s="79"/>
      <c r="K10" s="79"/>
      <c r="L10" s="79"/>
      <c r="M10" s="79"/>
      <c r="N10" s="79"/>
      <c r="O10" s="79"/>
    </row>
    <row r="11" spans="1:16" ht="18.75" customHeight="1">
      <c r="A11" s="192" t="s">
        <v>434</v>
      </c>
      <c r="B11" s="77">
        <v>6888368</v>
      </c>
      <c r="C11" s="77">
        <v>6778386</v>
      </c>
      <c r="D11" s="77">
        <v>6855442</v>
      </c>
      <c r="E11" s="77">
        <f>SUM(E12:E13)</f>
        <v>6462212</v>
      </c>
      <c r="F11" s="77">
        <f>SUM(F12:F13)</f>
        <v>7149506</v>
      </c>
    </row>
    <row r="12" spans="1:16" ht="18.75" customHeight="1">
      <c r="A12" s="191" t="s">
        <v>435</v>
      </c>
      <c r="B12" s="5">
        <v>1936992</v>
      </c>
      <c r="C12" s="5">
        <v>2041383</v>
      </c>
      <c r="D12" s="5">
        <v>1993730</v>
      </c>
      <c r="E12" s="5">
        <v>1906131</v>
      </c>
      <c r="F12" s="5">
        <f>1544550+816561</f>
        <v>2361111</v>
      </c>
    </row>
    <row r="13" spans="1:16" ht="18.75" customHeight="1" thickBot="1">
      <c r="A13" s="190" t="s">
        <v>436</v>
      </c>
      <c r="B13" s="6">
        <v>4951376</v>
      </c>
      <c r="C13" s="6">
        <v>4737003</v>
      </c>
      <c r="D13" s="6">
        <v>4861712</v>
      </c>
      <c r="E13" s="6">
        <v>4556081</v>
      </c>
      <c r="F13" s="6">
        <f>2283222+2505173</f>
        <v>4788395</v>
      </c>
    </row>
    <row r="14" spans="1:16" ht="18.75" customHeight="1">
      <c r="A14" s="205" t="s">
        <v>437</v>
      </c>
    </row>
  </sheetData>
  <phoneticPr fontId="3"/>
  <printOptions horizontalCentered="1"/>
  <pageMargins left="0.78740157480314965" right="0.78740157480314965" top="0.98425196850393704" bottom="0.78740157480314965" header="0.51181102362204722" footer="0.51181102362204722"/>
  <pageSetup paperSize="9" fitToHeight="0" orientation="portrait" r:id="rId1"/>
  <headerFooter alignWithMargins="0"/>
  <colBreaks count="1" manualBreakCount="1">
    <brk id="14" max="1048575" man="1"/>
  </colBreaks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  <pageSetUpPr fitToPage="1"/>
  </sheetPr>
  <dimension ref="A1:H16"/>
  <sheetViews>
    <sheetView view="pageBreakPreview" zoomScaleNormal="100" zoomScaleSheetLayoutView="100" workbookViewId="0">
      <selection activeCell="A17" sqref="A17:H17"/>
    </sheetView>
  </sheetViews>
  <sheetFormatPr defaultRowHeight="12"/>
  <cols>
    <col min="1" max="1" width="20.625" style="208" customWidth="1"/>
    <col min="2" max="6" width="11" style="208" customWidth="1"/>
    <col min="7" max="10" width="8.875" style="208" customWidth="1"/>
    <col min="11" max="13" width="9.75" style="208" customWidth="1"/>
    <col min="14" max="14" width="8" style="208" customWidth="1"/>
    <col min="15" max="15" width="7.875" style="208" customWidth="1"/>
    <col min="16" max="16" width="9.75" style="208" customWidth="1"/>
    <col min="17" max="17" width="7.5" style="208" customWidth="1"/>
    <col min="18" max="18" width="5.75" style="208" customWidth="1"/>
    <col min="19" max="16384" width="9" style="208"/>
  </cols>
  <sheetData>
    <row r="1" spans="1:8" ht="18" customHeight="1" thickBot="1">
      <c r="A1" s="214" t="s">
        <v>684</v>
      </c>
      <c r="B1" s="245"/>
      <c r="C1" s="245"/>
      <c r="D1" s="245"/>
      <c r="E1" s="245"/>
      <c r="F1" s="245" t="s">
        <v>49</v>
      </c>
    </row>
    <row r="2" spans="1:8" ht="45" customHeight="1" thickBot="1">
      <c r="A2" s="413" t="s">
        <v>683</v>
      </c>
      <c r="B2" s="414" t="s">
        <v>705</v>
      </c>
      <c r="C2" s="414">
        <v>30</v>
      </c>
      <c r="D2" s="414" t="s">
        <v>706</v>
      </c>
      <c r="E2" s="414">
        <v>2</v>
      </c>
      <c r="F2" s="414">
        <v>3</v>
      </c>
    </row>
    <row r="3" spans="1:8" ht="16.5" customHeight="1">
      <c r="A3" s="216" t="s">
        <v>435</v>
      </c>
      <c r="B3" s="5"/>
      <c r="C3" s="5"/>
      <c r="D3" s="5"/>
      <c r="E3" s="5"/>
      <c r="F3" s="5"/>
      <c r="H3" s="195"/>
    </row>
    <row r="4" spans="1:8" ht="16.5" customHeight="1">
      <c r="A4" s="415" t="s">
        <v>438</v>
      </c>
      <c r="B4" s="5">
        <v>1862936</v>
      </c>
      <c r="C4" s="5">
        <v>1851209</v>
      </c>
      <c r="D4" s="5">
        <v>1837839</v>
      </c>
      <c r="E4" s="5">
        <v>1311999</v>
      </c>
      <c r="F4" s="5">
        <v>1744879</v>
      </c>
      <c r="H4" s="195"/>
    </row>
    <row r="5" spans="1:8" ht="16.5" customHeight="1">
      <c r="A5" s="415" t="s">
        <v>682</v>
      </c>
      <c r="B5" s="80">
        <v>1508290</v>
      </c>
      <c r="C5" s="80">
        <v>1493488</v>
      </c>
      <c r="D5" s="80">
        <v>1486202</v>
      </c>
      <c r="E5" s="80">
        <v>1009405</v>
      </c>
      <c r="F5" s="416">
        <v>-1457899</v>
      </c>
      <c r="H5" s="195"/>
    </row>
    <row r="6" spans="1:8" ht="16.5" customHeight="1">
      <c r="A6" s="415" t="s">
        <v>681</v>
      </c>
      <c r="B6" s="5">
        <v>1542485</v>
      </c>
      <c r="C6" s="5">
        <v>1549535</v>
      </c>
      <c r="D6" s="5">
        <v>1543915</v>
      </c>
      <c r="E6" s="5">
        <v>1389590</v>
      </c>
      <c r="F6" s="5">
        <v>1544550</v>
      </c>
      <c r="H6" s="195"/>
    </row>
    <row r="7" spans="1:8" ht="16.5" customHeight="1">
      <c r="A7" s="415"/>
      <c r="B7" s="5"/>
      <c r="C7" s="5"/>
      <c r="D7" s="5"/>
      <c r="E7" s="5"/>
      <c r="F7" s="5"/>
      <c r="H7" s="195"/>
    </row>
    <row r="8" spans="1:8" ht="16.5" customHeight="1">
      <c r="A8" s="415" t="s">
        <v>439</v>
      </c>
      <c r="B8" s="5">
        <v>131985</v>
      </c>
      <c r="C8" s="5">
        <v>134850</v>
      </c>
      <c r="D8" s="5">
        <v>151295</v>
      </c>
      <c r="E8" s="5">
        <v>141909</v>
      </c>
      <c r="F8" s="5">
        <v>141814</v>
      </c>
      <c r="H8" s="195"/>
    </row>
    <row r="9" spans="1:8" ht="16.5" customHeight="1" thickBot="1">
      <c r="A9" s="417" t="s">
        <v>680</v>
      </c>
      <c r="B9" s="6">
        <v>394507</v>
      </c>
      <c r="C9" s="6">
        <v>491848</v>
      </c>
      <c r="D9" s="6">
        <v>449815</v>
      </c>
      <c r="E9" s="6">
        <v>516541</v>
      </c>
      <c r="F9" s="6">
        <v>816561</v>
      </c>
      <c r="H9" s="195"/>
    </row>
    <row r="10" spans="1:8" ht="16.5" customHeight="1">
      <c r="A10" s="198" t="s">
        <v>436</v>
      </c>
      <c r="B10" s="5"/>
      <c r="C10" s="5"/>
      <c r="D10" s="5"/>
      <c r="E10" s="5"/>
      <c r="F10" s="5"/>
      <c r="H10" s="195"/>
    </row>
    <row r="11" spans="1:8" ht="16.5" customHeight="1">
      <c r="A11" s="197" t="s">
        <v>438</v>
      </c>
      <c r="B11" s="5">
        <v>2477550</v>
      </c>
      <c r="C11" s="5">
        <v>2550244</v>
      </c>
      <c r="D11" s="5">
        <v>2512652</v>
      </c>
      <c r="E11" s="5">
        <v>2474146</v>
      </c>
      <c r="F11" s="5">
        <v>2406552</v>
      </c>
      <c r="H11" s="195"/>
    </row>
    <row r="12" spans="1:8" ht="16.5" customHeight="1">
      <c r="A12" s="197" t="s">
        <v>681</v>
      </c>
      <c r="B12" s="5">
        <v>2382490</v>
      </c>
      <c r="C12" s="5">
        <v>2370681</v>
      </c>
      <c r="D12" s="5">
        <v>2318138</v>
      </c>
      <c r="E12" s="5">
        <v>2269681</v>
      </c>
      <c r="F12" s="5">
        <v>2283222</v>
      </c>
      <c r="H12" s="195"/>
    </row>
    <row r="13" spans="1:8" ht="16.5" customHeight="1">
      <c r="A13" s="197"/>
      <c r="B13" s="5"/>
      <c r="C13" s="5"/>
      <c r="D13" s="5"/>
      <c r="E13" s="5"/>
      <c r="F13" s="5"/>
      <c r="H13" s="195"/>
    </row>
    <row r="14" spans="1:8" ht="16.5" customHeight="1">
      <c r="A14" s="197" t="s">
        <v>439</v>
      </c>
      <c r="B14" s="5">
        <v>1931513</v>
      </c>
      <c r="C14" s="5">
        <v>1586854</v>
      </c>
      <c r="D14" s="5">
        <v>1744318</v>
      </c>
      <c r="E14" s="5">
        <v>1424299</v>
      </c>
      <c r="F14" s="5">
        <v>1666691</v>
      </c>
      <c r="H14" s="195"/>
    </row>
    <row r="15" spans="1:8" ht="16.5" customHeight="1" thickBot="1">
      <c r="A15" s="196" t="s">
        <v>680</v>
      </c>
      <c r="B15" s="6">
        <v>2568886</v>
      </c>
      <c r="C15" s="6">
        <v>2366322</v>
      </c>
      <c r="D15" s="6">
        <v>2543574</v>
      </c>
      <c r="E15" s="6">
        <v>2286400</v>
      </c>
      <c r="F15" s="6">
        <v>2505173</v>
      </c>
      <c r="H15" s="195"/>
    </row>
    <row r="16" spans="1:8" ht="18" customHeight="1">
      <c r="A16" s="208" t="s">
        <v>679</v>
      </c>
    </row>
  </sheetData>
  <phoneticPr fontId="3"/>
  <printOptions horizontalCentered="1"/>
  <pageMargins left="0.78740157480314965" right="0.78740157480314965" top="0.98425196850393704" bottom="0.78740157480314965" header="0.51181102362204722" footer="0.51181102362204722"/>
  <pageSetup paperSize="9" fitToHeight="0" orientation="portrait" r:id="rId1"/>
  <headerFooter alignWithMargins="0"/>
  <colBreaks count="1" manualBreakCount="1">
    <brk id="13" max="1048575" man="1"/>
  </colBreaks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  <pageSetUpPr fitToPage="1"/>
  </sheetPr>
  <dimension ref="A1:H20"/>
  <sheetViews>
    <sheetView view="pageBreakPreview" zoomScaleNormal="100" zoomScaleSheetLayoutView="100" workbookViewId="0">
      <selection activeCell="A17" sqref="A17:H17"/>
    </sheetView>
  </sheetViews>
  <sheetFormatPr defaultRowHeight="12"/>
  <cols>
    <col min="1" max="1" width="11.125" style="419" customWidth="1"/>
    <col min="2" max="2" width="10.625" style="419" customWidth="1"/>
    <col min="3" max="3" width="10" style="419" customWidth="1"/>
    <col min="4" max="4" width="11.125" style="419" customWidth="1"/>
    <col min="5" max="5" width="9.625" style="419" customWidth="1"/>
    <col min="6" max="6" width="9.5" style="419" customWidth="1"/>
    <col min="7" max="7" width="11.25" style="419" customWidth="1"/>
    <col min="8" max="8" width="10.625" style="419" customWidth="1"/>
    <col min="9" max="13" width="8.875" style="419" customWidth="1"/>
    <col min="14" max="16" width="9.75" style="419" customWidth="1"/>
    <col min="17" max="17" width="8" style="419" customWidth="1"/>
    <col min="18" max="18" width="7.875" style="419" customWidth="1"/>
    <col min="19" max="19" width="9.75" style="419" customWidth="1"/>
    <col min="20" max="20" width="7.5" style="419" customWidth="1"/>
    <col min="21" max="21" width="5.75" style="419" customWidth="1"/>
    <col min="22" max="16384" width="9" style="419"/>
  </cols>
  <sheetData>
    <row r="1" spans="1:8" ht="18" customHeight="1" thickBot="1">
      <c r="A1" s="418" t="s">
        <v>777</v>
      </c>
    </row>
    <row r="2" spans="1:8" ht="14.25" customHeight="1">
      <c r="A2" s="765" t="s">
        <v>778</v>
      </c>
      <c r="B2" s="768" t="s">
        <v>440</v>
      </c>
      <c r="C2" s="761" t="s">
        <v>441</v>
      </c>
      <c r="D2" s="761" t="s">
        <v>442</v>
      </c>
      <c r="E2" s="763" t="s">
        <v>443</v>
      </c>
      <c r="F2" s="771"/>
      <c r="G2" s="771"/>
      <c r="H2" s="771"/>
    </row>
    <row r="3" spans="1:8" ht="14.25" customHeight="1">
      <c r="A3" s="766"/>
      <c r="B3" s="769"/>
      <c r="C3" s="770"/>
      <c r="D3" s="770"/>
      <c r="E3" s="420" t="s">
        <v>70</v>
      </c>
      <c r="F3" s="420" t="s">
        <v>444</v>
      </c>
      <c r="G3" s="420" t="s">
        <v>445</v>
      </c>
      <c r="H3" s="421" t="s">
        <v>779</v>
      </c>
    </row>
    <row r="4" spans="1:8" ht="18" customHeight="1" thickBot="1">
      <c r="A4" s="767"/>
      <c r="B4" s="422" t="s">
        <v>446</v>
      </c>
      <c r="C4" s="423" t="s">
        <v>447</v>
      </c>
      <c r="D4" s="423" t="s">
        <v>448</v>
      </c>
      <c r="E4" s="423" t="s">
        <v>449</v>
      </c>
      <c r="F4" s="423" t="s">
        <v>450</v>
      </c>
      <c r="G4" s="423" t="s">
        <v>451</v>
      </c>
      <c r="H4" s="424" t="s">
        <v>452</v>
      </c>
    </row>
    <row r="5" spans="1:8" ht="18.75" customHeight="1">
      <c r="A5" s="425" t="s">
        <v>705</v>
      </c>
      <c r="B5" s="426">
        <v>32395979</v>
      </c>
      <c r="C5" s="427">
        <v>32182713</v>
      </c>
      <c r="D5" s="427">
        <v>213266</v>
      </c>
      <c r="E5" s="427">
        <v>111335</v>
      </c>
      <c r="F5" s="427" t="s">
        <v>60</v>
      </c>
      <c r="G5" s="427">
        <v>111335</v>
      </c>
      <c r="H5" s="428" t="s">
        <v>60</v>
      </c>
    </row>
    <row r="6" spans="1:8" ht="18.75" customHeight="1">
      <c r="A6" s="425">
        <v>30</v>
      </c>
      <c r="B6" s="426">
        <v>30740310</v>
      </c>
      <c r="C6" s="427">
        <v>30463581</v>
      </c>
      <c r="D6" s="427">
        <v>276729</v>
      </c>
      <c r="E6" s="427">
        <v>223138</v>
      </c>
      <c r="F6" s="427" t="s">
        <v>60</v>
      </c>
      <c r="G6" s="427">
        <v>223138</v>
      </c>
      <c r="H6" s="428" t="s">
        <v>60</v>
      </c>
    </row>
    <row r="7" spans="1:8" ht="18.75" customHeight="1">
      <c r="A7" s="425" t="s">
        <v>706</v>
      </c>
      <c r="B7" s="426">
        <v>31937922</v>
      </c>
      <c r="C7" s="427">
        <v>31796215</v>
      </c>
      <c r="D7" s="427">
        <v>141707</v>
      </c>
      <c r="E7" s="427">
        <v>118151</v>
      </c>
      <c r="F7" s="427" t="s">
        <v>60</v>
      </c>
      <c r="G7" s="427">
        <v>56175</v>
      </c>
      <c r="H7" s="428">
        <v>61976</v>
      </c>
    </row>
    <row r="8" spans="1:8" ht="18.75" customHeight="1">
      <c r="A8" s="425">
        <v>2</v>
      </c>
      <c r="B8" s="426">
        <v>41287480</v>
      </c>
      <c r="C8" s="427">
        <v>41009945</v>
      </c>
      <c r="D8" s="427">
        <v>277535</v>
      </c>
      <c r="E8" s="427">
        <v>185353</v>
      </c>
      <c r="F8" s="427" t="s">
        <v>60</v>
      </c>
      <c r="G8" s="427">
        <v>185353</v>
      </c>
      <c r="H8" s="428" t="s">
        <v>60</v>
      </c>
    </row>
    <row r="9" spans="1:8" ht="18.75" customHeight="1" thickBot="1">
      <c r="A9" s="398">
        <v>3</v>
      </c>
      <c r="B9" s="429">
        <v>37044106</v>
      </c>
      <c r="C9" s="430">
        <v>36050823</v>
      </c>
      <c r="D9" s="430">
        <v>993283</v>
      </c>
      <c r="E9" s="430">
        <v>55809</v>
      </c>
      <c r="F9" s="430" t="s">
        <v>780</v>
      </c>
      <c r="G9" s="430">
        <v>46892</v>
      </c>
      <c r="H9" s="431">
        <v>8917</v>
      </c>
    </row>
    <row r="10" spans="1:8" ht="18.75" customHeight="1">
      <c r="A10" s="395"/>
      <c r="B10" s="268"/>
      <c r="C10" s="268"/>
      <c r="D10" s="268"/>
      <c r="E10" s="268"/>
      <c r="F10" s="268"/>
      <c r="G10" s="268"/>
      <c r="H10" s="268"/>
    </row>
    <row r="11" spans="1:8" ht="18" customHeight="1" thickBot="1">
      <c r="H11" s="391" t="s">
        <v>49</v>
      </c>
    </row>
    <row r="12" spans="1:8" ht="14.25" customHeight="1">
      <c r="A12" s="768" t="s">
        <v>688</v>
      </c>
      <c r="B12" s="761"/>
      <c r="C12" s="761" t="s">
        <v>453</v>
      </c>
      <c r="D12" s="761" t="s">
        <v>454</v>
      </c>
      <c r="E12" s="761" t="s">
        <v>455</v>
      </c>
      <c r="F12" s="761" t="s">
        <v>456</v>
      </c>
      <c r="G12" s="761" t="s">
        <v>457</v>
      </c>
      <c r="H12" s="763" t="s">
        <v>781</v>
      </c>
    </row>
    <row r="13" spans="1:8" ht="18" customHeight="1">
      <c r="A13" s="432" t="s">
        <v>458</v>
      </c>
      <c r="B13" s="394" t="s">
        <v>459</v>
      </c>
      <c r="C13" s="762"/>
      <c r="D13" s="762"/>
      <c r="E13" s="762"/>
      <c r="F13" s="762"/>
      <c r="G13" s="762"/>
      <c r="H13" s="764"/>
    </row>
    <row r="14" spans="1:8" ht="18" customHeight="1" thickBot="1">
      <c r="A14" s="422" t="s">
        <v>782</v>
      </c>
      <c r="B14" s="423" t="s">
        <v>783</v>
      </c>
      <c r="C14" s="423" t="s">
        <v>460</v>
      </c>
      <c r="D14" s="423" t="s">
        <v>784</v>
      </c>
      <c r="E14" s="423" t="s">
        <v>687</v>
      </c>
      <c r="F14" s="423" t="s">
        <v>686</v>
      </c>
      <c r="G14" s="423" t="s">
        <v>685</v>
      </c>
      <c r="H14" s="424" t="s">
        <v>461</v>
      </c>
    </row>
    <row r="15" spans="1:8" ht="18.75" customHeight="1">
      <c r="A15" s="426" t="s">
        <v>60</v>
      </c>
      <c r="B15" s="427" t="s">
        <v>60</v>
      </c>
      <c r="C15" s="433">
        <v>101931</v>
      </c>
      <c r="D15" s="434">
        <v>16488</v>
      </c>
      <c r="E15" s="433">
        <v>48532</v>
      </c>
      <c r="F15" s="433" t="s">
        <v>60</v>
      </c>
      <c r="G15" s="433" t="s">
        <v>60</v>
      </c>
      <c r="H15" s="434">
        <v>65020</v>
      </c>
    </row>
    <row r="16" spans="1:8" ht="18.75" customHeight="1">
      <c r="A16" s="426" t="s">
        <v>60</v>
      </c>
      <c r="B16" s="427" t="s">
        <v>60</v>
      </c>
      <c r="C16" s="433">
        <v>53591</v>
      </c>
      <c r="D16" s="434">
        <v>-48340</v>
      </c>
      <c r="E16" s="433">
        <v>55567</v>
      </c>
      <c r="F16" s="433" t="s">
        <v>60</v>
      </c>
      <c r="G16" s="433" t="s">
        <v>60</v>
      </c>
      <c r="H16" s="435">
        <v>7227</v>
      </c>
    </row>
    <row r="17" spans="1:8" ht="18.75" customHeight="1">
      <c r="A17" s="426" t="s">
        <v>60</v>
      </c>
      <c r="B17" s="427" t="s">
        <v>60</v>
      </c>
      <c r="C17" s="433">
        <v>23556</v>
      </c>
      <c r="D17" s="434">
        <v>-30035</v>
      </c>
      <c r="E17" s="433">
        <v>29020</v>
      </c>
      <c r="F17" s="433" t="s">
        <v>60</v>
      </c>
      <c r="G17" s="433">
        <v>100000</v>
      </c>
      <c r="H17" s="435">
        <v>-101015</v>
      </c>
    </row>
    <row r="18" spans="1:8" ht="18.75" customHeight="1">
      <c r="A18" s="426" t="s">
        <v>60</v>
      </c>
      <c r="B18" s="427" t="s">
        <v>60</v>
      </c>
      <c r="C18" s="433">
        <v>92182</v>
      </c>
      <c r="D18" s="434">
        <v>68626</v>
      </c>
      <c r="E18" s="433">
        <v>13753</v>
      </c>
      <c r="F18" s="433" t="s">
        <v>60</v>
      </c>
      <c r="G18" s="433">
        <v>250000</v>
      </c>
      <c r="H18" s="435">
        <v>-167621</v>
      </c>
    </row>
    <row r="19" spans="1:8" ht="18.75" customHeight="1" thickBot="1">
      <c r="A19" s="429" t="s">
        <v>60</v>
      </c>
      <c r="B19" s="430" t="s">
        <v>60</v>
      </c>
      <c r="C19" s="436">
        <f>D9-E9</f>
        <v>937474</v>
      </c>
      <c r="D19" s="437">
        <v>845292</v>
      </c>
      <c r="E19" s="436">
        <v>46002</v>
      </c>
      <c r="F19" s="436" t="s">
        <v>785</v>
      </c>
      <c r="G19" s="436" t="s">
        <v>785</v>
      </c>
      <c r="H19" s="438">
        <v>891294</v>
      </c>
    </row>
    <row r="20" spans="1:8" ht="18" customHeight="1">
      <c r="A20" s="418" t="s">
        <v>462</v>
      </c>
    </row>
  </sheetData>
  <mergeCells count="12">
    <mergeCell ref="G12:G13"/>
    <mergeCell ref="H12:H13"/>
    <mergeCell ref="A2:A4"/>
    <mergeCell ref="B2:B3"/>
    <mergeCell ref="C2:C3"/>
    <mergeCell ref="D2:D3"/>
    <mergeCell ref="E2:H2"/>
    <mergeCell ref="A12:B12"/>
    <mergeCell ref="C12:C13"/>
    <mergeCell ref="D12:D13"/>
    <mergeCell ref="E12:E13"/>
    <mergeCell ref="F12:F13"/>
  </mergeCells>
  <phoneticPr fontId="3"/>
  <printOptions horizontalCentered="1"/>
  <pageMargins left="0.78740157480314965" right="0.78740157480314965" top="0.98425196850393704" bottom="0.78740157480314965" header="0.51181102362204722" footer="0.51181102362204722"/>
  <pageSetup paperSize="9" fitToHeight="0" orientation="portrait" r:id="rId1"/>
  <headerFooter alignWithMargins="0"/>
  <colBreaks count="1" manualBreakCount="1">
    <brk id="15" max="1048575" man="1"/>
  </colBreaks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  <pageSetUpPr fitToPage="1"/>
  </sheetPr>
  <dimension ref="A1:Z33"/>
  <sheetViews>
    <sheetView view="pageBreakPreview" zoomScale="98" zoomScaleNormal="90" zoomScaleSheetLayoutView="98" workbookViewId="0">
      <pane ySplit="2" topLeftCell="A3" activePane="bottomLeft" state="frozen"/>
      <selection activeCell="A17" sqref="A17:H17"/>
      <selection pane="bottomLeft" activeCell="A17" sqref="A17:H17"/>
    </sheetView>
  </sheetViews>
  <sheetFormatPr defaultRowHeight="12"/>
  <cols>
    <col min="1" max="1" width="8.875" style="419" customWidth="1"/>
    <col min="2" max="2" width="8.25" style="419" customWidth="1"/>
    <col min="3" max="3" width="8.375" style="419" customWidth="1"/>
    <col min="4" max="5" width="6.625" style="419" customWidth="1"/>
    <col min="6" max="6" width="5.875" style="419" customWidth="1"/>
    <col min="7" max="7" width="5.625" style="419" customWidth="1"/>
    <col min="8" max="8" width="7.875" style="419" bestFit="1" customWidth="1"/>
    <col min="9" max="12" width="6.625" style="419" customWidth="1"/>
    <col min="13" max="13" width="6.5" style="419" customWidth="1"/>
    <col min="14" max="14" width="7.125" style="419" customWidth="1"/>
    <col min="15" max="15" width="5.875" style="419" customWidth="1"/>
    <col min="16" max="16" width="6" style="419" customWidth="1"/>
    <col min="17" max="17" width="6.125" style="419" customWidth="1"/>
    <col min="18" max="18" width="6.25" style="419" customWidth="1"/>
    <col min="19" max="19" width="9.75" style="419" customWidth="1"/>
    <col min="20" max="20" width="7.375" style="419" customWidth="1"/>
    <col min="21" max="21" width="6.375" style="419" customWidth="1"/>
    <col min="22" max="22" width="6.25" style="419" customWidth="1"/>
    <col min="23" max="23" width="7.375" style="419" customWidth="1"/>
    <col min="24" max="24" width="6.25" style="419" customWidth="1"/>
    <col min="25" max="25" width="7.875" style="419" bestFit="1" customWidth="1"/>
    <col min="26" max="26" width="9" style="419" bestFit="1" customWidth="1"/>
    <col min="27" max="16384" width="9" style="419"/>
  </cols>
  <sheetData>
    <row r="1" spans="1:26" ht="18" customHeight="1" thickBot="1">
      <c r="A1" s="418" t="s">
        <v>786</v>
      </c>
      <c r="F1" s="439"/>
      <c r="Z1" s="440" t="s">
        <v>49</v>
      </c>
    </row>
    <row r="2" spans="1:26" s="447" customFormat="1" ht="54" customHeight="1" thickBot="1">
      <c r="A2" s="441" t="s">
        <v>654</v>
      </c>
      <c r="B2" s="442" t="s">
        <v>463</v>
      </c>
      <c r="C2" s="443" t="s">
        <v>464</v>
      </c>
      <c r="D2" s="443" t="s">
        <v>787</v>
      </c>
      <c r="E2" s="443" t="s">
        <v>788</v>
      </c>
      <c r="F2" s="443" t="s">
        <v>789</v>
      </c>
      <c r="G2" s="443" t="s">
        <v>465</v>
      </c>
      <c r="H2" s="443" t="s">
        <v>790</v>
      </c>
      <c r="I2" s="443" t="s">
        <v>791</v>
      </c>
      <c r="J2" s="443" t="s">
        <v>792</v>
      </c>
      <c r="K2" s="443" t="s">
        <v>690</v>
      </c>
      <c r="L2" s="443" t="s">
        <v>793</v>
      </c>
      <c r="M2" s="444" t="s">
        <v>794</v>
      </c>
      <c r="N2" s="445" t="s">
        <v>795</v>
      </c>
      <c r="O2" s="445" t="s">
        <v>796</v>
      </c>
      <c r="P2" s="443" t="s">
        <v>797</v>
      </c>
      <c r="Q2" s="443" t="s">
        <v>466</v>
      </c>
      <c r="R2" s="443" t="s">
        <v>467</v>
      </c>
      <c r="S2" s="443" t="s">
        <v>798</v>
      </c>
      <c r="T2" s="443" t="s">
        <v>799</v>
      </c>
      <c r="U2" s="443" t="s">
        <v>800</v>
      </c>
      <c r="V2" s="443" t="s">
        <v>203</v>
      </c>
      <c r="W2" s="443" t="s">
        <v>468</v>
      </c>
      <c r="X2" s="443" t="s">
        <v>469</v>
      </c>
      <c r="Y2" s="443" t="s">
        <v>470</v>
      </c>
      <c r="Z2" s="446" t="s">
        <v>471</v>
      </c>
    </row>
    <row r="3" spans="1:26" s="392" customFormat="1" ht="24" customHeight="1">
      <c r="A3" s="773" t="s">
        <v>801</v>
      </c>
      <c r="B3" s="773"/>
      <c r="C3" s="773"/>
      <c r="D3" s="773"/>
      <c r="E3" s="773"/>
      <c r="F3" s="773"/>
      <c r="G3" s="773"/>
      <c r="H3" s="773"/>
      <c r="I3" s="773"/>
      <c r="J3" s="773"/>
      <c r="K3" s="773"/>
      <c r="L3" s="773"/>
      <c r="M3" s="773"/>
      <c r="N3" s="773" t="s">
        <v>472</v>
      </c>
      <c r="O3" s="773"/>
      <c r="P3" s="773"/>
      <c r="Q3" s="773"/>
      <c r="R3" s="773"/>
      <c r="S3" s="773"/>
      <c r="T3" s="773"/>
      <c r="U3" s="773"/>
      <c r="V3" s="773"/>
      <c r="W3" s="773"/>
      <c r="X3" s="773"/>
      <c r="Y3" s="773"/>
      <c r="Z3" s="773"/>
    </row>
    <row r="4" spans="1:26" s="392" customFormat="1" ht="26.25" customHeight="1">
      <c r="A4" s="448" t="s">
        <v>705</v>
      </c>
      <c r="B4" s="449">
        <v>32395979</v>
      </c>
      <c r="C4" s="450">
        <v>11491502</v>
      </c>
      <c r="D4" s="450">
        <v>255726</v>
      </c>
      <c r="E4" s="450">
        <v>20835</v>
      </c>
      <c r="F4" s="450">
        <v>74848</v>
      </c>
      <c r="G4" s="450">
        <v>75334</v>
      </c>
      <c r="H4" s="450">
        <v>1314603</v>
      </c>
      <c r="I4" s="450">
        <v>555833</v>
      </c>
      <c r="J4" s="450">
        <v>93528</v>
      </c>
      <c r="K4" s="450" t="s">
        <v>60</v>
      </c>
      <c r="L4" s="450" t="s">
        <v>60</v>
      </c>
      <c r="M4" s="451">
        <v>50159</v>
      </c>
      <c r="N4" s="452">
        <v>5269502</v>
      </c>
      <c r="O4" s="452">
        <v>14789</v>
      </c>
      <c r="P4" s="450">
        <v>445872</v>
      </c>
      <c r="Q4" s="450">
        <v>281149</v>
      </c>
      <c r="R4" s="450">
        <v>128927</v>
      </c>
      <c r="S4" s="450">
        <v>4248373</v>
      </c>
      <c r="T4" s="450">
        <v>2165590</v>
      </c>
      <c r="U4" s="450">
        <v>34355</v>
      </c>
      <c r="V4" s="450">
        <v>241604</v>
      </c>
      <c r="W4" s="450">
        <v>100251</v>
      </c>
      <c r="X4" s="450">
        <v>340088</v>
      </c>
      <c r="Y4" s="450">
        <v>1196635</v>
      </c>
      <c r="Z4" s="451">
        <v>3996476</v>
      </c>
    </row>
    <row r="5" spans="1:26" s="392" customFormat="1" ht="26.25" customHeight="1">
      <c r="A5" s="448">
        <v>30</v>
      </c>
      <c r="B5" s="449">
        <v>30740310</v>
      </c>
      <c r="C5" s="450">
        <v>11247846</v>
      </c>
      <c r="D5" s="450">
        <v>259138</v>
      </c>
      <c r="E5" s="450">
        <v>20634</v>
      </c>
      <c r="F5" s="450">
        <v>61763</v>
      </c>
      <c r="G5" s="450">
        <v>48781</v>
      </c>
      <c r="H5" s="450">
        <v>1381425</v>
      </c>
      <c r="I5" s="450">
        <v>542322</v>
      </c>
      <c r="J5" s="450">
        <v>114428</v>
      </c>
      <c r="K5" s="450" t="s">
        <v>60</v>
      </c>
      <c r="L5" s="450" t="s">
        <v>60</v>
      </c>
      <c r="M5" s="451">
        <v>57484</v>
      </c>
      <c r="N5" s="452">
        <v>5444951</v>
      </c>
      <c r="O5" s="452">
        <v>13742</v>
      </c>
      <c r="P5" s="450">
        <v>420582</v>
      </c>
      <c r="Q5" s="450">
        <v>291715</v>
      </c>
      <c r="R5" s="450">
        <v>126467</v>
      </c>
      <c r="S5" s="450">
        <v>3856738</v>
      </c>
      <c r="T5" s="450">
        <v>2303432</v>
      </c>
      <c r="U5" s="450">
        <v>35745</v>
      </c>
      <c r="V5" s="450">
        <v>347907</v>
      </c>
      <c r="W5" s="450">
        <v>250295</v>
      </c>
      <c r="X5" s="450">
        <v>213266</v>
      </c>
      <c r="Y5" s="450">
        <v>1156759</v>
      </c>
      <c r="Z5" s="451">
        <v>2544890</v>
      </c>
    </row>
    <row r="6" spans="1:26" s="392" customFormat="1" ht="26.25" customHeight="1">
      <c r="A6" s="448" t="s">
        <v>653</v>
      </c>
      <c r="B6" s="449">
        <v>31937922</v>
      </c>
      <c r="C6" s="450">
        <v>11486089</v>
      </c>
      <c r="D6" s="450">
        <v>260719</v>
      </c>
      <c r="E6" s="450">
        <v>10567</v>
      </c>
      <c r="F6" s="450">
        <v>68385</v>
      </c>
      <c r="G6" s="450">
        <v>36526</v>
      </c>
      <c r="H6" s="450">
        <v>1330190</v>
      </c>
      <c r="I6" s="450">
        <v>550846</v>
      </c>
      <c r="J6" s="450">
        <v>53958</v>
      </c>
      <c r="K6" s="450">
        <v>15199</v>
      </c>
      <c r="L6" s="450" t="s">
        <v>60</v>
      </c>
      <c r="M6" s="451">
        <v>178329</v>
      </c>
      <c r="N6" s="452">
        <v>5423079</v>
      </c>
      <c r="O6" s="452">
        <v>13400</v>
      </c>
      <c r="P6" s="450">
        <v>298008</v>
      </c>
      <c r="Q6" s="450">
        <v>282547</v>
      </c>
      <c r="R6" s="450">
        <v>142372</v>
      </c>
      <c r="S6" s="450">
        <v>3958179</v>
      </c>
      <c r="T6" s="450">
        <v>2866932</v>
      </c>
      <c r="U6" s="450">
        <v>28959</v>
      </c>
      <c r="V6" s="450">
        <v>470639</v>
      </c>
      <c r="W6" s="450">
        <v>700956</v>
      </c>
      <c r="X6" s="450">
        <v>276729</v>
      </c>
      <c r="Y6" s="450">
        <v>1268606</v>
      </c>
      <c r="Z6" s="451">
        <v>2216708</v>
      </c>
    </row>
    <row r="7" spans="1:26" s="392" customFormat="1" ht="26.25" customHeight="1">
      <c r="A7" s="448">
        <v>2</v>
      </c>
      <c r="B7" s="449">
        <v>41287480</v>
      </c>
      <c r="C7" s="450">
        <v>11303532</v>
      </c>
      <c r="D7" s="450">
        <v>260771</v>
      </c>
      <c r="E7" s="450">
        <v>11117</v>
      </c>
      <c r="F7" s="450">
        <v>62286</v>
      </c>
      <c r="G7" s="450">
        <v>71911</v>
      </c>
      <c r="H7" s="450">
        <v>1615000</v>
      </c>
      <c r="I7" s="450">
        <v>528721</v>
      </c>
      <c r="J7" s="450">
        <v>16</v>
      </c>
      <c r="K7" s="450">
        <v>30643</v>
      </c>
      <c r="L7" s="450">
        <v>62966</v>
      </c>
      <c r="M7" s="451">
        <v>86532</v>
      </c>
      <c r="N7" s="452">
        <v>5200506</v>
      </c>
      <c r="O7" s="452">
        <v>15201</v>
      </c>
      <c r="P7" s="450">
        <v>382960</v>
      </c>
      <c r="Q7" s="450">
        <v>280246</v>
      </c>
      <c r="R7" s="450">
        <v>157342</v>
      </c>
      <c r="S7" s="450">
        <v>13241590</v>
      </c>
      <c r="T7" s="450">
        <v>2337545</v>
      </c>
      <c r="U7" s="450">
        <v>19380</v>
      </c>
      <c r="V7" s="450">
        <v>570735</v>
      </c>
      <c r="W7" s="450">
        <v>906446</v>
      </c>
      <c r="X7" s="450">
        <v>141707</v>
      </c>
      <c r="Y7" s="450">
        <v>1080027</v>
      </c>
      <c r="Z7" s="451">
        <v>2920300</v>
      </c>
    </row>
    <row r="8" spans="1:26" s="392" customFormat="1" ht="26.25" customHeight="1">
      <c r="A8" s="448">
        <v>3</v>
      </c>
      <c r="B8" s="449">
        <v>37044106</v>
      </c>
      <c r="C8" s="450">
        <v>11251144</v>
      </c>
      <c r="D8" s="450">
        <v>265943</v>
      </c>
      <c r="E8" s="450">
        <v>8811</v>
      </c>
      <c r="F8" s="450">
        <v>89001</v>
      </c>
      <c r="G8" s="450">
        <v>104915</v>
      </c>
      <c r="H8" s="450">
        <v>1752309</v>
      </c>
      <c r="I8" s="450">
        <v>569598</v>
      </c>
      <c r="J8" s="450" t="s">
        <v>646</v>
      </c>
      <c r="K8" s="450">
        <v>38806</v>
      </c>
      <c r="L8" s="450">
        <v>131841</v>
      </c>
      <c r="M8" s="451">
        <v>425494</v>
      </c>
      <c r="N8" s="453">
        <v>6073398</v>
      </c>
      <c r="O8" s="450">
        <v>14692</v>
      </c>
      <c r="P8" s="450">
        <v>499432</v>
      </c>
      <c r="Q8" s="450">
        <v>282147</v>
      </c>
      <c r="R8" s="450">
        <v>186117</v>
      </c>
      <c r="S8" s="450">
        <v>7710622</v>
      </c>
      <c r="T8" s="450">
        <v>2449824</v>
      </c>
      <c r="U8" s="450">
        <v>15679</v>
      </c>
      <c r="V8" s="450">
        <v>697984</v>
      </c>
      <c r="W8" s="450">
        <v>168933</v>
      </c>
      <c r="X8" s="450">
        <v>277535</v>
      </c>
      <c r="Y8" s="450">
        <v>1033181</v>
      </c>
      <c r="Z8" s="451">
        <v>2996700</v>
      </c>
    </row>
    <row r="9" spans="1:26" s="392" customFormat="1" ht="26.25" customHeight="1">
      <c r="A9" s="772" t="s">
        <v>473</v>
      </c>
      <c r="B9" s="772"/>
      <c r="C9" s="772"/>
      <c r="D9" s="772"/>
      <c r="E9" s="772"/>
      <c r="F9" s="772"/>
      <c r="G9" s="772"/>
      <c r="H9" s="772"/>
      <c r="I9" s="772"/>
      <c r="J9" s="772"/>
      <c r="K9" s="772"/>
      <c r="L9" s="772"/>
      <c r="M9" s="772"/>
      <c r="N9" s="772" t="s">
        <v>802</v>
      </c>
      <c r="O9" s="772"/>
      <c r="P9" s="772"/>
      <c r="Q9" s="772"/>
      <c r="R9" s="772"/>
      <c r="S9" s="772"/>
      <c r="T9" s="772"/>
      <c r="U9" s="772"/>
      <c r="V9" s="772"/>
      <c r="W9" s="772"/>
      <c r="X9" s="772"/>
      <c r="Y9" s="772"/>
      <c r="Z9" s="772"/>
    </row>
    <row r="10" spans="1:26" s="392" customFormat="1" ht="26.25" customHeight="1">
      <c r="A10" s="448" t="s">
        <v>705</v>
      </c>
      <c r="B10" s="449">
        <v>20892107</v>
      </c>
      <c r="C10" s="450">
        <v>11491502</v>
      </c>
      <c r="D10" s="450">
        <v>255726</v>
      </c>
      <c r="E10" s="450">
        <v>20835</v>
      </c>
      <c r="F10" s="450">
        <v>74848</v>
      </c>
      <c r="G10" s="450">
        <v>75334</v>
      </c>
      <c r="H10" s="450">
        <v>1314603</v>
      </c>
      <c r="I10" s="450">
        <v>555833</v>
      </c>
      <c r="J10" s="450">
        <v>93528</v>
      </c>
      <c r="K10" s="450" t="s">
        <v>60</v>
      </c>
      <c r="L10" s="450" t="s">
        <v>60</v>
      </c>
      <c r="M10" s="451">
        <v>50159</v>
      </c>
      <c r="N10" s="452">
        <v>5269502</v>
      </c>
      <c r="O10" s="452">
        <v>14789</v>
      </c>
      <c r="P10" s="450">
        <v>668</v>
      </c>
      <c r="Q10" s="450">
        <v>81083</v>
      </c>
      <c r="R10" s="450" t="s">
        <v>60</v>
      </c>
      <c r="S10" s="450">
        <v>16777</v>
      </c>
      <c r="T10" s="450">
        <v>44740</v>
      </c>
      <c r="U10" s="450">
        <v>16307</v>
      </c>
      <c r="V10" s="450">
        <v>72097</v>
      </c>
      <c r="W10" s="450">
        <v>251</v>
      </c>
      <c r="X10" s="450">
        <v>85444</v>
      </c>
      <c r="Y10" s="450">
        <v>93905</v>
      </c>
      <c r="Z10" s="451">
        <v>1264176</v>
      </c>
    </row>
    <row r="11" spans="1:26" s="392" customFormat="1" ht="26.25" customHeight="1">
      <c r="A11" s="448">
        <v>30</v>
      </c>
      <c r="B11" s="449">
        <v>20964737</v>
      </c>
      <c r="C11" s="450">
        <v>11247846</v>
      </c>
      <c r="D11" s="450">
        <v>259138</v>
      </c>
      <c r="E11" s="450">
        <v>20634</v>
      </c>
      <c r="F11" s="450">
        <v>61763</v>
      </c>
      <c r="G11" s="450">
        <v>48781</v>
      </c>
      <c r="H11" s="450">
        <v>1381425</v>
      </c>
      <c r="I11" s="450">
        <v>542322</v>
      </c>
      <c r="J11" s="450">
        <v>114428</v>
      </c>
      <c r="K11" s="450" t="s">
        <v>60</v>
      </c>
      <c r="L11" s="450" t="s">
        <v>60</v>
      </c>
      <c r="M11" s="451">
        <v>57484</v>
      </c>
      <c r="N11" s="452">
        <v>5444951</v>
      </c>
      <c r="O11" s="452">
        <v>13742</v>
      </c>
      <c r="P11" s="450" t="s">
        <v>60</v>
      </c>
      <c r="Q11" s="450">
        <v>82567</v>
      </c>
      <c r="R11" s="450">
        <v>2318</v>
      </c>
      <c r="S11" s="450">
        <v>29657</v>
      </c>
      <c r="T11" s="450">
        <v>42136</v>
      </c>
      <c r="U11" s="450">
        <v>18898</v>
      </c>
      <c r="V11" s="450">
        <v>87438</v>
      </c>
      <c r="W11" s="450">
        <v>295</v>
      </c>
      <c r="X11" s="450">
        <v>123095</v>
      </c>
      <c r="Y11" s="450">
        <v>90029</v>
      </c>
      <c r="Z11" s="451">
        <v>1295790</v>
      </c>
    </row>
    <row r="12" spans="1:26" s="392" customFormat="1" ht="26.25" customHeight="1">
      <c r="A12" s="448" t="s">
        <v>653</v>
      </c>
      <c r="B12" s="449">
        <v>21300361</v>
      </c>
      <c r="C12" s="450">
        <v>11486089</v>
      </c>
      <c r="D12" s="450">
        <v>260719</v>
      </c>
      <c r="E12" s="450">
        <v>10567</v>
      </c>
      <c r="F12" s="450">
        <v>68385</v>
      </c>
      <c r="G12" s="450">
        <v>36526</v>
      </c>
      <c r="H12" s="450">
        <v>1330190</v>
      </c>
      <c r="I12" s="450">
        <v>550846</v>
      </c>
      <c r="J12" s="450">
        <v>53958</v>
      </c>
      <c r="K12" s="450">
        <v>15199</v>
      </c>
      <c r="L12" s="450" t="s">
        <v>60</v>
      </c>
      <c r="M12" s="451">
        <v>178329</v>
      </c>
      <c r="N12" s="452">
        <v>5423079</v>
      </c>
      <c r="O12" s="452">
        <v>13400</v>
      </c>
      <c r="P12" s="450" t="s">
        <v>60</v>
      </c>
      <c r="Q12" s="450">
        <v>86077</v>
      </c>
      <c r="R12" s="450" t="s">
        <v>60</v>
      </c>
      <c r="S12" s="450" t="s">
        <v>60</v>
      </c>
      <c r="T12" s="450">
        <v>14970</v>
      </c>
      <c r="U12" s="450">
        <v>19289</v>
      </c>
      <c r="V12" s="450">
        <v>30371</v>
      </c>
      <c r="W12" s="450">
        <v>300956</v>
      </c>
      <c r="X12" s="450">
        <v>124755</v>
      </c>
      <c r="Y12" s="450">
        <v>231448</v>
      </c>
      <c r="Z12" s="451">
        <v>1065208</v>
      </c>
    </row>
    <row r="13" spans="1:26" s="392" customFormat="1" ht="26.25" customHeight="1">
      <c r="A13" s="448">
        <v>2</v>
      </c>
      <c r="B13" s="449">
        <v>22074751</v>
      </c>
      <c r="C13" s="450">
        <v>11303532</v>
      </c>
      <c r="D13" s="450">
        <v>260771</v>
      </c>
      <c r="E13" s="450">
        <v>11117</v>
      </c>
      <c r="F13" s="450">
        <v>62286</v>
      </c>
      <c r="G13" s="450">
        <v>71911</v>
      </c>
      <c r="H13" s="450">
        <v>1615000</v>
      </c>
      <c r="I13" s="450">
        <v>528721</v>
      </c>
      <c r="J13" s="450">
        <v>16</v>
      </c>
      <c r="K13" s="450">
        <v>30643</v>
      </c>
      <c r="L13" s="450">
        <v>62966</v>
      </c>
      <c r="M13" s="451">
        <v>86532</v>
      </c>
      <c r="N13" s="452">
        <v>5200506</v>
      </c>
      <c r="O13" s="452">
        <v>15201</v>
      </c>
      <c r="P13" s="450" t="s">
        <v>60</v>
      </c>
      <c r="Q13" s="450">
        <v>84337</v>
      </c>
      <c r="R13" s="450">
        <v>6</v>
      </c>
      <c r="S13" s="450">
        <v>968697</v>
      </c>
      <c r="T13" s="450">
        <v>15125</v>
      </c>
      <c r="U13" s="450">
        <v>13439</v>
      </c>
      <c r="V13" s="450">
        <v>51208</v>
      </c>
      <c r="W13" s="450">
        <v>450506</v>
      </c>
      <c r="X13" s="450">
        <v>34355</v>
      </c>
      <c r="Y13" s="450">
        <v>72776</v>
      </c>
      <c r="Z13" s="451">
        <v>1135100</v>
      </c>
    </row>
    <row r="14" spans="1:26" s="392" customFormat="1" ht="26.25" customHeight="1">
      <c r="A14" s="448">
        <v>3</v>
      </c>
      <c r="B14" s="449">
        <v>23297950</v>
      </c>
      <c r="C14" s="450">
        <v>11251144</v>
      </c>
      <c r="D14" s="450">
        <v>265943</v>
      </c>
      <c r="E14" s="450">
        <v>8811</v>
      </c>
      <c r="F14" s="450">
        <v>89001</v>
      </c>
      <c r="G14" s="450">
        <v>104915</v>
      </c>
      <c r="H14" s="450">
        <v>1752309</v>
      </c>
      <c r="I14" s="450">
        <v>569598</v>
      </c>
      <c r="J14" s="450" t="s">
        <v>785</v>
      </c>
      <c r="K14" s="450">
        <v>38806</v>
      </c>
      <c r="L14" s="450">
        <v>131841</v>
      </c>
      <c r="M14" s="451">
        <v>425494</v>
      </c>
      <c r="N14" s="453">
        <v>6073398</v>
      </c>
      <c r="O14" s="450">
        <v>14692</v>
      </c>
      <c r="P14" s="450">
        <v>5794</v>
      </c>
      <c r="Q14" s="450">
        <v>86093</v>
      </c>
      <c r="R14" s="450">
        <v>533</v>
      </c>
      <c r="S14" s="450">
        <v>680999</v>
      </c>
      <c r="T14" s="450">
        <v>28072</v>
      </c>
      <c r="U14" s="450">
        <v>12994</v>
      </c>
      <c r="V14" s="450">
        <v>101101</v>
      </c>
      <c r="W14" s="450">
        <v>280</v>
      </c>
      <c r="X14" s="450">
        <v>103835</v>
      </c>
      <c r="Y14" s="450">
        <v>69897</v>
      </c>
      <c r="Z14" s="451">
        <v>1482400</v>
      </c>
    </row>
    <row r="15" spans="1:26" s="392" customFormat="1" ht="26.25" customHeight="1">
      <c r="A15" s="772" t="s">
        <v>803</v>
      </c>
      <c r="B15" s="772"/>
      <c r="C15" s="772"/>
      <c r="D15" s="772"/>
      <c r="E15" s="772"/>
      <c r="F15" s="772"/>
      <c r="G15" s="772"/>
      <c r="H15" s="772"/>
      <c r="I15" s="772"/>
      <c r="J15" s="772"/>
      <c r="K15" s="772"/>
      <c r="L15" s="772"/>
      <c r="M15" s="772"/>
      <c r="N15" s="772" t="s">
        <v>804</v>
      </c>
      <c r="O15" s="772"/>
      <c r="P15" s="772"/>
      <c r="Q15" s="772"/>
      <c r="R15" s="772"/>
      <c r="S15" s="772"/>
      <c r="T15" s="772"/>
      <c r="U15" s="772"/>
      <c r="V15" s="772"/>
      <c r="W15" s="772"/>
      <c r="X15" s="772"/>
      <c r="Y15" s="772"/>
      <c r="Z15" s="772"/>
    </row>
    <row r="16" spans="1:26" s="392" customFormat="1" ht="26.25" customHeight="1">
      <c r="A16" s="448" t="s">
        <v>705</v>
      </c>
      <c r="B16" s="449">
        <v>24800350</v>
      </c>
      <c r="C16" s="450">
        <v>10884030</v>
      </c>
      <c r="D16" s="450">
        <v>255726</v>
      </c>
      <c r="E16" s="450">
        <v>20835</v>
      </c>
      <c r="F16" s="450">
        <v>74848</v>
      </c>
      <c r="G16" s="450">
        <v>75334</v>
      </c>
      <c r="H16" s="450">
        <v>1314603</v>
      </c>
      <c r="I16" s="450">
        <v>555833</v>
      </c>
      <c r="J16" s="450">
        <v>93528</v>
      </c>
      <c r="K16" s="450" t="s">
        <v>60</v>
      </c>
      <c r="L16" s="450" t="s">
        <v>60</v>
      </c>
      <c r="M16" s="451">
        <v>50159</v>
      </c>
      <c r="N16" s="452">
        <v>4402772</v>
      </c>
      <c r="O16" s="452">
        <v>14789</v>
      </c>
      <c r="P16" s="450">
        <v>418967</v>
      </c>
      <c r="Q16" s="450">
        <v>281149</v>
      </c>
      <c r="R16" s="450">
        <v>128927</v>
      </c>
      <c r="S16" s="450">
        <v>3310212</v>
      </c>
      <c r="T16" s="450">
        <v>1830465</v>
      </c>
      <c r="U16" s="450">
        <v>6697</v>
      </c>
      <c r="V16" s="450" t="s">
        <v>60</v>
      </c>
      <c r="W16" s="450" t="s">
        <v>60</v>
      </c>
      <c r="X16" s="450" t="s">
        <v>60</v>
      </c>
      <c r="Y16" s="450">
        <v>1081476</v>
      </c>
      <c r="Z16" s="451" t="s">
        <v>60</v>
      </c>
    </row>
    <row r="17" spans="1:26" s="392" customFormat="1" ht="26.25" customHeight="1">
      <c r="A17" s="448">
        <v>30</v>
      </c>
      <c r="B17" s="449">
        <v>24948772</v>
      </c>
      <c r="C17" s="450">
        <v>10667554</v>
      </c>
      <c r="D17" s="450">
        <v>259138</v>
      </c>
      <c r="E17" s="450">
        <v>20634</v>
      </c>
      <c r="F17" s="450">
        <v>61763</v>
      </c>
      <c r="G17" s="450">
        <v>48781</v>
      </c>
      <c r="H17" s="450">
        <v>1381425</v>
      </c>
      <c r="I17" s="450">
        <v>542322</v>
      </c>
      <c r="J17" s="450">
        <v>114428</v>
      </c>
      <c r="K17" s="450" t="s">
        <v>60</v>
      </c>
      <c r="L17" s="450" t="s">
        <v>60</v>
      </c>
      <c r="M17" s="451">
        <v>57484</v>
      </c>
      <c r="N17" s="452">
        <v>4543487</v>
      </c>
      <c r="O17" s="452">
        <v>13742</v>
      </c>
      <c r="P17" s="450">
        <v>409763</v>
      </c>
      <c r="Q17" s="450">
        <v>291715</v>
      </c>
      <c r="R17" s="450">
        <v>126467</v>
      </c>
      <c r="S17" s="450">
        <v>3492051</v>
      </c>
      <c r="T17" s="450">
        <v>1898094</v>
      </c>
      <c r="U17" s="450">
        <v>6634</v>
      </c>
      <c r="V17" s="450" t="s">
        <v>60</v>
      </c>
      <c r="W17" s="450" t="s">
        <v>60</v>
      </c>
      <c r="X17" s="450" t="s">
        <v>60</v>
      </c>
      <c r="Y17" s="450">
        <v>1013290</v>
      </c>
      <c r="Z17" s="451" t="s">
        <v>60</v>
      </c>
    </row>
    <row r="18" spans="1:26" s="392" customFormat="1" ht="26.25" customHeight="1">
      <c r="A18" s="448" t="s">
        <v>653</v>
      </c>
      <c r="B18" s="449">
        <v>25041666</v>
      </c>
      <c r="C18" s="450">
        <v>10900208</v>
      </c>
      <c r="D18" s="450">
        <v>260719</v>
      </c>
      <c r="E18" s="450">
        <v>10567</v>
      </c>
      <c r="F18" s="450">
        <v>68385</v>
      </c>
      <c r="G18" s="450">
        <v>36526</v>
      </c>
      <c r="H18" s="450">
        <v>1330190</v>
      </c>
      <c r="I18" s="450">
        <v>550846</v>
      </c>
      <c r="J18" s="450">
        <v>53958</v>
      </c>
      <c r="K18" s="450">
        <v>15199</v>
      </c>
      <c r="L18" s="450" t="s">
        <v>60</v>
      </c>
      <c r="M18" s="451">
        <v>178329</v>
      </c>
      <c r="N18" s="452">
        <v>4539489</v>
      </c>
      <c r="O18" s="452">
        <v>13400</v>
      </c>
      <c r="P18" s="450">
        <v>276045</v>
      </c>
      <c r="Q18" s="450">
        <v>282547</v>
      </c>
      <c r="R18" s="450">
        <v>142372</v>
      </c>
      <c r="S18" s="450">
        <v>3507087</v>
      </c>
      <c r="T18" s="450">
        <v>1896886</v>
      </c>
      <c r="U18" s="450">
        <v>6647</v>
      </c>
      <c r="V18" s="450" t="s">
        <v>60</v>
      </c>
      <c r="W18" s="450" t="s">
        <v>60</v>
      </c>
      <c r="X18" s="450" t="s">
        <v>60</v>
      </c>
      <c r="Y18" s="450">
        <v>972266</v>
      </c>
      <c r="Z18" s="451" t="s">
        <v>60</v>
      </c>
    </row>
    <row r="19" spans="1:26" s="392" customFormat="1" ht="26.25" customHeight="1">
      <c r="A19" s="448">
        <v>2</v>
      </c>
      <c r="B19" s="449">
        <v>25120330</v>
      </c>
      <c r="C19" s="450">
        <v>10717260</v>
      </c>
      <c r="D19" s="450">
        <v>260771</v>
      </c>
      <c r="E19" s="450">
        <v>11117</v>
      </c>
      <c r="F19" s="450">
        <v>62286</v>
      </c>
      <c r="G19" s="450">
        <v>71911</v>
      </c>
      <c r="H19" s="450">
        <v>1615000</v>
      </c>
      <c r="I19" s="450">
        <v>528721</v>
      </c>
      <c r="J19" s="450">
        <v>16</v>
      </c>
      <c r="K19" s="450">
        <v>30643</v>
      </c>
      <c r="L19" s="450">
        <v>62966</v>
      </c>
      <c r="M19" s="451">
        <v>86532</v>
      </c>
      <c r="N19" s="452">
        <v>4432834</v>
      </c>
      <c r="O19" s="452">
        <v>15201</v>
      </c>
      <c r="P19" s="450">
        <v>358367</v>
      </c>
      <c r="Q19" s="450">
        <v>280246</v>
      </c>
      <c r="R19" s="450">
        <v>157342</v>
      </c>
      <c r="S19" s="450">
        <v>3653160</v>
      </c>
      <c r="T19" s="450">
        <v>1956636</v>
      </c>
      <c r="U19" s="450">
        <v>6669</v>
      </c>
      <c r="V19" s="450" t="s">
        <v>60</v>
      </c>
      <c r="W19" s="450" t="s">
        <v>60</v>
      </c>
      <c r="X19" s="450" t="s">
        <v>60</v>
      </c>
      <c r="Y19" s="450">
        <v>812652</v>
      </c>
      <c r="Z19" s="451" t="s">
        <v>60</v>
      </c>
    </row>
    <row r="20" spans="1:26" s="392" customFormat="1" ht="26.25" customHeight="1">
      <c r="A20" s="448">
        <v>3</v>
      </c>
      <c r="B20" s="449">
        <v>26919403</v>
      </c>
      <c r="C20" s="450">
        <v>10663512</v>
      </c>
      <c r="D20" s="450">
        <v>265943</v>
      </c>
      <c r="E20" s="450">
        <v>8811</v>
      </c>
      <c r="F20" s="450">
        <v>89001</v>
      </c>
      <c r="G20" s="450">
        <v>104915</v>
      </c>
      <c r="H20" s="450">
        <v>1752309</v>
      </c>
      <c r="I20" s="450">
        <v>569598</v>
      </c>
      <c r="J20" s="450" t="s">
        <v>646</v>
      </c>
      <c r="K20" s="450">
        <v>38806</v>
      </c>
      <c r="L20" s="450">
        <v>131841</v>
      </c>
      <c r="M20" s="451">
        <v>418312</v>
      </c>
      <c r="N20" s="453">
        <v>5285913</v>
      </c>
      <c r="O20" s="450">
        <v>14692</v>
      </c>
      <c r="P20" s="450">
        <v>366191</v>
      </c>
      <c r="Q20" s="450">
        <v>282147</v>
      </c>
      <c r="R20" s="450">
        <v>186102</v>
      </c>
      <c r="S20" s="450">
        <v>3873507</v>
      </c>
      <c r="T20" s="450">
        <v>2044602</v>
      </c>
      <c r="U20" s="450">
        <v>6417</v>
      </c>
      <c r="V20" s="450" t="s">
        <v>646</v>
      </c>
      <c r="W20" s="450" t="s">
        <v>805</v>
      </c>
      <c r="X20" s="450" t="s">
        <v>785</v>
      </c>
      <c r="Y20" s="450">
        <v>816784</v>
      </c>
      <c r="Z20" s="451" t="s">
        <v>805</v>
      </c>
    </row>
    <row r="21" spans="1:26" s="392" customFormat="1" ht="26.25" customHeight="1">
      <c r="A21" s="772" t="s">
        <v>806</v>
      </c>
      <c r="B21" s="772"/>
      <c r="C21" s="772"/>
      <c r="D21" s="772"/>
      <c r="E21" s="772"/>
      <c r="F21" s="772"/>
      <c r="G21" s="772"/>
      <c r="H21" s="772"/>
      <c r="I21" s="772"/>
      <c r="J21" s="772"/>
      <c r="K21" s="772"/>
      <c r="L21" s="772"/>
      <c r="M21" s="772"/>
      <c r="N21" s="772" t="s">
        <v>689</v>
      </c>
      <c r="O21" s="772"/>
      <c r="P21" s="772"/>
      <c r="Q21" s="772"/>
      <c r="R21" s="772"/>
      <c r="S21" s="772"/>
      <c r="T21" s="772"/>
      <c r="U21" s="772"/>
      <c r="V21" s="772"/>
      <c r="W21" s="772"/>
      <c r="X21" s="772"/>
      <c r="Y21" s="772"/>
      <c r="Z21" s="772"/>
    </row>
    <row r="22" spans="1:26" s="392" customFormat="1" ht="26.25" customHeight="1">
      <c r="A22" s="448" t="s">
        <v>705</v>
      </c>
      <c r="B22" s="449">
        <v>17863412</v>
      </c>
      <c r="C22" s="450">
        <v>10884030</v>
      </c>
      <c r="D22" s="450">
        <v>255726</v>
      </c>
      <c r="E22" s="450">
        <v>20835</v>
      </c>
      <c r="F22" s="450">
        <v>74848</v>
      </c>
      <c r="G22" s="450">
        <v>75334</v>
      </c>
      <c r="H22" s="450">
        <v>1314603</v>
      </c>
      <c r="I22" s="450">
        <v>555833</v>
      </c>
      <c r="J22" s="450">
        <v>93528</v>
      </c>
      <c r="K22" s="450" t="s">
        <v>60</v>
      </c>
      <c r="L22" s="450" t="s">
        <v>60</v>
      </c>
      <c r="M22" s="451">
        <v>50159</v>
      </c>
      <c r="N22" s="452">
        <v>4402772</v>
      </c>
      <c r="O22" s="452">
        <v>14789</v>
      </c>
      <c r="P22" s="450" t="s">
        <v>60</v>
      </c>
      <c r="Q22" s="450">
        <v>81083</v>
      </c>
      <c r="R22" s="450" t="s">
        <v>60</v>
      </c>
      <c r="S22" s="450" t="s">
        <v>60</v>
      </c>
      <c r="T22" s="450" t="s">
        <v>60</v>
      </c>
      <c r="U22" s="450">
        <v>6697</v>
      </c>
      <c r="V22" s="450" t="s">
        <v>60</v>
      </c>
      <c r="W22" s="450" t="s">
        <v>60</v>
      </c>
      <c r="X22" s="450" t="s">
        <v>60</v>
      </c>
      <c r="Y22" s="450">
        <v>33175</v>
      </c>
      <c r="Z22" s="451" t="s">
        <v>60</v>
      </c>
    </row>
    <row r="23" spans="1:26" s="392" customFormat="1" ht="26.25" customHeight="1">
      <c r="A23" s="448">
        <v>30</v>
      </c>
      <c r="B23" s="449">
        <v>17803324</v>
      </c>
      <c r="C23" s="450">
        <v>10667554</v>
      </c>
      <c r="D23" s="450">
        <v>259138</v>
      </c>
      <c r="E23" s="450">
        <v>20634</v>
      </c>
      <c r="F23" s="450">
        <v>61763</v>
      </c>
      <c r="G23" s="450">
        <v>48781</v>
      </c>
      <c r="H23" s="450">
        <v>1381425</v>
      </c>
      <c r="I23" s="450">
        <v>542322</v>
      </c>
      <c r="J23" s="450">
        <v>114428</v>
      </c>
      <c r="K23" s="450" t="s">
        <v>60</v>
      </c>
      <c r="L23" s="450" t="s">
        <v>60</v>
      </c>
      <c r="M23" s="451">
        <v>57484</v>
      </c>
      <c r="N23" s="452">
        <v>4543487</v>
      </c>
      <c r="O23" s="452">
        <v>13742</v>
      </c>
      <c r="P23" s="450" t="s">
        <v>60</v>
      </c>
      <c r="Q23" s="450">
        <v>82567</v>
      </c>
      <c r="R23" s="450">
        <v>2318</v>
      </c>
      <c r="S23" s="450" t="s">
        <v>60</v>
      </c>
      <c r="T23" s="450" t="s">
        <v>60</v>
      </c>
      <c r="U23" s="450">
        <v>6634</v>
      </c>
      <c r="V23" s="450" t="s">
        <v>60</v>
      </c>
      <c r="W23" s="450" t="s">
        <v>60</v>
      </c>
      <c r="X23" s="450" t="s">
        <v>60</v>
      </c>
      <c r="Y23" s="450">
        <v>1047</v>
      </c>
      <c r="Z23" s="451" t="s">
        <v>60</v>
      </c>
    </row>
    <row r="24" spans="1:26" s="392" customFormat="1" ht="26.25" customHeight="1">
      <c r="A24" s="448" t="s">
        <v>653</v>
      </c>
      <c r="B24" s="449">
        <v>18059822</v>
      </c>
      <c r="C24" s="450">
        <v>10900208</v>
      </c>
      <c r="D24" s="450">
        <v>260719</v>
      </c>
      <c r="E24" s="450">
        <v>10567</v>
      </c>
      <c r="F24" s="450">
        <v>68385</v>
      </c>
      <c r="G24" s="450">
        <v>36526</v>
      </c>
      <c r="H24" s="450">
        <v>1330190</v>
      </c>
      <c r="I24" s="450">
        <v>550846</v>
      </c>
      <c r="J24" s="450">
        <v>53958</v>
      </c>
      <c r="K24" s="450">
        <v>15199</v>
      </c>
      <c r="L24" s="450" t="s">
        <v>60</v>
      </c>
      <c r="M24" s="451">
        <v>178329</v>
      </c>
      <c r="N24" s="452">
        <v>4539489</v>
      </c>
      <c r="O24" s="452">
        <v>13400</v>
      </c>
      <c r="P24" s="450" t="s">
        <v>60</v>
      </c>
      <c r="Q24" s="450">
        <v>86077</v>
      </c>
      <c r="R24" s="450" t="s">
        <v>60</v>
      </c>
      <c r="S24" s="450" t="s">
        <v>60</v>
      </c>
      <c r="T24" s="450" t="s">
        <v>60</v>
      </c>
      <c r="U24" s="450">
        <v>6647</v>
      </c>
      <c r="V24" s="450" t="s">
        <v>60</v>
      </c>
      <c r="W24" s="450" t="s">
        <v>60</v>
      </c>
      <c r="X24" s="450" t="s">
        <v>60</v>
      </c>
      <c r="Y24" s="450">
        <v>9282</v>
      </c>
      <c r="Z24" s="451" t="s">
        <v>60</v>
      </c>
    </row>
    <row r="25" spans="1:26" s="392" customFormat="1" ht="26.25" customHeight="1">
      <c r="A25" s="448">
        <v>2</v>
      </c>
      <c r="B25" s="449">
        <v>17996103</v>
      </c>
      <c r="C25" s="450">
        <v>10717260</v>
      </c>
      <c r="D25" s="450">
        <v>260771</v>
      </c>
      <c r="E25" s="450">
        <v>11117</v>
      </c>
      <c r="F25" s="450">
        <v>62286</v>
      </c>
      <c r="G25" s="450">
        <v>71911</v>
      </c>
      <c r="H25" s="450">
        <v>1615000</v>
      </c>
      <c r="I25" s="450">
        <v>528721</v>
      </c>
      <c r="J25" s="450">
        <v>16</v>
      </c>
      <c r="K25" s="450">
        <v>30643</v>
      </c>
      <c r="L25" s="450">
        <v>62966</v>
      </c>
      <c r="M25" s="451">
        <v>86532</v>
      </c>
      <c r="N25" s="452">
        <v>4432834</v>
      </c>
      <c r="O25" s="452">
        <v>15201</v>
      </c>
      <c r="P25" s="450" t="s">
        <v>60</v>
      </c>
      <c r="Q25" s="450">
        <v>84337</v>
      </c>
      <c r="R25" s="450">
        <v>6</v>
      </c>
      <c r="S25" s="450" t="s">
        <v>60</v>
      </c>
      <c r="T25" s="450" t="s">
        <v>60</v>
      </c>
      <c r="U25" s="450">
        <v>6669</v>
      </c>
      <c r="V25" s="450" t="s">
        <v>60</v>
      </c>
      <c r="W25" s="450" t="s">
        <v>60</v>
      </c>
      <c r="X25" s="450" t="s">
        <v>60</v>
      </c>
      <c r="Y25" s="450">
        <v>9833</v>
      </c>
      <c r="Z25" s="451" t="s">
        <v>60</v>
      </c>
    </row>
    <row r="26" spans="1:26" s="392" customFormat="1" ht="26.25" customHeight="1" thickBot="1">
      <c r="A26" s="448">
        <v>3</v>
      </c>
      <c r="B26" s="454">
        <v>19448890</v>
      </c>
      <c r="C26" s="455">
        <v>10663512</v>
      </c>
      <c r="D26" s="455">
        <v>265943</v>
      </c>
      <c r="E26" s="455">
        <v>8811</v>
      </c>
      <c r="F26" s="455">
        <v>89001</v>
      </c>
      <c r="G26" s="455">
        <v>104915</v>
      </c>
      <c r="H26" s="455">
        <v>1752309</v>
      </c>
      <c r="I26" s="455">
        <v>569598</v>
      </c>
      <c r="J26" s="455" t="s">
        <v>646</v>
      </c>
      <c r="K26" s="455">
        <v>38806</v>
      </c>
      <c r="L26" s="455">
        <v>131841</v>
      </c>
      <c r="M26" s="456">
        <v>418312</v>
      </c>
      <c r="N26" s="457">
        <v>5285913</v>
      </c>
      <c r="O26" s="455">
        <v>14692</v>
      </c>
      <c r="P26" s="455" t="s">
        <v>646</v>
      </c>
      <c r="Q26" s="455">
        <v>86093</v>
      </c>
      <c r="R26" s="455">
        <v>518</v>
      </c>
      <c r="S26" s="455" t="s">
        <v>807</v>
      </c>
      <c r="T26" s="455" t="s">
        <v>807</v>
      </c>
      <c r="U26" s="455">
        <v>6417</v>
      </c>
      <c r="V26" s="455" t="s">
        <v>807</v>
      </c>
      <c r="W26" s="455" t="s">
        <v>807</v>
      </c>
      <c r="X26" s="455" t="s">
        <v>646</v>
      </c>
      <c r="Y26" s="455">
        <v>12209</v>
      </c>
      <c r="Z26" s="456" t="s">
        <v>785</v>
      </c>
    </row>
    <row r="27" spans="1:26" ht="26.25" customHeight="1">
      <c r="A27" s="458" t="s">
        <v>462</v>
      </c>
      <c r="B27" s="459"/>
      <c r="C27" s="459"/>
      <c r="D27" s="459"/>
      <c r="E27" s="460"/>
      <c r="F27" s="460"/>
      <c r="G27" s="460"/>
      <c r="H27" s="460"/>
      <c r="I27" s="461"/>
      <c r="J27" s="461"/>
      <c r="K27" s="461"/>
      <c r="L27" s="461"/>
      <c r="M27" s="461"/>
      <c r="N27" s="461"/>
      <c r="O27" s="461"/>
      <c r="P27" s="461"/>
      <c r="Q27" s="461"/>
      <c r="R27" s="461"/>
      <c r="S27" s="461"/>
      <c r="T27" s="461"/>
      <c r="U27" s="461"/>
      <c r="V27" s="461"/>
      <c r="W27" s="461"/>
      <c r="X27" s="461"/>
      <c r="Y27" s="461"/>
      <c r="Z27" s="461"/>
    </row>
    <row r="28" spans="1:26">
      <c r="A28" s="462"/>
      <c r="B28" s="395"/>
      <c r="C28" s="395"/>
      <c r="D28" s="395"/>
      <c r="E28" s="395"/>
      <c r="F28" s="395"/>
      <c r="G28" s="395"/>
      <c r="H28" s="395"/>
    </row>
    <row r="29" spans="1:26">
      <c r="A29" s="395"/>
      <c r="B29" s="268"/>
      <c r="C29" s="268"/>
      <c r="D29" s="268"/>
      <c r="E29" s="268"/>
      <c r="F29" s="268"/>
      <c r="G29" s="268"/>
      <c r="H29" s="268"/>
    </row>
    <row r="30" spans="1:26">
      <c r="A30" s="395"/>
      <c r="B30" s="268"/>
      <c r="C30" s="268"/>
      <c r="D30" s="268"/>
      <c r="E30" s="268"/>
      <c r="F30" s="268"/>
      <c r="G30" s="268"/>
      <c r="H30" s="268"/>
    </row>
    <row r="31" spans="1:26">
      <c r="A31" s="395"/>
      <c r="B31" s="268"/>
      <c r="C31" s="268"/>
      <c r="D31" s="268"/>
      <c r="E31" s="268"/>
      <c r="F31" s="268"/>
      <c r="G31" s="268"/>
      <c r="H31" s="268"/>
    </row>
    <row r="32" spans="1:26">
      <c r="A32" s="395"/>
      <c r="B32" s="268"/>
      <c r="C32" s="268"/>
      <c r="D32" s="268"/>
      <c r="E32" s="268"/>
      <c r="F32" s="268"/>
      <c r="G32" s="268"/>
      <c r="H32" s="268"/>
    </row>
    <row r="33" spans="1:8">
      <c r="A33" s="395"/>
      <c r="B33" s="268"/>
      <c r="C33" s="268"/>
      <c r="D33" s="268"/>
      <c r="E33" s="268"/>
      <c r="F33" s="268"/>
      <c r="G33" s="268"/>
      <c r="H33" s="268"/>
    </row>
  </sheetData>
  <mergeCells count="8">
    <mergeCell ref="A21:M21"/>
    <mergeCell ref="N21:Z21"/>
    <mergeCell ref="A3:M3"/>
    <mergeCell ref="N3:Z3"/>
    <mergeCell ref="A9:M9"/>
    <mergeCell ref="N9:Z9"/>
    <mergeCell ref="A15:M15"/>
    <mergeCell ref="N15:Z15"/>
  </mergeCells>
  <phoneticPr fontId="3"/>
  <printOptions horizontalCentered="1"/>
  <pageMargins left="0.78740157480314965" right="0.78740157480314965" top="0.98425196850393704" bottom="0.78740157480314965" header="0.51181102362204722" footer="0.51181102362204722"/>
  <pageSetup paperSize="9" scale="93" fitToWidth="2" fitToHeight="0" orientation="portrait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  <pageSetUpPr fitToPage="1"/>
  </sheetPr>
  <dimension ref="A1:Y31"/>
  <sheetViews>
    <sheetView view="pageBreakPreview" zoomScaleNormal="90" zoomScaleSheetLayoutView="100" workbookViewId="0">
      <pane ySplit="4" topLeftCell="A5" activePane="bottomLeft" state="frozen"/>
      <selection activeCell="A17" sqref="A17:H17"/>
      <selection pane="bottomLeft" activeCell="A17" sqref="A17:I17"/>
    </sheetView>
  </sheetViews>
  <sheetFormatPr defaultRowHeight="12"/>
  <cols>
    <col min="1" max="1" width="11.75" style="208" customWidth="1"/>
    <col min="2" max="9" width="9.375" style="208" customWidth="1"/>
    <col min="10" max="10" width="8.875" style="208" customWidth="1"/>
    <col min="11" max="11" width="8.5" style="208" customWidth="1"/>
    <col min="12" max="12" width="7.25" style="208" customWidth="1"/>
    <col min="13" max="13" width="9.125" style="208" customWidth="1"/>
    <col min="14" max="14" width="8.875" style="208" customWidth="1"/>
    <col min="15" max="15" width="7.875" style="208" bestFit="1" customWidth="1"/>
    <col min="16" max="16" width="8.75" style="208" customWidth="1"/>
    <col min="17" max="17" width="9.125" style="208" customWidth="1"/>
    <col min="18" max="18" width="10" style="208" customWidth="1"/>
    <col min="19" max="19" width="8.5" style="208" customWidth="1"/>
    <col min="20" max="20" width="6.375" style="208" customWidth="1"/>
    <col min="21" max="21" width="6.25" style="208" customWidth="1"/>
    <col min="22" max="22" width="7.375" style="208" customWidth="1"/>
    <col min="23" max="23" width="6.25" style="208" customWidth="1"/>
    <col min="24" max="24" width="6.75" style="208" customWidth="1"/>
    <col min="25" max="25" width="7" style="208" customWidth="1"/>
    <col min="26" max="16384" width="9" style="208"/>
  </cols>
  <sheetData>
    <row r="1" spans="1:25" ht="18" customHeight="1" thickBot="1">
      <c r="A1" s="205" t="s">
        <v>474</v>
      </c>
      <c r="F1" s="126"/>
      <c r="S1" s="132" t="s">
        <v>49</v>
      </c>
    </row>
    <row r="2" spans="1:25" s="40" customFormat="1" ht="18.75" customHeight="1">
      <c r="A2" s="784" t="s">
        <v>475</v>
      </c>
      <c r="B2" s="787" t="s">
        <v>476</v>
      </c>
      <c r="C2" s="790" t="s">
        <v>477</v>
      </c>
      <c r="D2" s="790" t="s">
        <v>478</v>
      </c>
      <c r="E2" s="790"/>
      <c r="F2" s="790"/>
      <c r="G2" s="790"/>
      <c r="H2" s="790"/>
      <c r="I2" s="707"/>
      <c r="J2" s="706" t="s">
        <v>479</v>
      </c>
      <c r="K2" s="790"/>
      <c r="L2" s="790"/>
      <c r="M2" s="790" t="s">
        <v>480</v>
      </c>
      <c r="N2" s="790"/>
      <c r="O2" s="790"/>
      <c r="P2" s="790"/>
      <c r="Q2" s="790"/>
      <c r="R2" s="790"/>
      <c r="S2" s="707"/>
      <c r="T2" s="120"/>
      <c r="U2" s="81"/>
      <c r="V2" s="81"/>
      <c r="W2" s="81"/>
      <c r="X2" s="81"/>
      <c r="Y2" s="81"/>
    </row>
    <row r="3" spans="1:25" s="40" customFormat="1" ht="15.75" customHeight="1">
      <c r="A3" s="785"/>
      <c r="B3" s="788"/>
      <c r="C3" s="777"/>
      <c r="D3" s="777" t="s">
        <v>70</v>
      </c>
      <c r="E3" s="777" t="s">
        <v>481</v>
      </c>
      <c r="F3" s="777" t="s">
        <v>482</v>
      </c>
      <c r="G3" s="777" t="s">
        <v>483</v>
      </c>
      <c r="H3" s="777" t="s">
        <v>484</v>
      </c>
      <c r="I3" s="779" t="s">
        <v>485</v>
      </c>
      <c r="J3" s="782" t="s">
        <v>70</v>
      </c>
      <c r="K3" s="777" t="s">
        <v>486</v>
      </c>
      <c r="L3" s="777" t="s">
        <v>487</v>
      </c>
      <c r="M3" s="777" t="s">
        <v>70</v>
      </c>
      <c r="N3" s="777" t="s">
        <v>455</v>
      </c>
      <c r="O3" s="777" t="s">
        <v>488</v>
      </c>
      <c r="P3" s="777" t="s">
        <v>489</v>
      </c>
      <c r="Q3" s="779" t="s">
        <v>490</v>
      </c>
      <c r="R3" s="199"/>
      <c r="S3" s="779" t="s">
        <v>491</v>
      </c>
      <c r="T3" s="120"/>
      <c r="U3" s="81"/>
      <c r="V3" s="81"/>
      <c r="W3" s="81"/>
      <c r="X3" s="81"/>
      <c r="Y3" s="81"/>
    </row>
    <row r="4" spans="1:25" s="40" customFormat="1" ht="27" customHeight="1" thickBot="1">
      <c r="A4" s="786"/>
      <c r="B4" s="789"/>
      <c r="C4" s="778"/>
      <c r="D4" s="778"/>
      <c r="E4" s="778"/>
      <c r="F4" s="778"/>
      <c r="G4" s="778"/>
      <c r="H4" s="778"/>
      <c r="I4" s="780"/>
      <c r="J4" s="783"/>
      <c r="K4" s="778"/>
      <c r="L4" s="778"/>
      <c r="M4" s="778"/>
      <c r="N4" s="778"/>
      <c r="O4" s="778"/>
      <c r="P4" s="778"/>
      <c r="Q4" s="778"/>
      <c r="R4" s="136" t="s">
        <v>492</v>
      </c>
      <c r="S4" s="780"/>
      <c r="T4" s="120"/>
      <c r="U4" s="81"/>
      <c r="V4" s="81"/>
      <c r="W4" s="81"/>
      <c r="X4" s="81"/>
      <c r="Y4" s="81"/>
    </row>
    <row r="5" spans="1:25" s="40" customFormat="1" ht="23.25" customHeight="1">
      <c r="A5" s="781" t="s">
        <v>493</v>
      </c>
      <c r="B5" s="781"/>
      <c r="C5" s="781"/>
      <c r="D5" s="781"/>
      <c r="E5" s="781"/>
      <c r="F5" s="781"/>
      <c r="G5" s="781"/>
      <c r="H5" s="781"/>
      <c r="I5" s="781"/>
      <c r="J5" s="731" t="s">
        <v>494</v>
      </c>
      <c r="K5" s="730"/>
      <c r="L5" s="730"/>
      <c r="M5" s="730"/>
      <c r="N5" s="730"/>
      <c r="O5" s="730"/>
      <c r="P5" s="730"/>
      <c r="Q5" s="730"/>
      <c r="R5" s="730"/>
      <c r="S5" s="723"/>
      <c r="T5" s="120"/>
      <c r="U5" s="81"/>
      <c r="V5" s="81"/>
      <c r="W5" s="81"/>
      <c r="X5" s="81"/>
      <c r="Y5" s="81"/>
    </row>
    <row r="6" spans="1:25" s="40" customFormat="1" ht="23.25" customHeight="1">
      <c r="A6" s="463" t="s">
        <v>705</v>
      </c>
      <c r="B6" s="44">
        <v>32182713</v>
      </c>
      <c r="C6" s="9">
        <v>4486210</v>
      </c>
      <c r="D6" s="9">
        <v>21051050</v>
      </c>
      <c r="E6" s="9">
        <v>4359957</v>
      </c>
      <c r="F6" s="9">
        <v>5366396</v>
      </c>
      <c r="G6" s="9">
        <v>235176</v>
      </c>
      <c r="H6" s="9">
        <v>6822247</v>
      </c>
      <c r="I6" s="5">
        <v>4267274</v>
      </c>
      <c r="J6" s="8">
        <v>4197142</v>
      </c>
      <c r="K6" s="9">
        <v>4121303</v>
      </c>
      <c r="L6" s="9">
        <v>75839</v>
      </c>
      <c r="M6" s="9">
        <v>6934521</v>
      </c>
      <c r="N6" s="9">
        <v>138763</v>
      </c>
      <c r="O6" s="9">
        <v>843530</v>
      </c>
      <c r="P6" s="9">
        <v>2837072</v>
      </c>
      <c r="Q6" s="9">
        <v>3115156</v>
      </c>
      <c r="R6" s="9">
        <v>4632</v>
      </c>
      <c r="S6" s="5" t="s">
        <v>60</v>
      </c>
      <c r="T6" s="120"/>
      <c r="U6" s="81"/>
      <c r="V6" s="81"/>
      <c r="W6" s="81"/>
      <c r="X6" s="81"/>
      <c r="Y6" s="81"/>
    </row>
    <row r="7" spans="1:25" s="40" customFormat="1" ht="23.25" customHeight="1">
      <c r="A7" s="463">
        <v>30</v>
      </c>
      <c r="B7" s="44">
        <v>30463581</v>
      </c>
      <c r="C7" s="9">
        <v>4581900</v>
      </c>
      <c r="D7" s="9">
        <v>21129667</v>
      </c>
      <c r="E7" s="9">
        <v>4478311</v>
      </c>
      <c r="F7" s="9">
        <v>5347708</v>
      </c>
      <c r="G7" s="9">
        <v>233207</v>
      </c>
      <c r="H7" s="9">
        <v>6770448</v>
      </c>
      <c r="I7" s="5">
        <v>4299993</v>
      </c>
      <c r="J7" s="8">
        <v>2258514</v>
      </c>
      <c r="K7" s="9">
        <v>1938069</v>
      </c>
      <c r="L7" s="9">
        <v>320445</v>
      </c>
      <c r="M7" s="9">
        <v>7075400</v>
      </c>
      <c r="N7" s="9">
        <v>202949</v>
      </c>
      <c r="O7" s="9">
        <v>800990</v>
      </c>
      <c r="P7" s="9">
        <v>3015297</v>
      </c>
      <c r="Q7" s="9">
        <v>3056164</v>
      </c>
      <c r="R7" s="9">
        <v>387</v>
      </c>
      <c r="S7" s="5" t="s">
        <v>60</v>
      </c>
      <c r="T7" s="120"/>
      <c r="U7" s="81"/>
      <c r="V7" s="81"/>
      <c r="W7" s="81"/>
      <c r="X7" s="81"/>
      <c r="Y7" s="81"/>
    </row>
    <row r="8" spans="1:25" s="40" customFormat="1" ht="23.25" customHeight="1">
      <c r="A8" s="463" t="s">
        <v>653</v>
      </c>
      <c r="B8" s="44">
        <v>31796215</v>
      </c>
      <c r="C8" s="9">
        <v>4665702</v>
      </c>
      <c r="D8" s="9">
        <v>22001578</v>
      </c>
      <c r="E8" s="9">
        <v>4545531</v>
      </c>
      <c r="F8" s="9">
        <v>5831138</v>
      </c>
      <c r="G8" s="9">
        <v>159266</v>
      </c>
      <c r="H8" s="9">
        <v>6955126</v>
      </c>
      <c r="I8" s="5">
        <v>4510517</v>
      </c>
      <c r="J8" s="8">
        <v>2668602</v>
      </c>
      <c r="K8" s="9">
        <v>1749965</v>
      </c>
      <c r="L8" s="9">
        <v>918637</v>
      </c>
      <c r="M8" s="9">
        <v>7126035</v>
      </c>
      <c r="N8" s="9">
        <v>270933</v>
      </c>
      <c r="O8" s="9">
        <v>644142</v>
      </c>
      <c r="P8" s="9">
        <v>3214323</v>
      </c>
      <c r="Q8" s="9">
        <v>2996637</v>
      </c>
      <c r="R8" s="9">
        <v>164</v>
      </c>
      <c r="S8" s="5" t="s">
        <v>60</v>
      </c>
      <c r="T8" s="120"/>
      <c r="U8" s="81"/>
      <c r="V8" s="81"/>
      <c r="W8" s="81"/>
      <c r="X8" s="81"/>
      <c r="Y8" s="81"/>
    </row>
    <row r="9" spans="1:25" s="40" customFormat="1" ht="23.25" customHeight="1">
      <c r="A9" s="463">
        <v>2</v>
      </c>
      <c r="B9" s="44">
        <v>41009945</v>
      </c>
      <c r="C9" s="9">
        <v>6075531</v>
      </c>
      <c r="D9" s="9">
        <v>30890919</v>
      </c>
      <c r="E9" s="9">
        <v>5953821</v>
      </c>
      <c r="F9" s="9">
        <v>5364323</v>
      </c>
      <c r="G9" s="9">
        <v>144076</v>
      </c>
      <c r="H9" s="9">
        <v>6963697</v>
      </c>
      <c r="I9" s="5">
        <v>12465002</v>
      </c>
      <c r="J9" s="8">
        <v>2724929</v>
      </c>
      <c r="K9" s="9">
        <v>2640161</v>
      </c>
      <c r="L9" s="9">
        <v>84768</v>
      </c>
      <c r="M9" s="9">
        <v>7394097</v>
      </c>
      <c r="N9" s="9">
        <v>299589</v>
      </c>
      <c r="O9" s="9">
        <v>614661</v>
      </c>
      <c r="P9" s="9">
        <v>3192446</v>
      </c>
      <c r="Q9" s="9">
        <v>3287401</v>
      </c>
      <c r="R9" s="9">
        <v>176</v>
      </c>
      <c r="S9" s="5" t="s">
        <v>60</v>
      </c>
      <c r="T9" s="120"/>
      <c r="U9" s="81"/>
      <c r="V9" s="81"/>
      <c r="W9" s="81"/>
      <c r="X9" s="81"/>
      <c r="Y9" s="81"/>
    </row>
    <row r="10" spans="1:25" s="40" customFormat="1" ht="23.25" customHeight="1">
      <c r="A10" s="463">
        <v>3</v>
      </c>
      <c r="B10" s="44">
        <v>36050823</v>
      </c>
      <c r="C10" s="9">
        <v>6099890</v>
      </c>
      <c r="D10" s="9">
        <f>SUM(E10:I10)</f>
        <v>24688417</v>
      </c>
      <c r="E10" s="9">
        <v>5983365</v>
      </c>
      <c r="F10" s="9">
        <v>5590400</v>
      </c>
      <c r="G10" s="9">
        <v>94946</v>
      </c>
      <c r="H10" s="9">
        <v>8803131</v>
      </c>
      <c r="I10" s="5">
        <v>4216575</v>
      </c>
      <c r="J10" s="8">
        <f>SUM(K10:L10)</f>
        <v>2591782</v>
      </c>
      <c r="K10" s="9">
        <v>2527819</v>
      </c>
      <c r="L10" s="9">
        <v>63963</v>
      </c>
      <c r="M10" s="9">
        <f>SUM(N10:Q10)</f>
        <v>8770624</v>
      </c>
      <c r="N10" s="9">
        <v>853466</v>
      </c>
      <c r="O10" s="9">
        <v>802596</v>
      </c>
      <c r="P10" s="9">
        <v>3462337</v>
      </c>
      <c r="Q10" s="9">
        <v>3652225</v>
      </c>
      <c r="R10" s="9">
        <v>73</v>
      </c>
      <c r="S10" s="5" t="s">
        <v>60</v>
      </c>
      <c r="T10" s="120"/>
      <c r="U10" s="81"/>
      <c r="V10" s="81"/>
      <c r="W10" s="81"/>
      <c r="X10" s="81"/>
      <c r="Y10" s="81"/>
    </row>
    <row r="11" spans="1:25" s="40" customFormat="1" ht="23.25" customHeight="1">
      <c r="A11" s="774" t="s">
        <v>407</v>
      </c>
      <c r="B11" s="774"/>
      <c r="C11" s="774"/>
      <c r="D11" s="774"/>
      <c r="E11" s="774"/>
      <c r="F11" s="774"/>
      <c r="G11" s="774"/>
      <c r="H11" s="774"/>
      <c r="I11" s="774"/>
      <c r="J11" s="775" t="s">
        <v>495</v>
      </c>
      <c r="K11" s="500"/>
      <c r="L11" s="500"/>
      <c r="M11" s="500"/>
      <c r="N11" s="500"/>
      <c r="O11" s="500"/>
      <c r="P11" s="500"/>
      <c r="Q11" s="500"/>
      <c r="R11" s="500"/>
      <c r="S11" s="776"/>
      <c r="T11" s="120"/>
      <c r="U11" s="81"/>
      <c r="V11" s="81"/>
      <c r="W11" s="81"/>
      <c r="X11" s="81"/>
      <c r="Y11" s="81"/>
    </row>
    <row r="12" spans="1:25" s="40" customFormat="1" ht="23.25" customHeight="1">
      <c r="A12" s="463" t="s">
        <v>705</v>
      </c>
      <c r="B12" s="44">
        <v>20678841</v>
      </c>
      <c r="C12" s="9">
        <v>4208244</v>
      </c>
      <c r="D12" s="9">
        <v>14826200</v>
      </c>
      <c r="E12" s="9">
        <v>4081991</v>
      </c>
      <c r="F12" s="9">
        <v>4425529</v>
      </c>
      <c r="G12" s="9">
        <v>175222</v>
      </c>
      <c r="H12" s="9">
        <v>2356228</v>
      </c>
      <c r="I12" s="5">
        <v>3787230</v>
      </c>
      <c r="J12" s="8">
        <v>437946</v>
      </c>
      <c r="K12" s="9">
        <v>412948</v>
      </c>
      <c r="L12" s="9">
        <v>24998</v>
      </c>
      <c r="M12" s="9">
        <v>5414695</v>
      </c>
      <c r="N12" s="9">
        <v>44453</v>
      </c>
      <c r="O12" s="9">
        <v>1501</v>
      </c>
      <c r="P12" s="9">
        <v>2358704</v>
      </c>
      <c r="Q12" s="9">
        <v>3010037</v>
      </c>
      <c r="R12" s="9">
        <v>4632</v>
      </c>
      <c r="S12" s="5" t="s">
        <v>60</v>
      </c>
      <c r="T12" s="120"/>
      <c r="U12" s="81"/>
      <c r="V12" s="81"/>
      <c r="W12" s="81"/>
      <c r="X12" s="81"/>
      <c r="Y12" s="81"/>
    </row>
    <row r="13" spans="1:25" s="40" customFormat="1" ht="23.25" customHeight="1">
      <c r="A13" s="463">
        <v>30</v>
      </c>
      <c r="B13" s="44">
        <v>20688008</v>
      </c>
      <c r="C13" s="9">
        <v>4314383</v>
      </c>
      <c r="D13" s="9">
        <v>14793224</v>
      </c>
      <c r="E13" s="9">
        <v>4210794</v>
      </c>
      <c r="F13" s="9">
        <v>4413788</v>
      </c>
      <c r="G13" s="9">
        <v>195615</v>
      </c>
      <c r="H13" s="9">
        <v>2224835</v>
      </c>
      <c r="I13" s="5">
        <v>3748192</v>
      </c>
      <c r="J13" s="8">
        <v>420902</v>
      </c>
      <c r="K13" s="9">
        <v>315318</v>
      </c>
      <c r="L13" s="9">
        <v>105584</v>
      </c>
      <c r="M13" s="9">
        <v>5473882</v>
      </c>
      <c r="N13" s="9">
        <v>52828</v>
      </c>
      <c r="O13" s="9">
        <v>1814</v>
      </c>
      <c r="P13" s="9">
        <v>2514073</v>
      </c>
      <c r="Q13" s="9">
        <v>2905167</v>
      </c>
      <c r="R13" s="9">
        <v>387</v>
      </c>
      <c r="S13" s="5" t="s">
        <v>60</v>
      </c>
      <c r="T13" s="120"/>
      <c r="U13" s="81"/>
      <c r="V13" s="81"/>
      <c r="W13" s="81"/>
      <c r="X13" s="81"/>
      <c r="Y13" s="81"/>
    </row>
    <row r="14" spans="1:25" s="40" customFormat="1" ht="23.25" customHeight="1">
      <c r="A14" s="463" t="s">
        <v>653</v>
      </c>
      <c r="B14" s="44">
        <v>21158654</v>
      </c>
      <c r="C14" s="9">
        <v>4411004</v>
      </c>
      <c r="D14" s="9">
        <v>15234370</v>
      </c>
      <c r="E14" s="9">
        <v>4290833</v>
      </c>
      <c r="F14" s="9">
        <v>4558113</v>
      </c>
      <c r="G14" s="9">
        <v>92499</v>
      </c>
      <c r="H14" s="9">
        <v>2461642</v>
      </c>
      <c r="I14" s="5">
        <v>3831283</v>
      </c>
      <c r="J14" s="8">
        <v>285727</v>
      </c>
      <c r="K14" s="9">
        <v>270282</v>
      </c>
      <c r="L14" s="9">
        <v>15445</v>
      </c>
      <c r="M14" s="9">
        <v>5638557</v>
      </c>
      <c r="N14" s="9">
        <v>37875</v>
      </c>
      <c r="O14" s="9">
        <v>2270</v>
      </c>
      <c r="P14" s="9">
        <v>2698371</v>
      </c>
      <c r="Q14" s="9">
        <v>2900041</v>
      </c>
      <c r="R14" s="9">
        <v>164</v>
      </c>
      <c r="S14" s="5" t="s">
        <v>60</v>
      </c>
      <c r="T14" s="120"/>
      <c r="U14" s="81"/>
      <c r="V14" s="81"/>
      <c r="W14" s="81"/>
      <c r="X14" s="81"/>
      <c r="Y14" s="81"/>
    </row>
    <row r="15" spans="1:25" s="40" customFormat="1" ht="23.25" customHeight="1">
      <c r="A15" s="463">
        <v>2</v>
      </c>
      <c r="B15" s="44">
        <v>21797216</v>
      </c>
      <c r="C15" s="9">
        <v>5573413</v>
      </c>
      <c r="D15" s="9">
        <v>15764525</v>
      </c>
      <c r="E15" s="9">
        <v>5451703</v>
      </c>
      <c r="F15" s="9">
        <v>3992802</v>
      </c>
      <c r="G15" s="9">
        <v>78119</v>
      </c>
      <c r="H15" s="9">
        <v>2210878</v>
      </c>
      <c r="I15" s="5">
        <v>4031023</v>
      </c>
      <c r="J15" s="8">
        <v>251559</v>
      </c>
      <c r="K15" s="9">
        <v>235060</v>
      </c>
      <c r="L15" s="9">
        <v>16499</v>
      </c>
      <c r="M15" s="9">
        <v>5781132</v>
      </c>
      <c r="N15" s="9">
        <v>33537</v>
      </c>
      <c r="O15" s="9">
        <v>1711</v>
      </c>
      <c r="P15" s="9">
        <v>2555718</v>
      </c>
      <c r="Q15" s="9">
        <v>3190166</v>
      </c>
      <c r="R15" s="9">
        <v>176</v>
      </c>
      <c r="S15" s="5" t="s">
        <v>60</v>
      </c>
      <c r="T15" s="120"/>
      <c r="U15" s="81"/>
      <c r="V15" s="81"/>
      <c r="W15" s="81"/>
      <c r="X15" s="81"/>
      <c r="Y15" s="81"/>
    </row>
    <row r="16" spans="1:25" s="40" customFormat="1" ht="23.25" customHeight="1">
      <c r="A16" s="463">
        <v>3</v>
      </c>
      <c r="B16" s="464">
        <v>22304667</v>
      </c>
      <c r="C16" s="427">
        <v>5608081</v>
      </c>
      <c r="D16" s="427">
        <f>SUM(E16:I16)</f>
        <v>14890479</v>
      </c>
      <c r="E16" s="427">
        <v>5491556</v>
      </c>
      <c r="F16" s="427">
        <v>3756251</v>
      </c>
      <c r="G16" s="427">
        <v>60159</v>
      </c>
      <c r="H16" s="427">
        <v>2098202</v>
      </c>
      <c r="I16" s="428">
        <v>3484311</v>
      </c>
      <c r="J16" s="426">
        <f>SUM(K16:L16)</f>
        <v>398683</v>
      </c>
      <c r="K16" s="427">
        <v>392231</v>
      </c>
      <c r="L16" s="427">
        <v>6452</v>
      </c>
      <c r="M16" s="427">
        <f>SUM(N16:Q16)</f>
        <v>7015505</v>
      </c>
      <c r="N16" s="427">
        <v>451545</v>
      </c>
      <c r="O16" s="427">
        <v>190603</v>
      </c>
      <c r="P16" s="427">
        <v>2809607</v>
      </c>
      <c r="Q16" s="427">
        <v>3563750</v>
      </c>
      <c r="R16" s="427">
        <v>73</v>
      </c>
      <c r="S16" s="428" t="s">
        <v>60</v>
      </c>
      <c r="T16" s="120"/>
      <c r="U16" s="81"/>
      <c r="V16" s="81"/>
      <c r="W16" s="81"/>
      <c r="X16" s="81"/>
      <c r="Y16" s="81"/>
    </row>
    <row r="17" spans="1:25" s="40" customFormat="1" ht="23.25" customHeight="1">
      <c r="A17" s="774" t="s">
        <v>496</v>
      </c>
      <c r="B17" s="774"/>
      <c r="C17" s="774"/>
      <c r="D17" s="774"/>
      <c r="E17" s="774"/>
      <c r="F17" s="774"/>
      <c r="G17" s="774"/>
      <c r="H17" s="774"/>
      <c r="I17" s="774"/>
      <c r="J17" s="775" t="s">
        <v>497</v>
      </c>
      <c r="K17" s="500"/>
      <c r="L17" s="500"/>
      <c r="M17" s="500"/>
      <c r="N17" s="500"/>
      <c r="O17" s="500"/>
      <c r="P17" s="500"/>
      <c r="Q17" s="500"/>
      <c r="R17" s="500"/>
      <c r="S17" s="776"/>
      <c r="T17" s="120"/>
      <c r="U17" s="81"/>
      <c r="V17" s="81"/>
      <c r="W17" s="81"/>
      <c r="X17" s="81"/>
      <c r="Y17" s="81"/>
    </row>
    <row r="18" spans="1:25" s="40" customFormat="1" ht="23.25" customHeight="1">
      <c r="A18" s="463" t="s">
        <v>705</v>
      </c>
      <c r="B18" s="44">
        <v>24459419</v>
      </c>
      <c r="C18" s="9">
        <v>4175943</v>
      </c>
      <c r="D18" s="9">
        <v>17703645</v>
      </c>
      <c r="E18" s="9">
        <v>4175943</v>
      </c>
      <c r="F18" s="9">
        <v>5006600</v>
      </c>
      <c r="G18" s="9">
        <v>222815</v>
      </c>
      <c r="H18" s="9">
        <v>6705674</v>
      </c>
      <c r="I18" s="5">
        <v>1592613</v>
      </c>
      <c r="J18" s="8" t="s">
        <v>60</v>
      </c>
      <c r="K18" s="9" t="s">
        <v>60</v>
      </c>
      <c r="L18" s="9" t="s">
        <v>60</v>
      </c>
      <c r="M18" s="9">
        <v>6755774</v>
      </c>
      <c r="N18" s="9" t="s">
        <v>60</v>
      </c>
      <c r="O18" s="9">
        <v>843530</v>
      </c>
      <c r="P18" s="9">
        <v>2797088</v>
      </c>
      <c r="Q18" s="9">
        <v>3115156</v>
      </c>
      <c r="R18" s="9">
        <v>4632</v>
      </c>
      <c r="S18" s="5" t="s">
        <v>60</v>
      </c>
      <c r="T18" s="120"/>
      <c r="U18" s="81"/>
      <c r="V18" s="81"/>
      <c r="W18" s="81"/>
      <c r="X18" s="81"/>
      <c r="Y18" s="81"/>
    </row>
    <row r="19" spans="1:25" s="40" customFormat="1" ht="23.25" customHeight="1">
      <c r="A19" s="463">
        <v>30</v>
      </c>
      <c r="B19" s="44">
        <v>24851316</v>
      </c>
      <c r="C19" s="9">
        <v>4309973</v>
      </c>
      <c r="D19" s="9">
        <v>18016407</v>
      </c>
      <c r="E19" s="9">
        <v>4309973</v>
      </c>
      <c r="F19" s="9">
        <v>4943126</v>
      </c>
      <c r="G19" s="9">
        <v>223612</v>
      </c>
      <c r="H19" s="9">
        <v>6766872</v>
      </c>
      <c r="I19" s="5">
        <v>1772824</v>
      </c>
      <c r="J19" s="8" t="s">
        <v>60</v>
      </c>
      <c r="K19" s="9" t="s">
        <v>60</v>
      </c>
      <c r="L19" s="9" t="s">
        <v>60</v>
      </c>
      <c r="M19" s="9">
        <v>6834909</v>
      </c>
      <c r="N19" s="9" t="s">
        <v>60</v>
      </c>
      <c r="O19" s="9">
        <v>800990</v>
      </c>
      <c r="P19" s="9">
        <v>2977755</v>
      </c>
      <c r="Q19" s="9">
        <v>3056164</v>
      </c>
      <c r="R19" s="9">
        <v>387</v>
      </c>
      <c r="S19" s="5" t="s">
        <v>60</v>
      </c>
      <c r="T19" s="120"/>
      <c r="U19" s="81"/>
      <c r="V19" s="81"/>
      <c r="W19" s="81"/>
      <c r="X19" s="81"/>
      <c r="Y19" s="81"/>
    </row>
    <row r="20" spans="1:25" s="40" customFormat="1" ht="23.25" customHeight="1">
      <c r="A20" s="463" t="s">
        <v>653</v>
      </c>
      <c r="B20" s="44">
        <v>25226337</v>
      </c>
      <c r="C20" s="9">
        <v>4358607</v>
      </c>
      <c r="D20" s="9">
        <v>18415148</v>
      </c>
      <c r="E20" s="9">
        <v>4358607</v>
      </c>
      <c r="F20" s="9">
        <v>5189062</v>
      </c>
      <c r="G20" s="9">
        <v>159266</v>
      </c>
      <c r="H20" s="9">
        <v>6952843</v>
      </c>
      <c r="I20" s="5">
        <v>1755370</v>
      </c>
      <c r="J20" s="8" t="s">
        <v>60</v>
      </c>
      <c r="K20" s="9" t="s">
        <v>60</v>
      </c>
      <c r="L20" s="9" t="s">
        <v>60</v>
      </c>
      <c r="M20" s="9">
        <v>6811189</v>
      </c>
      <c r="N20" s="9" t="s">
        <v>60</v>
      </c>
      <c r="O20" s="9">
        <v>644142</v>
      </c>
      <c r="P20" s="9">
        <v>3170410</v>
      </c>
      <c r="Q20" s="9">
        <v>2996637</v>
      </c>
      <c r="R20" s="9">
        <v>164</v>
      </c>
      <c r="S20" s="5" t="s">
        <v>60</v>
      </c>
      <c r="T20" s="120"/>
      <c r="U20" s="81"/>
      <c r="V20" s="81"/>
      <c r="W20" s="81"/>
      <c r="X20" s="81"/>
      <c r="Y20" s="81"/>
    </row>
    <row r="21" spans="1:25" s="40" customFormat="1" ht="23.25" customHeight="1">
      <c r="A21" s="463">
        <v>2</v>
      </c>
      <c r="B21" s="44">
        <v>25549238</v>
      </c>
      <c r="C21" s="9">
        <v>5705512</v>
      </c>
      <c r="D21" s="9">
        <v>18494235</v>
      </c>
      <c r="E21" s="9">
        <v>5705512</v>
      </c>
      <c r="F21" s="9">
        <v>4166371</v>
      </c>
      <c r="G21" s="9">
        <v>142792</v>
      </c>
      <c r="H21" s="9">
        <v>6794359</v>
      </c>
      <c r="I21" s="5">
        <v>1685201</v>
      </c>
      <c r="J21" s="8" t="s">
        <v>60</v>
      </c>
      <c r="K21" s="9" t="s">
        <v>60</v>
      </c>
      <c r="L21" s="9" t="s">
        <v>60</v>
      </c>
      <c r="M21" s="9">
        <v>7055003</v>
      </c>
      <c r="N21" s="9" t="s">
        <v>60</v>
      </c>
      <c r="O21" s="9">
        <v>614661</v>
      </c>
      <c r="P21" s="9">
        <v>3152941</v>
      </c>
      <c r="Q21" s="9">
        <v>3287401</v>
      </c>
      <c r="R21" s="9">
        <v>176</v>
      </c>
      <c r="S21" s="5" t="s">
        <v>60</v>
      </c>
      <c r="T21" s="120"/>
      <c r="U21" s="81"/>
      <c r="V21" s="81"/>
      <c r="W21" s="81"/>
      <c r="X21" s="81"/>
      <c r="Y21" s="81"/>
    </row>
    <row r="22" spans="1:25" s="40" customFormat="1" ht="23.25" customHeight="1">
      <c r="A22" s="463">
        <v>3</v>
      </c>
      <c r="B22" s="44">
        <v>26008287</v>
      </c>
      <c r="C22" s="9">
        <v>5683044</v>
      </c>
      <c r="D22" s="9">
        <f>SUM(E22:I22)</f>
        <v>18507292</v>
      </c>
      <c r="E22" s="9">
        <v>5683044</v>
      </c>
      <c r="F22" s="9">
        <v>4179946</v>
      </c>
      <c r="G22" s="9">
        <v>90889</v>
      </c>
      <c r="H22" s="9">
        <v>6985951</v>
      </c>
      <c r="I22" s="5">
        <v>1567462</v>
      </c>
      <c r="J22" s="8" t="s">
        <v>646</v>
      </c>
      <c r="K22" s="9" t="s">
        <v>646</v>
      </c>
      <c r="L22" s="9" t="s">
        <v>646</v>
      </c>
      <c r="M22" s="9">
        <f>SUM(N22:Q22)</f>
        <v>7500995</v>
      </c>
      <c r="N22" s="9" t="s">
        <v>646</v>
      </c>
      <c r="O22" s="9">
        <v>613244</v>
      </c>
      <c r="P22" s="9">
        <v>3235526</v>
      </c>
      <c r="Q22" s="9">
        <v>3652225</v>
      </c>
      <c r="R22" s="9">
        <v>73</v>
      </c>
      <c r="S22" s="5" t="s">
        <v>60</v>
      </c>
      <c r="T22" s="120"/>
      <c r="U22" s="81"/>
      <c r="V22" s="81"/>
      <c r="W22" s="81"/>
      <c r="X22" s="81"/>
      <c r="Y22" s="81"/>
    </row>
    <row r="23" spans="1:25" s="40" customFormat="1" ht="23.25" customHeight="1">
      <c r="A23" s="774" t="s">
        <v>808</v>
      </c>
      <c r="B23" s="774"/>
      <c r="C23" s="774"/>
      <c r="D23" s="774"/>
      <c r="E23" s="774"/>
      <c r="F23" s="774"/>
      <c r="G23" s="774"/>
      <c r="H23" s="774"/>
      <c r="I23" s="774"/>
      <c r="J23" s="775" t="s">
        <v>498</v>
      </c>
      <c r="K23" s="500"/>
      <c r="L23" s="500"/>
      <c r="M23" s="500"/>
      <c r="N23" s="500"/>
      <c r="O23" s="500"/>
      <c r="P23" s="500"/>
      <c r="Q23" s="500"/>
      <c r="R23" s="500"/>
      <c r="S23" s="776"/>
      <c r="T23" s="120"/>
      <c r="U23" s="81"/>
      <c r="V23" s="81"/>
      <c r="W23" s="81"/>
      <c r="X23" s="81"/>
      <c r="Y23" s="81"/>
    </row>
    <row r="24" spans="1:25" ht="23.25" customHeight="1">
      <c r="A24" s="463" t="s">
        <v>705</v>
      </c>
      <c r="B24" s="44">
        <v>17438183</v>
      </c>
      <c r="C24" s="9">
        <v>3920106</v>
      </c>
      <c r="D24" s="9">
        <v>12107925</v>
      </c>
      <c r="E24" s="9">
        <v>3920106</v>
      </c>
      <c r="F24" s="9">
        <v>4213051</v>
      </c>
      <c r="G24" s="9">
        <v>162861</v>
      </c>
      <c r="H24" s="9">
        <v>2355789</v>
      </c>
      <c r="I24" s="5">
        <v>1456118</v>
      </c>
      <c r="J24" s="8" t="s">
        <v>60</v>
      </c>
      <c r="K24" s="9" t="s">
        <v>60</v>
      </c>
      <c r="L24" s="9" t="s">
        <v>60</v>
      </c>
      <c r="M24" s="9">
        <v>5330258</v>
      </c>
      <c r="N24" s="9" t="s">
        <v>60</v>
      </c>
      <c r="O24" s="9">
        <v>1501</v>
      </c>
      <c r="P24" s="9">
        <v>2318720</v>
      </c>
      <c r="Q24" s="9">
        <v>3010037</v>
      </c>
      <c r="R24" s="9">
        <v>4632</v>
      </c>
      <c r="S24" s="5" t="s">
        <v>60</v>
      </c>
      <c r="T24" s="120"/>
    </row>
    <row r="25" spans="1:25" ht="23.25" customHeight="1">
      <c r="A25" s="463">
        <v>30</v>
      </c>
      <c r="B25" s="44">
        <v>17570556</v>
      </c>
      <c r="C25" s="9">
        <v>4049065</v>
      </c>
      <c r="D25" s="9">
        <v>12187044</v>
      </c>
      <c r="E25" s="9">
        <v>4049065</v>
      </c>
      <c r="F25" s="9">
        <v>4123043</v>
      </c>
      <c r="G25" s="9">
        <v>186020</v>
      </c>
      <c r="H25" s="9">
        <v>2224534</v>
      </c>
      <c r="I25" s="5">
        <v>1604382</v>
      </c>
      <c r="J25" s="8" t="s">
        <v>60</v>
      </c>
      <c r="K25" s="9" t="s">
        <v>60</v>
      </c>
      <c r="L25" s="9" t="s">
        <v>60</v>
      </c>
      <c r="M25" s="9">
        <v>5383512</v>
      </c>
      <c r="N25" s="9" t="s">
        <v>60</v>
      </c>
      <c r="O25" s="9">
        <v>1814</v>
      </c>
      <c r="P25" s="9">
        <v>2476531</v>
      </c>
      <c r="Q25" s="9">
        <v>2905167</v>
      </c>
      <c r="R25" s="9">
        <v>387</v>
      </c>
      <c r="S25" s="5" t="s">
        <v>60</v>
      </c>
      <c r="T25" s="120"/>
    </row>
    <row r="26" spans="1:25" ht="23.25" customHeight="1">
      <c r="A26" s="463" t="s">
        <v>653</v>
      </c>
      <c r="B26" s="44">
        <v>18017465</v>
      </c>
      <c r="C26" s="9">
        <v>4130097</v>
      </c>
      <c r="D26" s="9">
        <v>12460696</v>
      </c>
      <c r="E26" s="9">
        <v>4130097</v>
      </c>
      <c r="F26" s="9">
        <v>4229366</v>
      </c>
      <c r="G26" s="9">
        <v>92499</v>
      </c>
      <c r="H26" s="9">
        <v>2460636</v>
      </c>
      <c r="I26" s="5">
        <v>1548098</v>
      </c>
      <c r="J26" s="8" t="s">
        <v>60</v>
      </c>
      <c r="K26" s="9" t="s">
        <v>60</v>
      </c>
      <c r="L26" s="9" t="s">
        <v>60</v>
      </c>
      <c r="M26" s="9">
        <v>5556769</v>
      </c>
      <c r="N26" s="9" t="s">
        <v>60</v>
      </c>
      <c r="O26" s="9">
        <v>2270</v>
      </c>
      <c r="P26" s="9">
        <v>2654458</v>
      </c>
      <c r="Q26" s="9">
        <v>2900041</v>
      </c>
      <c r="R26" s="9">
        <v>164</v>
      </c>
      <c r="S26" s="5" t="s">
        <v>60</v>
      </c>
      <c r="T26" s="120"/>
    </row>
    <row r="27" spans="1:25" ht="23.25" customHeight="1">
      <c r="A27" s="463">
        <v>2</v>
      </c>
      <c r="B27" s="44">
        <v>18126053</v>
      </c>
      <c r="C27" s="9">
        <v>5270967</v>
      </c>
      <c r="D27" s="9">
        <v>12417963</v>
      </c>
      <c r="E27" s="9">
        <v>5270967</v>
      </c>
      <c r="F27" s="9">
        <v>3346817</v>
      </c>
      <c r="G27" s="9">
        <v>76975</v>
      </c>
      <c r="H27" s="9">
        <v>2203311</v>
      </c>
      <c r="I27" s="5">
        <v>1519893</v>
      </c>
      <c r="J27" s="8" t="s">
        <v>60</v>
      </c>
      <c r="K27" s="9" t="s">
        <v>60</v>
      </c>
      <c r="L27" s="9" t="s">
        <v>60</v>
      </c>
      <c r="M27" s="9">
        <v>5708090</v>
      </c>
      <c r="N27" s="9" t="s">
        <v>60</v>
      </c>
      <c r="O27" s="9">
        <v>1711</v>
      </c>
      <c r="P27" s="9">
        <v>2516213</v>
      </c>
      <c r="Q27" s="9">
        <v>3190166</v>
      </c>
      <c r="R27" s="9">
        <v>176</v>
      </c>
      <c r="S27" s="5" t="s">
        <v>60</v>
      </c>
      <c r="T27" s="137"/>
    </row>
    <row r="28" spans="1:25" ht="23.25" customHeight="1" thickBot="1">
      <c r="A28" s="465">
        <v>3</v>
      </c>
      <c r="B28" s="43">
        <v>18330394</v>
      </c>
      <c r="C28" s="11">
        <v>5312426</v>
      </c>
      <c r="D28" s="11">
        <f>SUM(E28:I28)</f>
        <v>12182597</v>
      </c>
      <c r="E28" s="11">
        <v>5312426</v>
      </c>
      <c r="F28" s="11">
        <v>3296970</v>
      </c>
      <c r="G28" s="11">
        <v>57295</v>
      </c>
      <c r="H28" s="11">
        <v>2095455</v>
      </c>
      <c r="I28" s="6">
        <v>1420451</v>
      </c>
      <c r="J28" s="10" t="s">
        <v>646</v>
      </c>
      <c r="K28" s="11" t="s">
        <v>646</v>
      </c>
      <c r="L28" s="11" t="s">
        <v>646</v>
      </c>
      <c r="M28" s="11">
        <f>SUM(N28:Q28)</f>
        <v>6147797</v>
      </c>
      <c r="N28" s="11" t="s">
        <v>646</v>
      </c>
      <c r="O28" s="11">
        <v>1251</v>
      </c>
      <c r="P28" s="11">
        <v>2582796</v>
      </c>
      <c r="Q28" s="11">
        <v>3563750</v>
      </c>
      <c r="R28" s="11">
        <v>73</v>
      </c>
      <c r="S28" s="6" t="s">
        <v>60</v>
      </c>
      <c r="T28" s="137"/>
    </row>
    <row r="29" spans="1:25" ht="16.5" customHeight="1">
      <c r="A29" s="214" t="s">
        <v>499</v>
      </c>
      <c r="B29" s="13"/>
      <c r="C29" s="13"/>
      <c r="D29" s="13"/>
      <c r="E29" s="13"/>
      <c r="F29" s="13"/>
      <c r="G29" s="13"/>
      <c r="H29" s="13"/>
      <c r="I29" s="466"/>
      <c r="J29" s="466"/>
      <c r="K29" s="466"/>
      <c r="L29" s="466"/>
      <c r="M29" s="466"/>
      <c r="N29" s="466"/>
      <c r="O29" s="466"/>
      <c r="P29" s="466"/>
      <c r="Q29" s="466"/>
      <c r="R29" s="466"/>
      <c r="S29" s="466"/>
    </row>
    <row r="30" spans="1:25">
      <c r="A30" s="166"/>
      <c r="B30" s="13"/>
      <c r="C30" s="13"/>
      <c r="D30" s="13"/>
      <c r="E30" s="13"/>
      <c r="F30" s="13"/>
      <c r="G30" s="13"/>
      <c r="H30" s="13"/>
    </row>
    <row r="31" spans="1:25">
      <c r="A31" s="166"/>
      <c r="B31" s="13"/>
      <c r="C31" s="13"/>
      <c r="D31" s="13"/>
      <c r="E31" s="13"/>
      <c r="F31" s="13"/>
      <c r="G31" s="13"/>
      <c r="H31" s="13"/>
    </row>
  </sheetData>
  <mergeCells count="29">
    <mergeCell ref="F3:F4"/>
    <mergeCell ref="G3:G4"/>
    <mergeCell ref="A5:I5"/>
    <mergeCell ref="J5:S5"/>
    <mergeCell ref="H3:H4"/>
    <mergeCell ref="I3:I4"/>
    <mergeCell ref="J3:J4"/>
    <mergeCell ref="K3:K4"/>
    <mergeCell ref="L3:L4"/>
    <mergeCell ref="M3:M4"/>
    <mergeCell ref="A2:A4"/>
    <mergeCell ref="B2:B4"/>
    <mergeCell ref="C2:C4"/>
    <mergeCell ref="D2:I2"/>
    <mergeCell ref="J2:L2"/>
    <mergeCell ref="M2:S2"/>
    <mergeCell ref="D3:D4"/>
    <mergeCell ref="E3:E4"/>
    <mergeCell ref="N3:N4"/>
    <mergeCell ref="O3:O4"/>
    <mergeCell ref="P3:P4"/>
    <mergeCell ref="Q3:Q4"/>
    <mergeCell ref="S3:S4"/>
    <mergeCell ref="A11:I11"/>
    <mergeCell ref="J11:S11"/>
    <mergeCell ref="A17:I17"/>
    <mergeCell ref="J17:S17"/>
    <mergeCell ref="A23:I23"/>
    <mergeCell ref="J23:S23"/>
  </mergeCells>
  <phoneticPr fontId="3"/>
  <printOptions horizontalCentered="1"/>
  <pageMargins left="0.78740157480314965" right="0.78740157480314965" top="0.98425196850393704" bottom="0.78740157480314965" header="0.51181102362204722" footer="0.51181102362204722"/>
  <pageSetup paperSize="9" fitToWidth="2" fitToHeight="0" orientation="portrait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  <pageSetUpPr fitToPage="1"/>
  </sheetPr>
  <dimension ref="A1:Y18"/>
  <sheetViews>
    <sheetView view="pageBreakPreview" zoomScaleNormal="100" zoomScaleSheetLayoutView="100" workbookViewId="0">
      <selection activeCell="A17" sqref="A17:H17"/>
    </sheetView>
  </sheetViews>
  <sheetFormatPr defaultRowHeight="12"/>
  <cols>
    <col min="1" max="1" width="11" style="208" customWidth="1"/>
    <col min="2" max="2" width="9.375" style="208" customWidth="1"/>
    <col min="3" max="3" width="8.625" style="208" customWidth="1"/>
    <col min="4" max="4" width="10" style="208" bestFit="1" customWidth="1"/>
    <col min="5" max="6" width="9.375" style="208" customWidth="1"/>
    <col min="7" max="7" width="10.75" style="208" customWidth="1"/>
    <col min="8" max="8" width="8.875" style="208" customWidth="1"/>
    <col min="9" max="9" width="9.375" style="208" customWidth="1"/>
    <col min="10" max="10" width="8.875" style="208" customWidth="1"/>
    <col min="11" max="12" width="8.5" style="208" customWidth="1"/>
    <col min="13" max="13" width="7.625" style="208" customWidth="1"/>
    <col min="14" max="14" width="8.625" style="208" customWidth="1"/>
    <col min="15" max="15" width="8.25" style="208" bestFit="1" customWidth="1"/>
    <col min="16" max="16" width="7.75" style="208" customWidth="1"/>
    <col min="17" max="18" width="8.125" style="208" customWidth="1"/>
    <col min="19" max="19" width="9.75" style="208" customWidth="1"/>
    <col min="20" max="20" width="6.375" style="208" customWidth="1"/>
    <col min="21" max="21" width="6.25" style="208" customWidth="1"/>
    <col min="22" max="22" width="7.375" style="208" customWidth="1"/>
    <col min="23" max="23" width="6.25" style="208" customWidth="1"/>
    <col min="24" max="24" width="6.75" style="208" customWidth="1"/>
    <col min="25" max="25" width="7" style="208" customWidth="1"/>
    <col min="26" max="16384" width="9" style="208"/>
  </cols>
  <sheetData>
    <row r="1" spans="1:25" ht="18" customHeight="1" thickBot="1">
      <c r="A1" s="208" t="s">
        <v>809</v>
      </c>
      <c r="F1" s="126"/>
      <c r="P1" s="126" t="s">
        <v>49</v>
      </c>
      <c r="S1" s="126"/>
    </row>
    <row r="2" spans="1:25" s="155" customFormat="1" ht="39.75" customHeight="1" thickBot="1">
      <c r="A2" s="202" t="s">
        <v>98</v>
      </c>
      <c r="B2" s="201" t="s">
        <v>476</v>
      </c>
      <c r="C2" s="124" t="s">
        <v>500</v>
      </c>
      <c r="D2" s="124" t="s">
        <v>501</v>
      </c>
      <c r="E2" s="124" t="s">
        <v>502</v>
      </c>
      <c r="F2" s="124" t="s">
        <v>503</v>
      </c>
      <c r="G2" s="124" t="s">
        <v>504</v>
      </c>
      <c r="H2" s="124" t="s">
        <v>505</v>
      </c>
      <c r="I2" s="194" t="s">
        <v>506</v>
      </c>
      <c r="J2" s="164" t="s">
        <v>507</v>
      </c>
      <c r="K2" s="124" t="s">
        <v>508</v>
      </c>
      <c r="L2" s="124" t="s">
        <v>509</v>
      </c>
      <c r="M2" s="124" t="s">
        <v>510</v>
      </c>
      <c r="N2" s="124" t="s">
        <v>490</v>
      </c>
      <c r="O2" s="124" t="s">
        <v>511</v>
      </c>
      <c r="P2" s="194" t="s">
        <v>512</v>
      </c>
      <c r="Q2" s="166"/>
      <c r="R2" s="166"/>
      <c r="S2" s="166"/>
      <c r="T2" s="189"/>
      <c r="U2" s="82"/>
      <c r="V2" s="82"/>
      <c r="W2" s="82"/>
      <c r="X2" s="82"/>
      <c r="Y2" s="82"/>
    </row>
    <row r="3" spans="1:25" s="40" customFormat="1" ht="18" customHeight="1">
      <c r="A3" s="781" t="s">
        <v>513</v>
      </c>
      <c r="B3" s="781"/>
      <c r="C3" s="781"/>
      <c r="D3" s="781"/>
      <c r="E3" s="781"/>
      <c r="F3" s="781"/>
      <c r="G3" s="781"/>
      <c r="H3" s="781"/>
      <c r="I3" s="781"/>
      <c r="J3" s="781" t="s">
        <v>514</v>
      </c>
      <c r="K3" s="781"/>
      <c r="L3" s="781"/>
      <c r="M3" s="781"/>
      <c r="N3" s="781"/>
      <c r="O3" s="781"/>
      <c r="P3" s="781"/>
      <c r="Q3" s="125"/>
      <c r="R3" s="166"/>
      <c r="S3" s="125"/>
      <c r="T3" s="137"/>
      <c r="U3" s="83"/>
      <c r="V3" s="83"/>
      <c r="W3" s="83"/>
      <c r="X3" s="83"/>
      <c r="Y3" s="83"/>
    </row>
    <row r="4" spans="1:25" s="40" customFormat="1" ht="18" customHeight="1">
      <c r="A4" s="467" t="s">
        <v>705</v>
      </c>
      <c r="B4" s="46">
        <v>32182713</v>
      </c>
      <c r="C4" s="30">
        <v>215311</v>
      </c>
      <c r="D4" s="30">
        <v>3452423</v>
      </c>
      <c r="E4" s="30">
        <v>11487697</v>
      </c>
      <c r="F4" s="30">
        <v>2844811</v>
      </c>
      <c r="G4" s="30">
        <v>197272</v>
      </c>
      <c r="H4" s="30">
        <v>756052</v>
      </c>
      <c r="I4" s="31">
        <v>1433320</v>
      </c>
      <c r="J4" s="29">
        <v>2723578</v>
      </c>
      <c r="K4" s="30">
        <v>956566</v>
      </c>
      <c r="L4" s="30">
        <v>4924688</v>
      </c>
      <c r="M4" s="30">
        <v>75839</v>
      </c>
      <c r="N4" s="30">
        <v>3115156</v>
      </c>
      <c r="O4" s="67" t="s">
        <v>60</v>
      </c>
      <c r="P4" s="31" t="s">
        <v>60</v>
      </c>
      <c r="Q4" s="33"/>
      <c r="R4" s="33"/>
      <c r="S4" s="33"/>
      <c r="T4" s="137"/>
      <c r="U4" s="83"/>
      <c r="V4" s="83"/>
      <c r="W4" s="83"/>
      <c r="X4" s="83"/>
      <c r="Y4" s="83"/>
    </row>
    <row r="5" spans="1:25" s="40" customFormat="1" ht="18" customHeight="1">
      <c r="A5" s="467">
        <v>30</v>
      </c>
      <c r="B5" s="46">
        <v>30463581</v>
      </c>
      <c r="C5" s="30">
        <v>216253</v>
      </c>
      <c r="D5" s="30">
        <v>3613737</v>
      </c>
      <c r="E5" s="30">
        <v>11354953</v>
      </c>
      <c r="F5" s="30">
        <v>2728421</v>
      </c>
      <c r="G5" s="30">
        <v>147698</v>
      </c>
      <c r="H5" s="30">
        <v>723341</v>
      </c>
      <c r="I5" s="31">
        <v>1364789</v>
      </c>
      <c r="J5" s="29">
        <v>2273342</v>
      </c>
      <c r="K5" s="30">
        <v>1036529</v>
      </c>
      <c r="L5" s="30">
        <v>3627909</v>
      </c>
      <c r="M5" s="30">
        <v>320445</v>
      </c>
      <c r="N5" s="30">
        <v>3056164</v>
      </c>
      <c r="O5" s="67" t="s">
        <v>60</v>
      </c>
      <c r="P5" s="31" t="s">
        <v>60</v>
      </c>
      <c r="Q5" s="33"/>
      <c r="R5" s="33"/>
      <c r="S5" s="33"/>
      <c r="T5" s="137"/>
      <c r="U5" s="83"/>
      <c r="V5" s="83"/>
      <c r="W5" s="83"/>
      <c r="X5" s="83"/>
      <c r="Y5" s="83"/>
    </row>
    <row r="6" spans="1:25" s="40" customFormat="1" ht="18" customHeight="1">
      <c r="A6" s="467" t="s">
        <v>653</v>
      </c>
      <c r="B6" s="46">
        <v>31796215</v>
      </c>
      <c r="C6" s="30">
        <v>210817</v>
      </c>
      <c r="D6" s="30">
        <v>3764398</v>
      </c>
      <c r="E6" s="30">
        <v>11963585</v>
      </c>
      <c r="F6" s="30">
        <v>2834586</v>
      </c>
      <c r="G6" s="30">
        <v>131071</v>
      </c>
      <c r="H6" s="30">
        <v>838354</v>
      </c>
      <c r="I6" s="31">
        <v>1305835</v>
      </c>
      <c r="J6" s="29">
        <v>2095762</v>
      </c>
      <c r="K6" s="30">
        <v>1032083</v>
      </c>
      <c r="L6" s="30">
        <v>3704450</v>
      </c>
      <c r="M6" s="30">
        <v>918637</v>
      </c>
      <c r="N6" s="30">
        <v>2996637</v>
      </c>
      <c r="O6" s="67" t="s">
        <v>60</v>
      </c>
      <c r="P6" s="31" t="s">
        <v>60</v>
      </c>
      <c r="Q6" s="33"/>
      <c r="R6" s="33"/>
      <c r="S6" s="33"/>
      <c r="T6" s="137"/>
      <c r="U6" s="83"/>
      <c r="V6" s="83"/>
      <c r="W6" s="83"/>
      <c r="X6" s="83"/>
      <c r="Y6" s="83"/>
    </row>
    <row r="7" spans="1:25" s="40" customFormat="1" ht="18" customHeight="1">
      <c r="A7" s="467">
        <v>2</v>
      </c>
      <c r="B7" s="46">
        <v>41009945</v>
      </c>
      <c r="C7" s="30">
        <v>210474</v>
      </c>
      <c r="D7" s="30">
        <v>11636073</v>
      </c>
      <c r="E7" s="30">
        <v>12064197</v>
      </c>
      <c r="F7" s="30">
        <v>3010823</v>
      </c>
      <c r="G7" s="30">
        <v>119273</v>
      </c>
      <c r="H7" s="30">
        <v>880826</v>
      </c>
      <c r="I7" s="31">
        <v>1651340</v>
      </c>
      <c r="J7" s="29">
        <v>2251988</v>
      </c>
      <c r="K7" s="30">
        <v>1308519</v>
      </c>
      <c r="L7" s="30">
        <v>4504263</v>
      </c>
      <c r="M7" s="30">
        <v>84768</v>
      </c>
      <c r="N7" s="30">
        <v>3287401</v>
      </c>
      <c r="O7" s="67" t="s">
        <v>60</v>
      </c>
      <c r="P7" s="31" t="s">
        <v>60</v>
      </c>
      <c r="Q7" s="33"/>
      <c r="R7" s="33"/>
      <c r="S7" s="33"/>
      <c r="T7" s="137"/>
      <c r="U7" s="83"/>
      <c r="V7" s="83"/>
      <c r="W7" s="83"/>
      <c r="X7" s="83"/>
      <c r="Y7" s="83"/>
    </row>
    <row r="8" spans="1:25" s="40" customFormat="1" ht="18" customHeight="1">
      <c r="A8" s="467">
        <v>3</v>
      </c>
      <c r="B8" s="46">
        <v>36050823</v>
      </c>
      <c r="C8" s="30">
        <v>206955</v>
      </c>
      <c r="D8" s="30">
        <v>4621345</v>
      </c>
      <c r="E8" s="30">
        <v>14217347</v>
      </c>
      <c r="F8" s="30">
        <v>3747912</v>
      </c>
      <c r="G8" s="30">
        <v>133022</v>
      </c>
      <c r="H8" s="30">
        <v>687867</v>
      </c>
      <c r="I8" s="31">
        <v>1323049</v>
      </c>
      <c r="J8" s="29">
        <v>2498394</v>
      </c>
      <c r="K8" s="30">
        <v>988583</v>
      </c>
      <c r="L8" s="30">
        <v>3910161</v>
      </c>
      <c r="M8" s="30">
        <v>63963</v>
      </c>
      <c r="N8" s="30">
        <v>3652225</v>
      </c>
      <c r="O8" s="67" t="s">
        <v>646</v>
      </c>
      <c r="P8" s="31" t="s">
        <v>769</v>
      </c>
      <c r="Q8" s="33"/>
      <c r="R8" s="33"/>
      <c r="S8" s="33"/>
      <c r="T8" s="137"/>
      <c r="U8" s="83"/>
      <c r="V8" s="83"/>
      <c r="W8" s="83"/>
      <c r="X8" s="83"/>
      <c r="Y8" s="83"/>
    </row>
    <row r="9" spans="1:25" s="40" customFormat="1" ht="18" customHeight="1">
      <c r="A9" s="774" t="s">
        <v>810</v>
      </c>
      <c r="B9" s="774"/>
      <c r="C9" s="774"/>
      <c r="D9" s="774"/>
      <c r="E9" s="774"/>
      <c r="F9" s="774"/>
      <c r="G9" s="774"/>
      <c r="H9" s="774"/>
      <c r="I9" s="774"/>
      <c r="J9" s="774" t="s">
        <v>515</v>
      </c>
      <c r="K9" s="774"/>
      <c r="L9" s="774"/>
      <c r="M9" s="774"/>
      <c r="N9" s="774"/>
      <c r="O9" s="774"/>
      <c r="P9" s="774"/>
      <c r="Q9" s="33"/>
      <c r="R9" s="33"/>
      <c r="S9" s="33"/>
      <c r="T9" s="137"/>
      <c r="U9" s="83"/>
      <c r="V9" s="83"/>
      <c r="W9" s="83"/>
      <c r="X9" s="83"/>
      <c r="Y9" s="83"/>
    </row>
    <row r="10" spans="1:25" s="40" customFormat="1" ht="18" customHeight="1">
      <c r="A10" s="467" t="s">
        <v>705</v>
      </c>
      <c r="B10" s="46">
        <v>20678841</v>
      </c>
      <c r="C10" s="30">
        <v>215311</v>
      </c>
      <c r="D10" s="30">
        <v>2797074</v>
      </c>
      <c r="E10" s="30">
        <v>5913801</v>
      </c>
      <c r="F10" s="30">
        <v>2473480</v>
      </c>
      <c r="G10" s="30">
        <v>28429</v>
      </c>
      <c r="H10" s="30">
        <v>434995</v>
      </c>
      <c r="I10" s="31">
        <v>712782</v>
      </c>
      <c r="J10" s="29">
        <v>1426318</v>
      </c>
      <c r="K10" s="30">
        <v>838541</v>
      </c>
      <c r="L10" s="30">
        <v>2803075</v>
      </c>
      <c r="M10" s="30">
        <v>24998</v>
      </c>
      <c r="N10" s="30">
        <v>3010037</v>
      </c>
      <c r="O10" s="67" t="s">
        <v>60</v>
      </c>
      <c r="P10" s="31" t="s">
        <v>60</v>
      </c>
      <c r="Q10" s="33"/>
      <c r="R10" s="33"/>
      <c r="S10" s="33"/>
      <c r="T10" s="137"/>
      <c r="U10" s="83"/>
      <c r="V10" s="83"/>
      <c r="W10" s="83"/>
      <c r="X10" s="83"/>
      <c r="Y10" s="83"/>
    </row>
    <row r="11" spans="1:25" s="40" customFormat="1" ht="18" customHeight="1">
      <c r="A11" s="467">
        <v>30</v>
      </c>
      <c r="B11" s="46">
        <v>20688008</v>
      </c>
      <c r="C11" s="30">
        <v>216253</v>
      </c>
      <c r="D11" s="30">
        <v>2833765</v>
      </c>
      <c r="E11" s="30">
        <v>5865896</v>
      </c>
      <c r="F11" s="30">
        <v>2444128</v>
      </c>
      <c r="G11" s="30">
        <v>24317</v>
      </c>
      <c r="H11" s="30">
        <v>434827</v>
      </c>
      <c r="I11" s="31">
        <v>595121</v>
      </c>
      <c r="J11" s="29">
        <v>1499524</v>
      </c>
      <c r="K11" s="30">
        <v>869141</v>
      </c>
      <c r="L11" s="30">
        <v>2894285</v>
      </c>
      <c r="M11" s="30">
        <v>105584</v>
      </c>
      <c r="N11" s="30">
        <v>2905167</v>
      </c>
      <c r="O11" s="67" t="s">
        <v>60</v>
      </c>
      <c r="P11" s="31" t="s">
        <v>60</v>
      </c>
      <c r="Q11" s="33"/>
      <c r="R11" s="33"/>
      <c r="S11" s="33"/>
      <c r="T11" s="137"/>
      <c r="U11" s="83"/>
      <c r="V11" s="83"/>
      <c r="W11" s="83"/>
      <c r="X11" s="83"/>
      <c r="Y11" s="83"/>
    </row>
    <row r="12" spans="1:25" s="40" customFormat="1" ht="18" customHeight="1">
      <c r="A12" s="467" t="s">
        <v>653</v>
      </c>
      <c r="B12" s="46">
        <v>21158654</v>
      </c>
      <c r="C12" s="30">
        <v>210817</v>
      </c>
      <c r="D12" s="30">
        <v>2843019</v>
      </c>
      <c r="E12" s="30">
        <v>6674966</v>
      </c>
      <c r="F12" s="30">
        <v>2453039</v>
      </c>
      <c r="G12" s="30">
        <v>28293</v>
      </c>
      <c r="H12" s="30">
        <v>416281</v>
      </c>
      <c r="I12" s="31">
        <v>620634</v>
      </c>
      <c r="J12" s="29">
        <v>1420194</v>
      </c>
      <c r="K12" s="30">
        <v>855506</v>
      </c>
      <c r="L12" s="30">
        <v>2720419</v>
      </c>
      <c r="M12" s="30">
        <v>15445</v>
      </c>
      <c r="N12" s="30">
        <v>2900041</v>
      </c>
      <c r="O12" s="67" t="s">
        <v>60</v>
      </c>
      <c r="P12" s="31" t="s">
        <v>60</v>
      </c>
      <c r="Q12" s="33"/>
      <c r="R12" s="33"/>
      <c r="S12" s="33"/>
      <c r="T12" s="137"/>
      <c r="U12" s="83"/>
      <c r="V12" s="83"/>
      <c r="W12" s="83"/>
      <c r="X12" s="83"/>
      <c r="Y12" s="83"/>
    </row>
    <row r="13" spans="1:25" s="40" customFormat="1" ht="18" customHeight="1">
      <c r="A13" s="467">
        <v>2</v>
      </c>
      <c r="B13" s="46">
        <v>21797216</v>
      </c>
      <c r="C13" s="30">
        <v>204374</v>
      </c>
      <c r="D13" s="30">
        <v>2797344</v>
      </c>
      <c r="E13" s="30">
        <v>6322682</v>
      </c>
      <c r="F13" s="30">
        <v>2389032</v>
      </c>
      <c r="G13" s="30">
        <v>27868</v>
      </c>
      <c r="H13" s="30">
        <v>527970</v>
      </c>
      <c r="I13" s="31">
        <v>1033993</v>
      </c>
      <c r="J13" s="29">
        <v>1313045</v>
      </c>
      <c r="K13" s="30">
        <v>887296</v>
      </c>
      <c r="L13" s="30">
        <v>3086947</v>
      </c>
      <c r="M13" s="30">
        <v>16499</v>
      </c>
      <c r="N13" s="30">
        <v>3190166</v>
      </c>
      <c r="O13" s="67" t="s">
        <v>60</v>
      </c>
      <c r="P13" s="31" t="s">
        <v>60</v>
      </c>
      <c r="Q13" s="33"/>
      <c r="R13" s="33"/>
      <c r="S13" s="33"/>
      <c r="T13" s="137"/>
      <c r="U13" s="83"/>
      <c r="V13" s="83"/>
      <c r="W13" s="83"/>
      <c r="X13" s="83"/>
      <c r="Y13" s="83"/>
    </row>
    <row r="14" spans="1:25" s="40" customFormat="1" ht="18" customHeight="1" thickBot="1">
      <c r="A14" s="467">
        <v>3</v>
      </c>
      <c r="B14" s="47">
        <v>22304667</v>
      </c>
      <c r="C14" s="45">
        <v>204855</v>
      </c>
      <c r="D14" s="45">
        <v>3290038</v>
      </c>
      <c r="E14" s="45">
        <v>6570952</v>
      </c>
      <c r="F14" s="45">
        <v>2455021</v>
      </c>
      <c r="G14" s="45">
        <v>27788</v>
      </c>
      <c r="H14" s="45">
        <v>423143</v>
      </c>
      <c r="I14" s="7">
        <v>658848</v>
      </c>
      <c r="J14" s="38">
        <v>1391159</v>
      </c>
      <c r="K14" s="45">
        <v>866253</v>
      </c>
      <c r="L14" s="45">
        <v>2846408</v>
      </c>
      <c r="M14" s="45">
        <v>6452</v>
      </c>
      <c r="N14" s="45">
        <v>3563750</v>
      </c>
      <c r="O14" s="71" t="s">
        <v>646</v>
      </c>
      <c r="P14" s="7" t="s">
        <v>646</v>
      </c>
      <c r="Q14" s="33"/>
      <c r="R14" s="33"/>
      <c r="S14" s="33"/>
      <c r="T14" s="137"/>
      <c r="U14" s="83"/>
      <c r="V14" s="83"/>
      <c r="W14" s="83"/>
      <c r="X14" s="83"/>
      <c r="Y14" s="83"/>
    </row>
    <row r="15" spans="1:25" s="40" customFormat="1" ht="18" customHeight="1">
      <c r="A15" s="468" t="s">
        <v>516</v>
      </c>
      <c r="B15" s="33"/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137"/>
      <c r="U15" s="83"/>
      <c r="V15" s="83"/>
      <c r="W15" s="83"/>
      <c r="X15" s="83"/>
      <c r="Y15" s="83"/>
    </row>
    <row r="16" spans="1:25" s="40" customFormat="1" ht="12.75">
      <c r="A16" s="125"/>
      <c r="B16" s="125"/>
      <c r="C16" s="125"/>
      <c r="D16" s="125"/>
      <c r="E16" s="125"/>
      <c r="F16" s="125"/>
      <c r="G16" s="125"/>
      <c r="H16" s="125"/>
      <c r="I16" s="125"/>
      <c r="J16" s="125"/>
      <c r="K16" s="125"/>
      <c r="L16" s="125"/>
      <c r="M16" s="125"/>
      <c r="N16" s="125"/>
      <c r="O16" s="125"/>
      <c r="P16" s="125"/>
      <c r="Q16" s="125"/>
      <c r="R16" s="125"/>
      <c r="S16" s="125"/>
      <c r="T16" s="137"/>
      <c r="U16" s="83"/>
      <c r="V16" s="83"/>
      <c r="W16" s="83"/>
      <c r="X16" s="83"/>
      <c r="Y16" s="83"/>
    </row>
    <row r="17" spans="1:25" s="40" customFormat="1" ht="12.75">
      <c r="A17" s="166"/>
      <c r="B17" s="33"/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137"/>
      <c r="U17" s="200"/>
      <c r="V17" s="200"/>
      <c r="W17" s="200"/>
      <c r="X17" s="200"/>
      <c r="Y17" s="200"/>
    </row>
    <row r="18" spans="1:25" s="40" customFormat="1" ht="12.75">
      <c r="A18" s="166"/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137"/>
      <c r="U18" s="83"/>
      <c r="V18" s="83"/>
      <c r="W18" s="83"/>
      <c r="X18" s="83"/>
      <c r="Y18" s="83"/>
    </row>
  </sheetData>
  <mergeCells count="4">
    <mergeCell ref="A3:I3"/>
    <mergeCell ref="J3:P3"/>
    <mergeCell ref="A9:I9"/>
    <mergeCell ref="J9:P9"/>
  </mergeCells>
  <phoneticPr fontId="3"/>
  <printOptions horizontalCentered="1"/>
  <pageMargins left="0.78740157480314965" right="0.78740157480314965" top="0.98425196850393704" bottom="0.78740157480314965" header="0.51181102362204722" footer="0.51181102362204722"/>
  <pageSetup paperSize="9" fitToWidth="2" fitToHeight="0" orientation="portrait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</sheetPr>
  <dimension ref="A1:W26"/>
  <sheetViews>
    <sheetView view="pageBreakPreview" zoomScaleNormal="90" zoomScaleSheetLayoutView="100" workbookViewId="0">
      <selection activeCell="A17" sqref="A17:H17"/>
    </sheetView>
  </sheetViews>
  <sheetFormatPr defaultRowHeight="12"/>
  <cols>
    <col min="1" max="1" width="11" style="208" customWidth="1"/>
    <col min="2" max="2" width="9.375" style="208" customWidth="1"/>
    <col min="3" max="3" width="8.625" style="208" customWidth="1"/>
    <col min="4" max="4" width="10" style="208" bestFit="1" customWidth="1"/>
    <col min="5" max="6" width="9.375" style="208" customWidth="1"/>
    <col min="7" max="7" width="10.75" style="208" customWidth="1"/>
    <col min="8" max="8" width="8.875" style="208" customWidth="1"/>
    <col min="9" max="9" width="9.375" style="208" customWidth="1"/>
    <col min="10" max="10" width="8.875" style="208" customWidth="1"/>
    <col min="11" max="12" width="8.5" style="208" customWidth="1"/>
    <col min="13" max="13" width="7.625" style="208" customWidth="1"/>
    <col min="14" max="14" width="8.625" style="208" customWidth="1"/>
    <col min="15" max="15" width="7.875" style="208" customWidth="1"/>
    <col min="16" max="16" width="7.75" style="208" customWidth="1"/>
    <col min="17" max="17" width="9.75" style="208" customWidth="1"/>
    <col min="18" max="18" width="6.375" style="208" customWidth="1"/>
    <col min="19" max="19" width="6.25" style="208" customWidth="1"/>
    <col min="20" max="20" width="7.375" style="208" customWidth="1"/>
    <col min="21" max="21" width="6.25" style="208" customWidth="1"/>
    <col min="22" max="22" width="6.75" style="208" customWidth="1"/>
    <col min="23" max="23" width="7" style="208" customWidth="1"/>
    <col min="24" max="16384" width="9" style="208"/>
  </cols>
  <sheetData>
    <row r="1" spans="1:23" s="40" customFormat="1" ht="18" customHeight="1" thickBot="1">
      <c r="A1" s="205" t="s">
        <v>811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2" t="s">
        <v>49</v>
      </c>
      <c r="R1" s="137"/>
      <c r="S1" s="81"/>
      <c r="T1" s="81"/>
      <c r="U1" s="81"/>
      <c r="V1" s="81"/>
      <c r="W1" s="81"/>
    </row>
    <row r="2" spans="1:23" s="40" customFormat="1" ht="12.75" customHeight="1">
      <c r="A2" s="784" t="s">
        <v>812</v>
      </c>
      <c r="B2" s="725" t="s">
        <v>813</v>
      </c>
      <c r="C2" s="781"/>
      <c r="D2" s="781"/>
      <c r="E2" s="781"/>
      <c r="F2" s="781"/>
      <c r="G2" s="781"/>
      <c r="H2" s="781"/>
      <c r="I2" s="781"/>
      <c r="J2" s="781"/>
      <c r="K2" s="731"/>
      <c r="L2" s="707" t="s">
        <v>517</v>
      </c>
      <c r="M2" s="705"/>
      <c r="N2" s="705"/>
      <c r="O2" s="705"/>
      <c r="P2" s="705"/>
      <c r="Q2" s="705"/>
      <c r="R2" s="120"/>
      <c r="S2" s="81"/>
      <c r="T2" s="81"/>
      <c r="U2" s="81"/>
      <c r="V2" s="81"/>
      <c r="W2" s="81"/>
    </row>
    <row r="3" spans="1:23" s="40" customFormat="1" ht="12.75" customHeight="1">
      <c r="A3" s="785"/>
      <c r="B3" s="807"/>
      <c r="C3" s="808"/>
      <c r="D3" s="808"/>
      <c r="E3" s="808"/>
      <c r="F3" s="808"/>
      <c r="G3" s="808"/>
      <c r="H3" s="808"/>
      <c r="I3" s="808"/>
      <c r="J3" s="808"/>
      <c r="K3" s="809"/>
      <c r="L3" s="699" t="s">
        <v>696</v>
      </c>
      <c r="M3" s="699" t="s">
        <v>695</v>
      </c>
      <c r="N3" s="699" t="s">
        <v>814</v>
      </c>
      <c r="O3" s="699" t="s">
        <v>815</v>
      </c>
      <c r="P3" s="699" t="s">
        <v>816</v>
      </c>
      <c r="Q3" s="694" t="s">
        <v>817</v>
      </c>
      <c r="R3" s="120"/>
      <c r="S3" s="81"/>
      <c r="T3" s="81"/>
      <c r="U3" s="81"/>
      <c r="V3" s="81"/>
      <c r="W3" s="81"/>
    </row>
    <row r="4" spans="1:23" s="40" customFormat="1" ht="21" customHeight="1">
      <c r="A4" s="785"/>
      <c r="B4" s="810" t="s">
        <v>518</v>
      </c>
      <c r="C4" s="782"/>
      <c r="D4" s="779" t="s">
        <v>519</v>
      </c>
      <c r="E4" s="782"/>
      <c r="F4" s="699" t="s">
        <v>818</v>
      </c>
      <c r="G4" s="779" t="s">
        <v>520</v>
      </c>
      <c r="H4" s="782"/>
      <c r="I4" s="694" t="s">
        <v>819</v>
      </c>
      <c r="J4" s="806" t="s">
        <v>820</v>
      </c>
      <c r="K4" s="699" t="s">
        <v>821</v>
      </c>
      <c r="L4" s="700"/>
      <c r="M4" s="700"/>
      <c r="N4" s="700"/>
      <c r="O4" s="700"/>
      <c r="P4" s="700"/>
      <c r="Q4" s="695"/>
      <c r="R4" s="120"/>
      <c r="S4" s="81"/>
      <c r="T4" s="81"/>
      <c r="U4" s="81"/>
      <c r="V4" s="81"/>
      <c r="W4" s="81"/>
    </row>
    <row r="5" spans="1:23" ht="21" customHeight="1" thickBot="1">
      <c r="A5" s="786"/>
      <c r="B5" s="140" t="s">
        <v>521</v>
      </c>
      <c r="C5" s="136" t="s">
        <v>522</v>
      </c>
      <c r="D5" s="136" t="s">
        <v>521</v>
      </c>
      <c r="E5" s="136" t="s">
        <v>522</v>
      </c>
      <c r="F5" s="701"/>
      <c r="G5" s="136" t="s">
        <v>523</v>
      </c>
      <c r="H5" s="136" t="s">
        <v>521</v>
      </c>
      <c r="I5" s="696"/>
      <c r="J5" s="732"/>
      <c r="K5" s="701"/>
      <c r="L5" s="701"/>
      <c r="M5" s="701"/>
      <c r="N5" s="701"/>
      <c r="O5" s="701"/>
      <c r="P5" s="701"/>
      <c r="Q5" s="696"/>
      <c r="R5" s="120"/>
    </row>
    <row r="6" spans="1:23" ht="18" customHeight="1">
      <c r="A6" s="166" t="s">
        <v>705</v>
      </c>
      <c r="B6" s="44">
        <v>14226759</v>
      </c>
      <c r="C6" s="84">
        <v>-65625</v>
      </c>
      <c r="D6" s="9">
        <v>10053142</v>
      </c>
      <c r="E6" s="84">
        <v>-361</v>
      </c>
      <c r="F6" s="9">
        <v>4108353</v>
      </c>
      <c r="G6" s="85">
        <v>7.88884E-4</v>
      </c>
      <c r="H6" s="9">
        <v>11412</v>
      </c>
      <c r="I6" s="5">
        <v>4402772</v>
      </c>
      <c r="J6" s="8">
        <v>866730</v>
      </c>
      <c r="K6" s="9">
        <v>5269502</v>
      </c>
      <c r="L6" s="86">
        <v>0.7</v>
      </c>
      <c r="M6" s="35">
        <v>0.6</v>
      </c>
      <c r="N6" s="35">
        <v>91.2</v>
      </c>
      <c r="O6" s="35">
        <v>3.8</v>
      </c>
      <c r="P6" s="35">
        <v>45</v>
      </c>
      <c r="Q6" s="5">
        <v>18550833</v>
      </c>
      <c r="R6" s="120"/>
    </row>
    <row r="7" spans="1:23" ht="18" customHeight="1">
      <c r="A7" s="166">
        <v>30</v>
      </c>
      <c r="B7" s="44">
        <v>14342164</v>
      </c>
      <c r="C7" s="84">
        <v>7502</v>
      </c>
      <c r="D7" s="9">
        <v>10104094</v>
      </c>
      <c r="E7" s="84" t="s">
        <v>60</v>
      </c>
      <c r="F7" s="9">
        <v>4245572</v>
      </c>
      <c r="G7" s="85" t="s">
        <v>60</v>
      </c>
      <c r="H7" s="9" t="s">
        <v>60</v>
      </c>
      <c r="I7" s="5">
        <v>4543487</v>
      </c>
      <c r="J7" s="8">
        <v>901464</v>
      </c>
      <c r="K7" s="9">
        <v>5444951</v>
      </c>
      <c r="L7" s="86">
        <v>0.7</v>
      </c>
      <c r="M7" s="35">
        <v>0.3</v>
      </c>
      <c r="N7" s="35">
        <v>92</v>
      </c>
      <c r="O7" s="35">
        <v>3.3</v>
      </c>
      <c r="P7" s="35">
        <v>41.5</v>
      </c>
      <c r="Q7" s="5">
        <v>18791421</v>
      </c>
      <c r="R7" s="120"/>
    </row>
    <row r="8" spans="1:23" ht="18" customHeight="1">
      <c r="A8" s="166" t="s">
        <v>822</v>
      </c>
      <c r="B8" s="44">
        <v>14516170</v>
      </c>
      <c r="C8" s="84">
        <v>11249</v>
      </c>
      <c r="D8" s="9">
        <v>10135077</v>
      </c>
      <c r="E8" s="84" t="s">
        <v>60</v>
      </c>
      <c r="F8" s="9">
        <v>4381093</v>
      </c>
      <c r="G8" s="85">
        <v>8.8070800000000001E-4</v>
      </c>
      <c r="H8" s="9">
        <v>12936</v>
      </c>
      <c r="I8" s="5">
        <v>4539489</v>
      </c>
      <c r="J8" s="8">
        <v>883590</v>
      </c>
      <c r="K8" s="9">
        <v>5423079</v>
      </c>
      <c r="L8" s="86">
        <v>0.7</v>
      </c>
      <c r="M8" s="35">
        <v>0.1</v>
      </c>
      <c r="N8" s="35">
        <v>94.2</v>
      </c>
      <c r="O8" s="35">
        <v>3.1</v>
      </c>
      <c r="P8" s="35">
        <v>40</v>
      </c>
      <c r="Q8" s="5">
        <v>18600562</v>
      </c>
      <c r="R8" s="137"/>
    </row>
    <row r="9" spans="1:23" ht="18" customHeight="1">
      <c r="A9" s="166">
        <v>2</v>
      </c>
      <c r="B9" s="44">
        <v>14931987</v>
      </c>
      <c r="C9" s="84">
        <v>53702</v>
      </c>
      <c r="D9" s="9">
        <v>10627550</v>
      </c>
      <c r="E9" s="84">
        <v>-764</v>
      </c>
      <c r="F9" s="9">
        <v>4304437</v>
      </c>
      <c r="G9" s="85">
        <v>5.10886E-4</v>
      </c>
      <c r="H9" s="9">
        <v>7697</v>
      </c>
      <c r="I9" s="5">
        <v>4432834</v>
      </c>
      <c r="J9" s="8">
        <v>767672</v>
      </c>
      <c r="K9" s="9">
        <v>5200506</v>
      </c>
      <c r="L9" s="86">
        <v>0.7</v>
      </c>
      <c r="M9" s="35">
        <v>0.5</v>
      </c>
      <c r="N9" s="35">
        <v>94.7</v>
      </c>
      <c r="O9" s="35">
        <v>3.5</v>
      </c>
      <c r="P9" s="35">
        <v>39.6</v>
      </c>
      <c r="Q9" s="5">
        <v>18951801</v>
      </c>
      <c r="R9" s="137"/>
    </row>
    <row r="10" spans="1:23" ht="18" customHeight="1" thickBot="1">
      <c r="A10" s="51">
        <v>3</v>
      </c>
      <c r="B10" s="43">
        <v>15517478</v>
      </c>
      <c r="C10" s="87">
        <v>11648</v>
      </c>
      <c r="D10" s="11">
        <v>10243213</v>
      </c>
      <c r="E10" s="87" t="s">
        <v>646</v>
      </c>
      <c r="F10" s="11">
        <v>5285913</v>
      </c>
      <c r="G10" s="88" t="s">
        <v>646</v>
      </c>
      <c r="H10" s="11" t="s">
        <v>823</v>
      </c>
      <c r="I10" s="6">
        <v>5285913</v>
      </c>
      <c r="J10" s="10">
        <v>787485</v>
      </c>
      <c r="K10" s="11">
        <v>6073398</v>
      </c>
      <c r="L10" s="89">
        <v>0.69</v>
      </c>
      <c r="M10" s="90">
        <v>5.0999999999999996</v>
      </c>
      <c r="N10" s="90">
        <v>87.6</v>
      </c>
      <c r="O10" s="90">
        <v>4.5999999999999996</v>
      </c>
      <c r="P10" s="90">
        <v>35.299999999999997</v>
      </c>
      <c r="Q10" s="6">
        <v>19811182</v>
      </c>
      <c r="R10" s="137"/>
    </row>
    <row r="11" spans="1:23" ht="18" customHeight="1">
      <c r="A11" s="158" t="s">
        <v>694</v>
      </c>
      <c r="B11" s="13"/>
      <c r="C11" s="13"/>
      <c r="D11" s="13"/>
      <c r="E11" s="13"/>
      <c r="F11" s="13"/>
      <c r="G11" s="13"/>
      <c r="H11" s="13"/>
    </row>
    <row r="12" spans="1:23">
      <c r="A12" s="158" t="s">
        <v>693</v>
      </c>
    </row>
    <row r="13" spans="1:23">
      <c r="A13" s="158"/>
    </row>
    <row r="14" spans="1:23">
      <c r="J14" s="203"/>
      <c r="K14" s="203"/>
      <c r="L14" s="203"/>
      <c r="M14" s="203"/>
      <c r="N14" s="203"/>
      <c r="O14" s="203"/>
      <c r="P14" s="203"/>
      <c r="Q14" s="203"/>
    </row>
    <row r="15" spans="1:23" ht="13.5" customHeight="1">
      <c r="A15" s="794" t="s">
        <v>824</v>
      </c>
      <c r="B15" s="795" t="s">
        <v>519</v>
      </c>
      <c r="C15" s="795"/>
      <c r="D15" s="804" t="s">
        <v>825</v>
      </c>
      <c r="E15" s="804"/>
      <c r="F15" s="804"/>
      <c r="G15" s="795" t="s">
        <v>524</v>
      </c>
      <c r="H15" s="795"/>
      <c r="I15" s="805" t="s">
        <v>525</v>
      </c>
      <c r="J15" s="803" t="s">
        <v>526</v>
      </c>
      <c r="K15" s="803"/>
      <c r="L15" s="799" t="s">
        <v>527</v>
      </c>
      <c r="M15" s="799"/>
      <c r="N15" s="800" t="s">
        <v>692</v>
      </c>
      <c r="O15" s="800"/>
      <c r="P15" s="800"/>
      <c r="Q15" s="207"/>
    </row>
    <row r="16" spans="1:23">
      <c r="A16" s="794"/>
      <c r="B16" s="797" t="s">
        <v>518</v>
      </c>
      <c r="C16" s="797"/>
      <c r="D16" s="804"/>
      <c r="E16" s="804"/>
      <c r="F16" s="804"/>
      <c r="G16" s="797" t="s">
        <v>528</v>
      </c>
      <c r="H16" s="797"/>
      <c r="I16" s="805"/>
      <c r="J16" s="803"/>
      <c r="K16" s="803"/>
      <c r="L16" s="801" t="s">
        <v>529</v>
      </c>
      <c r="M16" s="801"/>
      <c r="N16" s="800"/>
      <c r="O16" s="800"/>
      <c r="P16" s="800"/>
      <c r="Q16" s="207"/>
    </row>
    <row r="17" spans="1:17">
      <c r="J17" s="203"/>
      <c r="K17" s="203"/>
      <c r="L17" s="203"/>
      <c r="M17" s="203"/>
      <c r="N17" s="203"/>
      <c r="O17" s="203"/>
      <c r="P17" s="203"/>
      <c r="Q17" s="203"/>
    </row>
    <row r="18" spans="1:17" ht="13.5" customHeight="1">
      <c r="A18" s="802" t="s">
        <v>826</v>
      </c>
      <c r="B18" s="802"/>
      <c r="C18" s="802"/>
      <c r="D18" s="802"/>
      <c r="E18" s="802"/>
      <c r="F18" s="802"/>
      <c r="G18" s="802"/>
      <c r="H18" s="206">
        <v>100</v>
      </c>
      <c r="I18" s="205"/>
      <c r="J18" s="803" t="s">
        <v>691</v>
      </c>
      <c r="K18" s="803"/>
      <c r="L18" s="803"/>
      <c r="M18" s="803"/>
      <c r="N18" s="803"/>
      <c r="O18" s="803"/>
      <c r="P18" s="803"/>
      <c r="Q18" s="203"/>
    </row>
    <row r="19" spans="1:17">
      <c r="A19" s="802"/>
      <c r="B19" s="802"/>
      <c r="C19" s="802"/>
      <c r="D19" s="802"/>
      <c r="E19" s="802"/>
      <c r="F19" s="802"/>
      <c r="G19" s="802"/>
      <c r="H19" s="204">
        <v>75</v>
      </c>
      <c r="I19" s="205"/>
      <c r="J19" s="803"/>
      <c r="K19" s="803"/>
      <c r="L19" s="803"/>
      <c r="M19" s="803"/>
      <c r="N19" s="803"/>
      <c r="O19" s="803"/>
      <c r="P19" s="803"/>
      <c r="Q19" s="203"/>
    </row>
    <row r="21" spans="1:17" ht="13.5" customHeight="1">
      <c r="A21" s="794" t="s">
        <v>827</v>
      </c>
      <c r="B21" s="795" t="s">
        <v>530</v>
      </c>
      <c r="C21" s="795"/>
      <c r="D21" s="795"/>
      <c r="E21" s="795"/>
      <c r="F21" s="795"/>
      <c r="G21" s="795"/>
      <c r="H21" s="796" t="s">
        <v>525</v>
      </c>
      <c r="I21" s="796"/>
    </row>
    <row r="22" spans="1:17">
      <c r="A22" s="794"/>
      <c r="B22" s="797" t="s">
        <v>531</v>
      </c>
      <c r="C22" s="797"/>
      <c r="D22" s="797"/>
      <c r="E22" s="797"/>
      <c r="F22" s="797"/>
      <c r="G22" s="797"/>
      <c r="H22" s="796"/>
      <c r="I22" s="796"/>
    </row>
    <row r="25" spans="1:17">
      <c r="A25" s="794" t="s">
        <v>532</v>
      </c>
      <c r="B25" s="794"/>
      <c r="C25" s="798" t="s">
        <v>533</v>
      </c>
      <c r="D25" s="798"/>
      <c r="E25" s="798"/>
      <c r="F25" s="798"/>
      <c r="G25" s="798"/>
      <c r="H25" s="798"/>
      <c r="I25" s="798"/>
      <c r="J25" s="791" t="s">
        <v>828</v>
      </c>
      <c r="K25" s="791"/>
      <c r="L25" s="791"/>
      <c r="M25" s="791"/>
      <c r="N25" s="791"/>
      <c r="O25" s="791"/>
      <c r="P25" s="791"/>
    </row>
    <row r="26" spans="1:17">
      <c r="A26" s="794"/>
      <c r="B26" s="794"/>
      <c r="C26" s="792" t="s">
        <v>534</v>
      </c>
      <c r="D26" s="792"/>
      <c r="E26" s="792"/>
      <c r="F26" s="792"/>
      <c r="G26" s="792"/>
      <c r="H26" s="792"/>
      <c r="I26" s="792"/>
      <c r="J26" s="793" t="s">
        <v>829</v>
      </c>
      <c r="K26" s="793"/>
      <c r="L26" s="793"/>
      <c r="M26" s="793"/>
      <c r="N26" s="793"/>
      <c r="O26" s="793"/>
      <c r="P26" s="793"/>
    </row>
  </sheetData>
  <mergeCells count="38">
    <mergeCell ref="K4:K5"/>
    <mergeCell ref="A2:A5"/>
    <mergeCell ref="B2:K3"/>
    <mergeCell ref="L2:Q2"/>
    <mergeCell ref="L3:L5"/>
    <mergeCell ref="M3:M5"/>
    <mergeCell ref="N3:N5"/>
    <mergeCell ref="O3:O5"/>
    <mergeCell ref="P3:P5"/>
    <mergeCell ref="Q3:Q5"/>
    <mergeCell ref="B4:C4"/>
    <mergeCell ref="D4:E4"/>
    <mergeCell ref="F4:F5"/>
    <mergeCell ref="G4:H4"/>
    <mergeCell ref="I4:I5"/>
    <mergeCell ref="J4:J5"/>
    <mergeCell ref="A18:G19"/>
    <mergeCell ref="J18:P19"/>
    <mergeCell ref="A15:A16"/>
    <mergeCell ref="B15:C15"/>
    <mergeCell ref="D15:F16"/>
    <mergeCell ref="G15:H15"/>
    <mergeCell ref="I15:I16"/>
    <mergeCell ref="J15:K16"/>
    <mergeCell ref="L15:M15"/>
    <mergeCell ref="N15:P16"/>
    <mergeCell ref="B16:C16"/>
    <mergeCell ref="G16:H16"/>
    <mergeCell ref="L16:M16"/>
    <mergeCell ref="J25:P25"/>
    <mergeCell ref="C26:I26"/>
    <mergeCell ref="J26:P26"/>
    <mergeCell ref="A21:A22"/>
    <mergeCell ref="B21:G21"/>
    <mergeCell ref="H21:I22"/>
    <mergeCell ref="B22:G22"/>
    <mergeCell ref="A25:B26"/>
    <mergeCell ref="C25:I25"/>
  </mergeCells>
  <phoneticPr fontId="3"/>
  <printOptions horizontalCentered="1"/>
  <pageMargins left="0.78740157480314965" right="0.78740157480314965" top="0.98425196850393704" bottom="0.78740157480314965" header="0.51181102362204722" footer="0.51181102362204722"/>
  <pageSetup paperSize="9" scale="90" fitToWidth="2" fitToHeight="0" orientation="portrait" r:id="rId1"/>
  <headerFooter alignWithMargins="0"/>
  <colBreaks count="1" manualBreakCount="1">
    <brk id="9" max="31" man="1"/>
  </colBreaks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  <pageSetUpPr fitToPage="1"/>
  </sheetPr>
  <dimension ref="A1:T33"/>
  <sheetViews>
    <sheetView view="pageBreakPreview" zoomScaleNormal="90" zoomScaleSheetLayoutView="100" workbookViewId="0">
      <pane ySplit="2" topLeftCell="A9" activePane="bottomLeft" state="frozen"/>
      <selection activeCell="A17" sqref="A17:H17"/>
      <selection pane="bottomLeft" activeCell="A17" sqref="A17:H17"/>
    </sheetView>
  </sheetViews>
  <sheetFormatPr defaultRowHeight="12"/>
  <cols>
    <col min="1" max="1" width="10.5" style="419" customWidth="1"/>
    <col min="2" max="2" width="9.375" style="419" customWidth="1"/>
    <col min="3" max="4" width="8.625" style="419" customWidth="1"/>
    <col min="5" max="5" width="8.5" style="419" customWidth="1"/>
    <col min="6" max="6" width="7.25" style="419" customWidth="1"/>
    <col min="7" max="7" width="8.625" style="419" customWidth="1"/>
    <col min="8" max="8" width="7.125" style="419" customWidth="1"/>
    <col min="9" max="9" width="7.5" style="419" customWidth="1"/>
    <col min="10" max="10" width="9.75" style="419" customWidth="1"/>
    <col min="11" max="11" width="7.375" style="419" customWidth="1"/>
    <col min="12" max="12" width="7.625" style="419" customWidth="1"/>
    <col min="13" max="13" width="8.75" style="419" customWidth="1"/>
    <col min="14" max="14" width="7.875" style="419" customWidth="1"/>
    <col min="15" max="15" width="7" style="419" customWidth="1"/>
    <col min="16" max="16" width="9.75" style="419" customWidth="1"/>
    <col min="17" max="17" width="7.75" style="419" customWidth="1"/>
    <col min="18" max="18" width="9.5" style="419" customWidth="1"/>
    <col min="19" max="19" width="6.75" style="419" customWidth="1"/>
    <col min="20" max="20" width="7" style="419" customWidth="1"/>
    <col min="21" max="16384" width="9" style="419"/>
  </cols>
  <sheetData>
    <row r="1" spans="1:20" ht="18" customHeight="1" thickBot="1">
      <c r="A1" s="419" t="s">
        <v>830</v>
      </c>
      <c r="G1" s="439"/>
      <c r="O1" s="439"/>
      <c r="R1" s="439" t="s">
        <v>49</v>
      </c>
    </row>
    <row r="2" spans="1:20" s="474" customFormat="1" ht="72.75" customHeight="1" thickBot="1">
      <c r="A2" s="469" t="s">
        <v>700</v>
      </c>
      <c r="B2" s="470" t="s">
        <v>535</v>
      </c>
      <c r="C2" s="471" t="s">
        <v>536</v>
      </c>
      <c r="D2" s="471" t="s">
        <v>831</v>
      </c>
      <c r="E2" s="471" t="s">
        <v>537</v>
      </c>
      <c r="F2" s="471" t="s">
        <v>538</v>
      </c>
      <c r="G2" s="471" t="s">
        <v>539</v>
      </c>
      <c r="H2" s="471" t="s">
        <v>540</v>
      </c>
      <c r="I2" s="471" t="s">
        <v>541</v>
      </c>
      <c r="J2" s="471" t="s">
        <v>542</v>
      </c>
      <c r="K2" s="472" t="s">
        <v>543</v>
      </c>
      <c r="L2" s="471" t="s">
        <v>544</v>
      </c>
      <c r="M2" s="471" t="s">
        <v>545</v>
      </c>
      <c r="N2" s="471" t="s">
        <v>546</v>
      </c>
      <c r="O2" s="471" t="s">
        <v>547</v>
      </c>
      <c r="P2" s="471" t="s">
        <v>548</v>
      </c>
      <c r="Q2" s="471" t="s">
        <v>549</v>
      </c>
      <c r="R2" s="472" t="s">
        <v>13</v>
      </c>
      <c r="S2" s="473"/>
      <c r="T2" s="473"/>
    </row>
    <row r="3" spans="1:20" s="392" customFormat="1" ht="23.25" customHeight="1">
      <c r="A3" s="813" t="s">
        <v>699</v>
      </c>
      <c r="B3" s="813"/>
      <c r="C3" s="813"/>
      <c r="D3" s="813"/>
      <c r="E3" s="813"/>
      <c r="F3" s="813"/>
      <c r="G3" s="813"/>
      <c r="H3" s="813"/>
      <c r="I3" s="813"/>
      <c r="J3" s="813"/>
      <c r="K3" s="813"/>
      <c r="L3" s="814" t="s">
        <v>832</v>
      </c>
      <c r="M3" s="814"/>
      <c r="N3" s="814"/>
      <c r="O3" s="814"/>
      <c r="P3" s="814"/>
      <c r="Q3" s="814"/>
      <c r="R3" s="814"/>
      <c r="S3" s="453"/>
      <c r="T3" s="453"/>
    </row>
    <row r="4" spans="1:20" s="392" customFormat="1" ht="23.25" customHeight="1">
      <c r="A4" s="460" t="s">
        <v>705</v>
      </c>
      <c r="B4" s="464">
        <v>3996476</v>
      </c>
      <c r="C4" s="427">
        <v>220300</v>
      </c>
      <c r="D4" s="427" t="s">
        <v>60</v>
      </c>
      <c r="E4" s="427" t="s">
        <v>60</v>
      </c>
      <c r="F4" s="427">
        <v>12200</v>
      </c>
      <c r="G4" s="427">
        <v>1339400</v>
      </c>
      <c r="H4" s="427" t="s">
        <v>60</v>
      </c>
      <c r="I4" s="427">
        <v>105000</v>
      </c>
      <c r="J4" s="427">
        <v>707800</v>
      </c>
      <c r="K4" s="428">
        <v>168000</v>
      </c>
      <c r="L4" s="427">
        <v>84500</v>
      </c>
      <c r="M4" s="427" t="s">
        <v>60</v>
      </c>
      <c r="N4" s="427" t="s">
        <v>60</v>
      </c>
      <c r="O4" s="427" t="s">
        <v>60</v>
      </c>
      <c r="P4" s="427">
        <v>1260876</v>
      </c>
      <c r="Q4" s="427">
        <v>41700</v>
      </c>
      <c r="R4" s="428">
        <v>56700</v>
      </c>
      <c r="S4" s="475"/>
      <c r="T4" s="475"/>
    </row>
    <row r="5" spans="1:20" s="392" customFormat="1" ht="23.25" customHeight="1">
      <c r="A5" s="460">
        <v>30</v>
      </c>
      <c r="B5" s="464">
        <v>2544890</v>
      </c>
      <c r="C5" s="427">
        <v>112000</v>
      </c>
      <c r="D5" s="427" t="s">
        <v>60</v>
      </c>
      <c r="E5" s="427" t="s">
        <v>60</v>
      </c>
      <c r="F5" s="427">
        <v>79600</v>
      </c>
      <c r="G5" s="427">
        <v>22000</v>
      </c>
      <c r="H5" s="427" t="s">
        <v>60</v>
      </c>
      <c r="I5" s="427">
        <v>95300</v>
      </c>
      <c r="J5" s="427">
        <v>835800</v>
      </c>
      <c r="K5" s="428" t="s">
        <v>60</v>
      </c>
      <c r="L5" s="427">
        <v>79700</v>
      </c>
      <c r="M5" s="427" t="s">
        <v>60</v>
      </c>
      <c r="N5" s="427" t="s">
        <v>60</v>
      </c>
      <c r="O5" s="427" t="s">
        <v>60</v>
      </c>
      <c r="P5" s="427">
        <v>1295590</v>
      </c>
      <c r="Q5" s="427">
        <v>16000</v>
      </c>
      <c r="R5" s="428">
        <v>8900</v>
      </c>
      <c r="S5" s="475"/>
      <c r="T5" s="475"/>
    </row>
    <row r="6" spans="1:20" s="392" customFormat="1" ht="23.25" customHeight="1">
      <c r="A6" s="460" t="s">
        <v>653</v>
      </c>
      <c r="B6" s="464">
        <v>2216708</v>
      </c>
      <c r="C6" s="427">
        <v>125100</v>
      </c>
      <c r="D6" s="427" t="s">
        <v>646</v>
      </c>
      <c r="E6" s="427" t="s">
        <v>646</v>
      </c>
      <c r="F6" s="427">
        <v>146000</v>
      </c>
      <c r="G6" s="427">
        <v>33100</v>
      </c>
      <c r="H6" s="427">
        <v>4900</v>
      </c>
      <c r="I6" s="427">
        <v>134600</v>
      </c>
      <c r="J6" s="427">
        <v>596800</v>
      </c>
      <c r="K6" s="428" t="s">
        <v>646</v>
      </c>
      <c r="L6" s="427">
        <v>99100</v>
      </c>
      <c r="M6" s="427" t="s">
        <v>646</v>
      </c>
      <c r="N6" s="427" t="s">
        <v>646</v>
      </c>
      <c r="O6" s="427" t="s">
        <v>646</v>
      </c>
      <c r="P6" s="427">
        <v>1065208</v>
      </c>
      <c r="Q6" s="427">
        <v>9900</v>
      </c>
      <c r="R6" s="428">
        <v>2000</v>
      </c>
      <c r="S6" s="475"/>
      <c r="T6" s="475"/>
    </row>
    <row r="7" spans="1:20" s="392" customFormat="1" ht="23.25" customHeight="1">
      <c r="A7" s="460">
        <v>2</v>
      </c>
      <c r="B7" s="464">
        <v>2920300</v>
      </c>
      <c r="C7" s="427">
        <v>168500</v>
      </c>
      <c r="D7" s="427">
        <v>90100</v>
      </c>
      <c r="E7" s="427" t="s">
        <v>646</v>
      </c>
      <c r="F7" s="427">
        <v>10000</v>
      </c>
      <c r="G7" s="427">
        <v>196300</v>
      </c>
      <c r="H7" s="427">
        <v>1000</v>
      </c>
      <c r="I7" s="427">
        <v>195500</v>
      </c>
      <c r="J7" s="427">
        <v>893900</v>
      </c>
      <c r="K7" s="428" t="s">
        <v>646</v>
      </c>
      <c r="L7" s="427">
        <v>89700</v>
      </c>
      <c r="M7" s="427">
        <v>134400</v>
      </c>
      <c r="N7" s="427" t="s">
        <v>646</v>
      </c>
      <c r="O7" s="427" t="s">
        <v>646</v>
      </c>
      <c r="P7" s="427">
        <v>975100</v>
      </c>
      <c r="Q7" s="427">
        <v>3200</v>
      </c>
      <c r="R7" s="428">
        <f>B7-SUM(C7:Q7)</f>
        <v>162600</v>
      </c>
      <c r="S7" s="475"/>
      <c r="T7" s="475"/>
    </row>
    <row r="8" spans="1:20" ht="23.25" customHeight="1" thickBot="1">
      <c r="A8" s="476">
        <v>3</v>
      </c>
      <c r="B8" s="477">
        <v>2996700</v>
      </c>
      <c r="C8" s="430">
        <v>166300</v>
      </c>
      <c r="D8" s="430">
        <v>257500</v>
      </c>
      <c r="E8" s="430" t="s">
        <v>646</v>
      </c>
      <c r="F8" s="430">
        <v>20400</v>
      </c>
      <c r="G8" s="430">
        <v>5500</v>
      </c>
      <c r="H8" s="430">
        <v>6200</v>
      </c>
      <c r="I8" s="430">
        <v>233700</v>
      </c>
      <c r="J8" s="430">
        <v>640400</v>
      </c>
      <c r="K8" s="431" t="s">
        <v>646</v>
      </c>
      <c r="L8" s="430">
        <v>99000</v>
      </c>
      <c r="M8" s="430" t="s">
        <v>646</v>
      </c>
      <c r="N8" s="430" t="s">
        <v>646</v>
      </c>
      <c r="O8" s="430" t="s">
        <v>646</v>
      </c>
      <c r="P8" s="430">
        <v>1482400</v>
      </c>
      <c r="Q8" s="430">
        <v>65200</v>
      </c>
      <c r="R8" s="431">
        <f>B8-SUM(C8:Q8)</f>
        <v>20100</v>
      </c>
    </row>
    <row r="9" spans="1:20" s="392" customFormat="1" ht="23.25" customHeight="1">
      <c r="A9" s="811" t="s">
        <v>833</v>
      </c>
      <c r="B9" s="811"/>
      <c r="C9" s="811"/>
      <c r="D9" s="811"/>
      <c r="E9" s="811"/>
      <c r="F9" s="811"/>
      <c r="G9" s="811"/>
      <c r="H9" s="811"/>
      <c r="I9" s="811"/>
      <c r="J9" s="811"/>
      <c r="K9" s="811"/>
      <c r="L9" s="812" t="s">
        <v>834</v>
      </c>
      <c r="M9" s="812"/>
      <c r="N9" s="812"/>
      <c r="O9" s="812"/>
      <c r="P9" s="812"/>
      <c r="Q9" s="812"/>
      <c r="R9" s="812"/>
      <c r="S9" s="453"/>
      <c r="T9" s="453"/>
    </row>
    <row r="10" spans="1:20" s="392" customFormat="1" ht="23.25" customHeight="1">
      <c r="A10" s="460" t="s">
        <v>705</v>
      </c>
      <c r="B10" s="464">
        <v>2754558</v>
      </c>
      <c r="C10" s="427">
        <v>61586</v>
      </c>
      <c r="D10" s="427" t="s">
        <v>60</v>
      </c>
      <c r="E10" s="427">
        <v>141206</v>
      </c>
      <c r="F10" s="427">
        <v>6428</v>
      </c>
      <c r="G10" s="427">
        <v>112056</v>
      </c>
      <c r="H10" s="427" t="s">
        <v>60</v>
      </c>
      <c r="I10" s="427">
        <v>200</v>
      </c>
      <c r="J10" s="427">
        <v>1125691</v>
      </c>
      <c r="K10" s="428" t="s">
        <v>60</v>
      </c>
      <c r="L10" s="427">
        <v>74437</v>
      </c>
      <c r="M10" s="427" t="s">
        <v>60</v>
      </c>
      <c r="N10" s="427">
        <v>101022</v>
      </c>
      <c r="O10" s="427">
        <v>35079</v>
      </c>
      <c r="P10" s="427">
        <v>780654</v>
      </c>
      <c r="Q10" s="427" t="s">
        <v>60</v>
      </c>
      <c r="R10" s="428">
        <v>316199</v>
      </c>
      <c r="S10" s="453"/>
      <c r="T10" s="453"/>
    </row>
    <row r="11" spans="1:20" s="392" customFormat="1" ht="23.25" customHeight="1">
      <c r="A11" s="460">
        <v>30</v>
      </c>
      <c r="B11" s="464">
        <v>2736649</v>
      </c>
      <c r="C11" s="427">
        <v>44679</v>
      </c>
      <c r="D11" s="427" t="s">
        <v>60</v>
      </c>
      <c r="E11" s="427">
        <v>138232</v>
      </c>
      <c r="F11" s="427">
        <v>9841</v>
      </c>
      <c r="G11" s="427">
        <v>84142</v>
      </c>
      <c r="H11" s="427" t="s">
        <v>60</v>
      </c>
      <c r="I11" s="427">
        <v>3025</v>
      </c>
      <c r="J11" s="427">
        <v>1114709</v>
      </c>
      <c r="K11" s="428">
        <v>16800</v>
      </c>
      <c r="L11" s="427">
        <v>70423</v>
      </c>
      <c r="M11" s="427" t="s">
        <v>60</v>
      </c>
      <c r="N11" s="427">
        <v>83543</v>
      </c>
      <c r="O11" s="427" t="s">
        <v>60</v>
      </c>
      <c r="P11" s="427">
        <v>876227</v>
      </c>
      <c r="Q11" s="427">
        <v>4170</v>
      </c>
      <c r="R11" s="428">
        <v>290858</v>
      </c>
      <c r="S11" s="453"/>
      <c r="T11" s="453"/>
    </row>
    <row r="12" spans="1:20" s="392" customFormat="1" ht="23.25" customHeight="1">
      <c r="A12" s="460" t="s">
        <v>653</v>
      </c>
      <c r="B12" s="464">
        <v>2712268</v>
      </c>
      <c r="C12" s="427">
        <v>54602</v>
      </c>
      <c r="D12" s="427" t="s">
        <v>60</v>
      </c>
      <c r="E12" s="427">
        <v>136135</v>
      </c>
      <c r="F12" s="427">
        <v>13723</v>
      </c>
      <c r="G12" s="427">
        <v>95533</v>
      </c>
      <c r="H12" s="427" t="s">
        <v>646</v>
      </c>
      <c r="I12" s="427">
        <v>15852</v>
      </c>
      <c r="J12" s="427">
        <v>1235161</v>
      </c>
      <c r="K12" s="428">
        <v>16800</v>
      </c>
      <c r="L12" s="427">
        <v>61012</v>
      </c>
      <c r="M12" s="427" t="s">
        <v>646</v>
      </c>
      <c r="N12" s="427">
        <v>66210</v>
      </c>
      <c r="O12" s="427" t="s">
        <v>646</v>
      </c>
      <c r="P12" s="427">
        <v>953572</v>
      </c>
      <c r="Q12" s="427">
        <v>5770</v>
      </c>
      <c r="R12" s="428">
        <v>57898</v>
      </c>
      <c r="S12" s="453"/>
      <c r="T12" s="453"/>
    </row>
    <row r="13" spans="1:20" s="392" customFormat="1" ht="23.25" customHeight="1">
      <c r="A13" s="460">
        <v>2</v>
      </c>
      <c r="B13" s="464">
        <v>3040353</v>
      </c>
      <c r="C13" s="427">
        <v>61419</v>
      </c>
      <c r="D13" s="427" t="s">
        <v>646</v>
      </c>
      <c r="E13" s="427">
        <v>123746</v>
      </c>
      <c r="F13" s="427">
        <v>14858</v>
      </c>
      <c r="G13" s="427">
        <v>111042</v>
      </c>
      <c r="H13" s="427">
        <v>9960</v>
      </c>
      <c r="I13" s="427">
        <v>46723</v>
      </c>
      <c r="J13" s="427">
        <v>1389941</v>
      </c>
      <c r="K13" s="428">
        <v>16800</v>
      </c>
      <c r="L13" s="427">
        <v>62125</v>
      </c>
      <c r="M13" s="427" t="s">
        <v>646</v>
      </c>
      <c r="N13" s="427">
        <v>56678</v>
      </c>
      <c r="O13" s="427" t="s">
        <v>646</v>
      </c>
      <c r="P13" s="427">
        <v>1068788</v>
      </c>
      <c r="Q13" s="427">
        <v>6760</v>
      </c>
      <c r="R13" s="428">
        <f>B13-SUM(C13:Q13)</f>
        <v>71513</v>
      </c>
      <c r="S13" s="453"/>
      <c r="T13" s="453"/>
    </row>
    <row r="14" spans="1:20" ht="23.25" customHeight="1" thickBot="1">
      <c r="A14" s="476">
        <v>3</v>
      </c>
      <c r="B14" s="477">
        <v>3434264</v>
      </c>
      <c r="C14" s="430">
        <v>68005</v>
      </c>
      <c r="D14" s="430" t="s">
        <v>646</v>
      </c>
      <c r="E14" s="430">
        <v>124406</v>
      </c>
      <c r="F14" s="430">
        <v>39429</v>
      </c>
      <c r="G14" s="430">
        <v>171926</v>
      </c>
      <c r="H14" s="430">
        <v>10320</v>
      </c>
      <c r="I14" s="430">
        <v>69958</v>
      </c>
      <c r="J14" s="430">
        <v>1430825</v>
      </c>
      <c r="K14" s="431">
        <v>16800</v>
      </c>
      <c r="L14" s="430">
        <v>66404</v>
      </c>
      <c r="M14" s="430" t="s">
        <v>646</v>
      </c>
      <c r="N14" s="430">
        <v>47050</v>
      </c>
      <c r="O14" s="430" t="s">
        <v>646</v>
      </c>
      <c r="P14" s="430">
        <v>1149233</v>
      </c>
      <c r="Q14" s="430">
        <v>7080</v>
      </c>
      <c r="R14" s="431">
        <f>B14-SUM(C14:Q14)</f>
        <v>232828</v>
      </c>
    </row>
    <row r="15" spans="1:20" s="392" customFormat="1" ht="23.25" customHeight="1">
      <c r="A15" s="815" t="s">
        <v>835</v>
      </c>
      <c r="B15" s="815"/>
      <c r="C15" s="815"/>
      <c r="D15" s="815"/>
      <c r="E15" s="815"/>
      <c r="F15" s="815"/>
      <c r="G15" s="815"/>
      <c r="H15" s="815"/>
      <c r="I15" s="815"/>
      <c r="J15" s="815"/>
      <c r="K15" s="815"/>
      <c r="L15" s="812" t="s">
        <v>836</v>
      </c>
      <c r="M15" s="812"/>
      <c r="N15" s="812"/>
      <c r="O15" s="812"/>
      <c r="P15" s="812"/>
      <c r="Q15" s="812"/>
      <c r="R15" s="812"/>
      <c r="S15" s="453"/>
      <c r="T15" s="453"/>
    </row>
    <row r="16" spans="1:20" ht="23.25" customHeight="1">
      <c r="A16" s="460" t="s">
        <v>705</v>
      </c>
      <c r="B16" s="464">
        <v>38951885</v>
      </c>
      <c r="C16" s="427">
        <v>679263</v>
      </c>
      <c r="D16" s="427" t="s">
        <v>60</v>
      </c>
      <c r="E16" s="427">
        <v>1174308</v>
      </c>
      <c r="F16" s="427">
        <v>102858</v>
      </c>
      <c r="G16" s="427">
        <v>2365528</v>
      </c>
      <c r="H16" s="427">
        <v>169300</v>
      </c>
      <c r="I16" s="427">
        <v>203800</v>
      </c>
      <c r="J16" s="427">
        <v>17791829</v>
      </c>
      <c r="K16" s="428">
        <v>168000</v>
      </c>
      <c r="L16" s="427">
        <v>513305</v>
      </c>
      <c r="M16" s="427" t="s">
        <v>60</v>
      </c>
      <c r="N16" s="427">
        <v>362332</v>
      </c>
      <c r="O16" s="427" t="s">
        <v>60</v>
      </c>
      <c r="P16" s="427">
        <v>13677046</v>
      </c>
      <c r="Q16" s="427">
        <v>41700</v>
      </c>
      <c r="R16" s="428">
        <v>1702616</v>
      </c>
    </row>
    <row r="17" spans="1:18" ht="23.25" customHeight="1">
      <c r="A17" s="460">
        <v>30</v>
      </c>
      <c r="B17" s="464">
        <v>38760126</v>
      </c>
      <c r="C17" s="427">
        <v>746584</v>
      </c>
      <c r="D17" s="427" t="s">
        <v>60</v>
      </c>
      <c r="E17" s="427">
        <v>1036076</v>
      </c>
      <c r="F17" s="427">
        <v>172617</v>
      </c>
      <c r="G17" s="427">
        <v>2303386</v>
      </c>
      <c r="H17" s="427">
        <v>169300</v>
      </c>
      <c r="I17" s="427">
        <v>296075</v>
      </c>
      <c r="J17" s="427">
        <v>17512920</v>
      </c>
      <c r="K17" s="428">
        <v>151200</v>
      </c>
      <c r="L17" s="427">
        <v>522582</v>
      </c>
      <c r="M17" s="427" t="s">
        <v>60</v>
      </c>
      <c r="N17" s="427">
        <v>278789</v>
      </c>
      <c r="O17" s="427" t="s">
        <v>60</v>
      </c>
      <c r="P17" s="427">
        <v>14096409</v>
      </c>
      <c r="Q17" s="427">
        <v>53530</v>
      </c>
      <c r="R17" s="428">
        <v>1420658</v>
      </c>
    </row>
    <row r="18" spans="1:18" ht="23.25" customHeight="1">
      <c r="A18" s="460" t="s">
        <v>653</v>
      </c>
      <c r="B18" s="464">
        <v>38264566</v>
      </c>
      <c r="C18" s="427">
        <v>817082</v>
      </c>
      <c r="D18" s="427" t="s">
        <v>60</v>
      </c>
      <c r="E18" s="427">
        <v>899941</v>
      </c>
      <c r="F18" s="427">
        <v>304894</v>
      </c>
      <c r="G18" s="427">
        <v>2240953</v>
      </c>
      <c r="H18" s="427">
        <v>174200</v>
      </c>
      <c r="I18" s="427">
        <v>414823</v>
      </c>
      <c r="J18" s="427">
        <v>16874559</v>
      </c>
      <c r="K18" s="428">
        <v>134400</v>
      </c>
      <c r="L18" s="427">
        <v>560670</v>
      </c>
      <c r="M18" s="427" t="s">
        <v>60</v>
      </c>
      <c r="N18" s="427">
        <v>212579</v>
      </c>
      <c r="O18" s="427" t="s">
        <v>60</v>
      </c>
      <c r="P18" s="427">
        <v>14208045</v>
      </c>
      <c r="Q18" s="427">
        <v>57660</v>
      </c>
      <c r="R18" s="428">
        <v>1364760</v>
      </c>
    </row>
    <row r="19" spans="1:18" ht="23.25" customHeight="1">
      <c r="A19" s="460">
        <v>2</v>
      </c>
      <c r="B19" s="464">
        <v>38144513</v>
      </c>
      <c r="C19" s="427">
        <v>924163</v>
      </c>
      <c r="D19" s="427">
        <v>90100</v>
      </c>
      <c r="E19" s="427">
        <v>776195</v>
      </c>
      <c r="F19" s="427">
        <v>300036</v>
      </c>
      <c r="G19" s="427">
        <v>2326211</v>
      </c>
      <c r="H19" s="427">
        <v>165240</v>
      </c>
      <c r="I19" s="427">
        <v>563600</v>
      </c>
      <c r="J19" s="427">
        <v>16378518</v>
      </c>
      <c r="K19" s="428">
        <v>117600</v>
      </c>
      <c r="L19" s="427">
        <v>588245</v>
      </c>
      <c r="M19" s="427">
        <v>134400</v>
      </c>
      <c r="N19" s="427">
        <v>155901</v>
      </c>
      <c r="O19" s="427" t="s">
        <v>646</v>
      </c>
      <c r="P19" s="427">
        <v>14114357</v>
      </c>
      <c r="Q19" s="427">
        <v>54100</v>
      </c>
      <c r="R19" s="428">
        <f>B19-SUM(C19:Q19)</f>
        <v>1455847</v>
      </c>
    </row>
    <row r="20" spans="1:18" ht="23.25" customHeight="1" thickBot="1">
      <c r="A20" s="476">
        <v>3</v>
      </c>
      <c r="B20" s="477">
        <v>37706949</v>
      </c>
      <c r="C20" s="430">
        <v>1022458</v>
      </c>
      <c r="D20" s="430">
        <v>347600</v>
      </c>
      <c r="E20" s="430">
        <v>651789</v>
      </c>
      <c r="F20" s="430">
        <v>281007</v>
      </c>
      <c r="G20" s="430">
        <v>2159785</v>
      </c>
      <c r="H20" s="430">
        <v>161120</v>
      </c>
      <c r="I20" s="430">
        <v>727342</v>
      </c>
      <c r="J20" s="430">
        <v>15588093</v>
      </c>
      <c r="K20" s="431">
        <v>100800</v>
      </c>
      <c r="L20" s="430">
        <v>620841</v>
      </c>
      <c r="M20" s="430">
        <v>134400</v>
      </c>
      <c r="N20" s="430">
        <v>108851</v>
      </c>
      <c r="O20" s="430" t="s">
        <v>646</v>
      </c>
      <c r="P20" s="430">
        <v>14447524</v>
      </c>
      <c r="Q20" s="430">
        <v>112220</v>
      </c>
      <c r="R20" s="431">
        <f>B20-SUM(C20:Q20)</f>
        <v>1243119</v>
      </c>
    </row>
    <row r="21" spans="1:18" ht="23.25" customHeight="1">
      <c r="A21" s="811" t="s">
        <v>837</v>
      </c>
      <c r="B21" s="811"/>
      <c r="C21" s="811"/>
      <c r="D21" s="811"/>
      <c r="E21" s="811"/>
      <c r="F21" s="811"/>
      <c r="G21" s="811"/>
      <c r="H21" s="811"/>
      <c r="I21" s="811"/>
      <c r="J21" s="811"/>
      <c r="K21" s="811"/>
      <c r="L21" s="812" t="s">
        <v>838</v>
      </c>
      <c r="M21" s="812"/>
      <c r="N21" s="812"/>
      <c r="O21" s="812"/>
      <c r="P21" s="812"/>
      <c r="Q21" s="812"/>
      <c r="R21" s="812"/>
    </row>
    <row r="22" spans="1:18" ht="23.25" customHeight="1">
      <c r="A22" s="460" t="s">
        <v>705</v>
      </c>
      <c r="B22" s="464">
        <v>11311303</v>
      </c>
      <c r="C22" s="427">
        <v>132933</v>
      </c>
      <c r="D22" s="427" t="s">
        <v>60</v>
      </c>
      <c r="E22" s="427">
        <v>720810</v>
      </c>
      <c r="F22" s="427">
        <v>102858</v>
      </c>
      <c r="G22" s="427">
        <v>1735987</v>
      </c>
      <c r="H22" s="427" t="s">
        <v>60</v>
      </c>
      <c r="I22" s="427" t="s">
        <v>60</v>
      </c>
      <c r="J22" s="427">
        <v>73546</v>
      </c>
      <c r="K22" s="428" t="s">
        <v>60</v>
      </c>
      <c r="L22" s="427">
        <v>186826</v>
      </c>
      <c r="M22" s="427" t="s">
        <v>60</v>
      </c>
      <c r="N22" s="427">
        <v>362332</v>
      </c>
      <c r="O22" s="427" t="s">
        <v>60</v>
      </c>
      <c r="P22" s="427">
        <v>7982004</v>
      </c>
      <c r="Q22" s="427" t="s">
        <v>60</v>
      </c>
      <c r="R22" s="428">
        <v>14007</v>
      </c>
    </row>
    <row r="23" spans="1:18" ht="23.25" customHeight="1">
      <c r="A23" s="460">
        <v>30</v>
      </c>
      <c r="B23" s="464">
        <v>10840881</v>
      </c>
      <c r="C23" s="427">
        <v>99160</v>
      </c>
      <c r="D23" s="427" t="s">
        <v>60</v>
      </c>
      <c r="E23" s="427">
        <v>618452</v>
      </c>
      <c r="F23" s="427">
        <v>172617</v>
      </c>
      <c r="G23" s="427">
        <v>1666152</v>
      </c>
      <c r="H23" s="427" t="s">
        <v>60</v>
      </c>
      <c r="I23" s="427" t="s">
        <v>60</v>
      </c>
      <c r="J23" s="427" t="s">
        <v>60</v>
      </c>
      <c r="K23" s="428" t="s">
        <v>60</v>
      </c>
      <c r="L23" s="427">
        <v>149237</v>
      </c>
      <c r="M23" s="427" t="s">
        <v>60</v>
      </c>
      <c r="N23" s="427">
        <v>278789</v>
      </c>
      <c r="O23" s="427" t="s">
        <v>60</v>
      </c>
      <c r="P23" s="427">
        <v>7834347</v>
      </c>
      <c r="Q23" s="427" t="s">
        <v>60</v>
      </c>
      <c r="R23" s="428">
        <v>22127</v>
      </c>
    </row>
    <row r="24" spans="1:18" ht="23.25" customHeight="1">
      <c r="A24" s="460" t="s">
        <v>653</v>
      </c>
      <c r="B24" s="464">
        <v>10486666</v>
      </c>
      <c r="C24" s="427">
        <v>70562</v>
      </c>
      <c r="D24" s="427" t="s">
        <v>60</v>
      </c>
      <c r="E24" s="427">
        <v>518242</v>
      </c>
      <c r="F24" s="427">
        <v>304894</v>
      </c>
      <c r="G24" s="427">
        <v>1597238</v>
      </c>
      <c r="H24" s="427" t="s">
        <v>60</v>
      </c>
      <c r="I24" s="427" t="s">
        <v>60</v>
      </c>
      <c r="J24" s="427" t="s">
        <v>60</v>
      </c>
      <c r="K24" s="428" t="s">
        <v>60</v>
      </c>
      <c r="L24" s="427">
        <v>119978</v>
      </c>
      <c r="M24" s="427" t="s">
        <v>60</v>
      </c>
      <c r="N24" s="427">
        <v>212579</v>
      </c>
      <c r="O24" s="427" t="s">
        <v>60</v>
      </c>
      <c r="P24" s="427">
        <v>7641834</v>
      </c>
      <c r="Q24" s="427" t="s">
        <v>60</v>
      </c>
      <c r="R24" s="428">
        <v>21339</v>
      </c>
    </row>
    <row r="25" spans="1:18" ht="23.25" customHeight="1">
      <c r="A25" s="460">
        <v>2</v>
      </c>
      <c r="B25" s="464">
        <v>10948101</v>
      </c>
      <c r="C25" s="427">
        <v>59860</v>
      </c>
      <c r="D25" s="427">
        <v>90100</v>
      </c>
      <c r="E25" s="427">
        <v>430463</v>
      </c>
      <c r="F25" s="427">
        <v>300036</v>
      </c>
      <c r="G25" s="427">
        <v>1621554</v>
      </c>
      <c r="H25" s="427" t="s">
        <v>60</v>
      </c>
      <c r="I25" s="427" t="s">
        <v>60</v>
      </c>
      <c r="J25" s="427" t="s">
        <v>60</v>
      </c>
      <c r="K25" s="428" t="s">
        <v>60</v>
      </c>
      <c r="L25" s="427">
        <v>97703</v>
      </c>
      <c r="M25" s="427">
        <v>134400</v>
      </c>
      <c r="N25" s="427">
        <v>155901</v>
      </c>
      <c r="O25" s="427" t="s">
        <v>60</v>
      </c>
      <c r="P25" s="427">
        <v>7877541</v>
      </c>
      <c r="Q25" s="427" t="s">
        <v>60</v>
      </c>
      <c r="R25" s="428">
        <v>180543</v>
      </c>
    </row>
    <row r="26" spans="1:18" ht="23.25" customHeight="1" thickBot="1">
      <c r="A26" s="476">
        <v>3</v>
      </c>
      <c r="B26" s="477">
        <v>10572835</v>
      </c>
      <c r="C26" s="430">
        <v>86546</v>
      </c>
      <c r="D26" s="430">
        <v>347600</v>
      </c>
      <c r="E26" s="430">
        <v>342022</v>
      </c>
      <c r="F26" s="430">
        <v>281007</v>
      </c>
      <c r="G26" s="430">
        <v>1494193</v>
      </c>
      <c r="H26" s="430" t="s">
        <v>646</v>
      </c>
      <c r="I26" s="430" t="s">
        <v>646</v>
      </c>
      <c r="J26" s="430" t="s">
        <v>646</v>
      </c>
      <c r="K26" s="431" t="s">
        <v>646</v>
      </c>
      <c r="L26" s="430">
        <v>103006</v>
      </c>
      <c r="M26" s="430">
        <v>134400</v>
      </c>
      <c r="N26" s="430">
        <v>108851</v>
      </c>
      <c r="O26" s="430" t="s">
        <v>646</v>
      </c>
      <c r="P26" s="430">
        <v>7656028</v>
      </c>
      <c r="Q26" s="430" t="s">
        <v>646</v>
      </c>
      <c r="R26" s="431">
        <f>B26-SUM(C26:Q26)</f>
        <v>19182</v>
      </c>
    </row>
    <row r="27" spans="1:18" ht="19.5" customHeight="1">
      <c r="A27" s="478" t="s">
        <v>462</v>
      </c>
      <c r="B27" s="461"/>
      <c r="C27" s="461"/>
      <c r="D27" s="461"/>
      <c r="E27" s="461"/>
      <c r="F27" s="461"/>
      <c r="G27" s="461"/>
      <c r="H27" s="461"/>
      <c r="I27" s="461"/>
      <c r="J27" s="461"/>
      <c r="K27" s="461"/>
      <c r="L27" s="461"/>
      <c r="M27" s="461"/>
      <c r="N27" s="461"/>
      <c r="O27" s="461"/>
      <c r="P27" s="461"/>
      <c r="Q27" s="461"/>
      <c r="R27" s="461"/>
    </row>
    <row r="28" spans="1:18">
      <c r="A28" s="478" t="s">
        <v>698</v>
      </c>
      <c r="B28" s="461"/>
      <c r="C28" s="461"/>
      <c r="D28" s="461"/>
      <c r="E28" s="461"/>
      <c r="F28" s="461"/>
      <c r="G28" s="461"/>
      <c r="H28" s="461"/>
      <c r="I28" s="461"/>
      <c r="J28" s="461"/>
      <c r="K28" s="479"/>
      <c r="L28" s="479"/>
      <c r="M28" s="479"/>
      <c r="N28" s="461"/>
      <c r="O28" s="479"/>
      <c r="P28" s="461"/>
      <c r="Q28" s="461"/>
      <c r="R28" s="461"/>
    </row>
    <row r="29" spans="1:18">
      <c r="A29" s="461" t="s">
        <v>697</v>
      </c>
      <c r="B29" s="461"/>
      <c r="C29" s="461"/>
      <c r="D29" s="479"/>
      <c r="E29" s="479"/>
      <c r="F29" s="479"/>
      <c r="G29" s="479"/>
      <c r="H29" s="461"/>
      <c r="I29" s="461"/>
      <c r="J29" s="461"/>
      <c r="K29" s="479"/>
      <c r="L29" s="479"/>
      <c r="M29" s="479"/>
      <c r="N29" s="479"/>
      <c r="O29" s="479"/>
      <c r="P29" s="461"/>
      <c r="Q29" s="461"/>
      <c r="R29" s="461"/>
    </row>
    <row r="30" spans="1:18">
      <c r="E30" s="480"/>
      <c r="F30" s="480"/>
      <c r="G30" s="480"/>
      <c r="K30" s="480"/>
      <c r="L30" s="480"/>
      <c r="M30" s="480"/>
      <c r="N30" s="480"/>
      <c r="O30" s="480"/>
    </row>
    <row r="31" spans="1:18">
      <c r="K31" s="480"/>
      <c r="L31" s="480"/>
      <c r="M31" s="480"/>
      <c r="N31" s="480"/>
      <c r="O31" s="480"/>
    </row>
    <row r="32" spans="1:18">
      <c r="K32" s="480"/>
      <c r="L32" s="481"/>
      <c r="M32" s="480"/>
      <c r="N32" s="480"/>
      <c r="O32" s="480"/>
    </row>
    <row r="33" spans="11:15">
      <c r="K33" s="480"/>
      <c r="L33" s="481"/>
      <c r="M33" s="480"/>
      <c r="N33" s="480"/>
      <c r="O33" s="480"/>
    </row>
  </sheetData>
  <mergeCells count="8">
    <mergeCell ref="A21:K21"/>
    <mergeCell ref="L21:R21"/>
    <mergeCell ref="A3:K3"/>
    <mergeCell ref="L3:R3"/>
    <mergeCell ref="A9:K9"/>
    <mergeCell ref="L9:R9"/>
    <mergeCell ref="A15:K15"/>
    <mergeCell ref="L15:R15"/>
  </mergeCells>
  <phoneticPr fontId="3"/>
  <printOptions horizontalCentered="1"/>
  <pageMargins left="0.78740157480314965" right="0.78740157480314965" top="0.98425196850393704" bottom="0.78740157480314965" header="0.51181102362204722" footer="0.51181102362204722"/>
  <pageSetup paperSize="9" fitToWidth="2" fitToHeight="0" orientation="portrait" r:id="rId1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  <pageSetUpPr fitToPage="1"/>
  </sheetPr>
  <dimension ref="A1:W30"/>
  <sheetViews>
    <sheetView view="pageBreakPreview" zoomScaleNormal="90" zoomScaleSheetLayoutView="100" workbookViewId="0"/>
  </sheetViews>
  <sheetFormatPr defaultRowHeight="12"/>
  <cols>
    <col min="1" max="1" width="11.375" style="419" customWidth="1"/>
    <col min="2" max="3" width="10.5" style="419" bestFit="1" customWidth="1"/>
    <col min="4" max="4" width="7.875" style="419" bestFit="1" customWidth="1"/>
    <col min="5" max="6" width="10.5" style="419" bestFit="1" customWidth="1"/>
    <col min="7" max="8" width="9.625" style="419" bestFit="1" customWidth="1"/>
    <col min="9" max="16" width="10.5" style="419" customWidth="1"/>
    <col min="17" max="17" width="9" style="419"/>
    <col min="18" max="18" width="7.375" style="419" customWidth="1"/>
    <col min="19" max="19" width="8.25" style="419" customWidth="1"/>
    <col min="20" max="21" width="6.25" style="419" customWidth="1"/>
    <col min="22" max="22" width="6.75" style="419" customWidth="1"/>
    <col min="23" max="23" width="7" style="419" customWidth="1"/>
    <col min="24" max="16384" width="9" style="419"/>
  </cols>
  <sheetData>
    <row r="1" spans="1:23" ht="18" customHeight="1" thickBot="1">
      <c r="A1" s="418" t="s">
        <v>839</v>
      </c>
      <c r="F1" s="439"/>
      <c r="N1" s="439"/>
      <c r="P1" s="391" t="s">
        <v>49</v>
      </c>
      <c r="Q1" s="439"/>
      <c r="U1" s="439"/>
    </row>
    <row r="2" spans="1:23" s="392" customFormat="1" ht="13.5" customHeight="1">
      <c r="A2" s="825" t="s">
        <v>550</v>
      </c>
      <c r="B2" s="828" t="s">
        <v>165</v>
      </c>
      <c r="C2" s="482"/>
      <c r="D2" s="483"/>
      <c r="E2" s="821" t="s">
        <v>551</v>
      </c>
      <c r="F2" s="813"/>
      <c r="G2" s="813"/>
      <c r="H2" s="813"/>
      <c r="I2" s="833" t="s">
        <v>552</v>
      </c>
      <c r="J2" s="818" t="s">
        <v>553</v>
      </c>
      <c r="K2" s="818" t="s">
        <v>554</v>
      </c>
      <c r="L2" s="818" t="s">
        <v>555</v>
      </c>
      <c r="M2" s="818" t="s">
        <v>556</v>
      </c>
      <c r="N2" s="818" t="s">
        <v>557</v>
      </c>
      <c r="O2" s="818" t="s">
        <v>558</v>
      </c>
      <c r="P2" s="821" t="s">
        <v>13</v>
      </c>
      <c r="Q2" s="289"/>
      <c r="R2" s="289"/>
      <c r="S2" s="289"/>
      <c r="T2" s="289"/>
      <c r="U2" s="289"/>
      <c r="V2" s="484"/>
      <c r="W2" s="484"/>
    </row>
    <row r="3" spans="1:23" s="392" customFormat="1" ht="13.5" customHeight="1">
      <c r="A3" s="826"/>
      <c r="B3" s="829"/>
      <c r="C3" s="824" t="s">
        <v>559</v>
      </c>
      <c r="D3" s="824" t="s">
        <v>560</v>
      </c>
      <c r="E3" s="831"/>
      <c r="F3" s="832"/>
      <c r="G3" s="832"/>
      <c r="H3" s="832"/>
      <c r="I3" s="834"/>
      <c r="J3" s="819"/>
      <c r="K3" s="819"/>
      <c r="L3" s="819"/>
      <c r="M3" s="819"/>
      <c r="N3" s="819"/>
      <c r="O3" s="819"/>
      <c r="P3" s="822"/>
      <c r="Q3" s="289"/>
      <c r="R3" s="289"/>
      <c r="S3" s="289"/>
      <c r="T3" s="289"/>
      <c r="U3" s="289"/>
      <c r="V3" s="484"/>
      <c r="W3" s="484"/>
    </row>
    <row r="4" spans="1:23" s="392" customFormat="1" ht="30.75" customHeight="1" thickBot="1">
      <c r="A4" s="827"/>
      <c r="B4" s="830"/>
      <c r="C4" s="820"/>
      <c r="D4" s="820"/>
      <c r="E4" s="485" t="s">
        <v>369</v>
      </c>
      <c r="F4" s="485" t="s">
        <v>561</v>
      </c>
      <c r="G4" s="485" t="s">
        <v>562</v>
      </c>
      <c r="H4" s="486" t="s">
        <v>563</v>
      </c>
      <c r="I4" s="835"/>
      <c r="J4" s="820"/>
      <c r="K4" s="820"/>
      <c r="L4" s="820"/>
      <c r="M4" s="820"/>
      <c r="N4" s="820"/>
      <c r="O4" s="820"/>
      <c r="P4" s="823"/>
      <c r="Q4" s="289"/>
      <c r="R4" s="289"/>
      <c r="S4" s="289"/>
      <c r="T4" s="289"/>
      <c r="U4" s="289"/>
      <c r="V4" s="484"/>
      <c r="W4" s="484"/>
    </row>
    <row r="5" spans="1:23" s="392" customFormat="1" ht="26.25" customHeight="1">
      <c r="A5" s="816" t="s">
        <v>564</v>
      </c>
      <c r="B5" s="816"/>
      <c r="C5" s="816"/>
      <c r="D5" s="816"/>
      <c r="E5" s="816"/>
      <c r="F5" s="816"/>
      <c r="G5" s="816"/>
      <c r="H5" s="816"/>
      <c r="I5" s="813" t="s">
        <v>565</v>
      </c>
      <c r="J5" s="813"/>
      <c r="K5" s="813"/>
      <c r="L5" s="813"/>
      <c r="M5" s="813"/>
      <c r="N5" s="813"/>
      <c r="O5" s="813"/>
      <c r="P5" s="813"/>
      <c r="Q5" s="289"/>
      <c r="R5" s="289"/>
      <c r="S5" s="289"/>
      <c r="T5" s="289"/>
      <c r="U5" s="289"/>
      <c r="V5" s="475"/>
      <c r="W5" s="475"/>
    </row>
    <row r="6" spans="1:23" s="392" customFormat="1" ht="26.25" customHeight="1">
      <c r="A6" s="460" t="s">
        <v>705</v>
      </c>
      <c r="B6" s="396">
        <v>3996476</v>
      </c>
      <c r="C6" s="283">
        <v>3996476</v>
      </c>
      <c r="D6" s="283" t="s">
        <v>60</v>
      </c>
      <c r="E6" s="283">
        <v>1574958</v>
      </c>
      <c r="F6" s="283">
        <v>1574958</v>
      </c>
      <c r="G6" s="283" t="s">
        <v>60</v>
      </c>
      <c r="H6" s="284" t="s">
        <v>60</v>
      </c>
      <c r="I6" s="282">
        <v>1121118</v>
      </c>
      <c r="J6" s="283">
        <v>598200</v>
      </c>
      <c r="K6" s="283">
        <v>653700</v>
      </c>
      <c r="L6" s="283" t="s">
        <v>60</v>
      </c>
      <c r="M6" s="283" t="s">
        <v>60</v>
      </c>
      <c r="N6" s="283" t="s">
        <v>60</v>
      </c>
      <c r="O6" s="283">
        <v>6800</v>
      </c>
      <c r="P6" s="284">
        <v>41700</v>
      </c>
      <c r="Q6" s="289"/>
      <c r="R6" s="289"/>
      <c r="S6" s="289"/>
      <c r="T6" s="289"/>
      <c r="U6" s="289"/>
      <c r="V6" s="475"/>
      <c r="W6" s="475"/>
    </row>
    <row r="7" spans="1:23" s="392" customFormat="1" ht="26.25" customHeight="1">
      <c r="A7" s="460">
        <v>30</v>
      </c>
      <c r="B7" s="396">
        <v>2544890</v>
      </c>
      <c r="C7" s="283">
        <v>2544890</v>
      </c>
      <c r="D7" s="283" t="s">
        <v>60</v>
      </c>
      <c r="E7" s="283">
        <v>585834</v>
      </c>
      <c r="F7" s="283">
        <v>585834</v>
      </c>
      <c r="G7" s="283" t="s">
        <v>60</v>
      </c>
      <c r="H7" s="284" t="s">
        <v>60</v>
      </c>
      <c r="I7" s="282">
        <v>1099456</v>
      </c>
      <c r="J7" s="283">
        <v>527900</v>
      </c>
      <c r="K7" s="283">
        <v>307200</v>
      </c>
      <c r="L7" s="283" t="s">
        <v>60</v>
      </c>
      <c r="M7" s="283" t="s">
        <v>60</v>
      </c>
      <c r="N7" s="283" t="s">
        <v>60</v>
      </c>
      <c r="O7" s="283">
        <v>8500</v>
      </c>
      <c r="P7" s="284">
        <v>16000</v>
      </c>
      <c r="Q7" s="289"/>
      <c r="R7" s="289"/>
      <c r="S7" s="289"/>
      <c r="T7" s="289"/>
      <c r="U7" s="289"/>
      <c r="V7" s="475"/>
      <c r="W7" s="475"/>
    </row>
    <row r="8" spans="1:23" s="392" customFormat="1" ht="26.25" customHeight="1">
      <c r="A8" s="460" t="s">
        <v>653</v>
      </c>
      <c r="B8" s="396">
        <v>2216708</v>
      </c>
      <c r="C8" s="283">
        <v>2216708</v>
      </c>
      <c r="D8" s="283" t="s">
        <v>60</v>
      </c>
      <c r="E8" s="283">
        <v>640235</v>
      </c>
      <c r="F8" s="283">
        <v>640235</v>
      </c>
      <c r="G8" s="283" t="s">
        <v>60</v>
      </c>
      <c r="H8" s="284" t="s">
        <v>60</v>
      </c>
      <c r="I8" s="282">
        <v>706273</v>
      </c>
      <c r="J8" s="283">
        <v>628000</v>
      </c>
      <c r="K8" s="283">
        <v>227400</v>
      </c>
      <c r="L8" s="283" t="s">
        <v>60</v>
      </c>
      <c r="M8" s="283" t="s">
        <v>60</v>
      </c>
      <c r="N8" s="283" t="s">
        <v>60</v>
      </c>
      <c r="O8" s="283">
        <v>4900</v>
      </c>
      <c r="P8" s="284">
        <v>9900</v>
      </c>
      <c r="Q8" s="289"/>
      <c r="R8" s="289"/>
      <c r="S8" s="289"/>
      <c r="T8" s="289"/>
      <c r="U8" s="289"/>
      <c r="V8" s="475"/>
      <c r="W8" s="475"/>
    </row>
    <row r="9" spans="1:23" s="392" customFormat="1" ht="26.25" customHeight="1">
      <c r="A9" s="460">
        <v>2</v>
      </c>
      <c r="B9" s="396">
        <v>2920300</v>
      </c>
      <c r="C9" s="283">
        <v>2920300</v>
      </c>
      <c r="D9" s="283" t="s">
        <v>60</v>
      </c>
      <c r="E9" s="283">
        <v>1478000</v>
      </c>
      <c r="F9" s="283">
        <v>1478000</v>
      </c>
      <c r="G9" s="283" t="s">
        <v>60</v>
      </c>
      <c r="H9" s="284" t="s">
        <v>60</v>
      </c>
      <c r="I9" s="282">
        <v>493300</v>
      </c>
      <c r="J9" s="283" t="s">
        <v>60</v>
      </c>
      <c r="K9" s="283">
        <v>916600</v>
      </c>
      <c r="L9" s="283" t="s">
        <v>60</v>
      </c>
      <c r="M9" s="283" t="s">
        <v>60</v>
      </c>
      <c r="N9" s="283" t="s">
        <v>60</v>
      </c>
      <c r="O9" s="283">
        <v>29200</v>
      </c>
      <c r="P9" s="284">
        <v>3200</v>
      </c>
      <c r="Q9" s="289"/>
      <c r="R9" s="289"/>
      <c r="S9" s="289"/>
      <c r="T9" s="289"/>
      <c r="U9" s="289"/>
      <c r="V9" s="475"/>
      <c r="W9" s="475"/>
    </row>
    <row r="10" spans="1:23" s="392" customFormat="1" ht="26.25" customHeight="1">
      <c r="A10" s="460">
        <v>3</v>
      </c>
      <c r="B10" s="396">
        <v>2996700</v>
      </c>
      <c r="C10" s="283">
        <v>2996700</v>
      </c>
      <c r="D10" s="283" t="s">
        <v>646</v>
      </c>
      <c r="E10" s="283">
        <f>SUM(F10:H10)</f>
        <v>901700</v>
      </c>
      <c r="F10" s="283">
        <v>901700</v>
      </c>
      <c r="G10" s="283" t="s">
        <v>840</v>
      </c>
      <c r="H10" s="284" t="s">
        <v>646</v>
      </c>
      <c r="I10" s="282">
        <v>1072800</v>
      </c>
      <c r="J10" s="283">
        <v>430100</v>
      </c>
      <c r="K10" s="283">
        <v>483400</v>
      </c>
      <c r="L10" s="283" t="s">
        <v>60</v>
      </c>
      <c r="M10" s="283" t="s">
        <v>60</v>
      </c>
      <c r="N10" s="283" t="s">
        <v>60</v>
      </c>
      <c r="O10" s="283">
        <v>43500</v>
      </c>
      <c r="P10" s="284">
        <v>65200</v>
      </c>
      <c r="Q10" s="289"/>
      <c r="R10" s="289"/>
      <c r="S10" s="289"/>
      <c r="T10" s="289"/>
      <c r="U10" s="289"/>
      <c r="V10" s="475"/>
      <c r="W10" s="475"/>
    </row>
    <row r="11" spans="1:23" s="392" customFormat="1" ht="26.25" customHeight="1">
      <c r="A11" s="811" t="s">
        <v>841</v>
      </c>
      <c r="B11" s="811"/>
      <c r="C11" s="811"/>
      <c r="D11" s="811"/>
      <c r="E11" s="811"/>
      <c r="F11" s="811"/>
      <c r="G11" s="811"/>
      <c r="H11" s="811"/>
      <c r="I11" s="817" t="s">
        <v>566</v>
      </c>
      <c r="J11" s="817"/>
      <c r="K11" s="817"/>
      <c r="L11" s="817"/>
      <c r="M11" s="817"/>
      <c r="N11" s="817"/>
      <c r="O11" s="817"/>
      <c r="P11" s="817"/>
      <c r="Q11" s="289"/>
      <c r="R11" s="289"/>
      <c r="S11" s="289"/>
      <c r="T11" s="289"/>
      <c r="U11" s="289"/>
      <c r="V11" s="484"/>
      <c r="W11" s="484"/>
    </row>
    <row r="12" spans="1:23" ht="26.25" customHeight="1">
      <c r="A12" s="460" t="s">
        <v>705</v>
      </c>
      <c r="B12" s="396">
        <v>2754558</v>
      </c>
      <c r="C12" s="283">
        <v>2754558</v>
      </c>
      <c r="D12" s="283" t="s">
        <v>60</v>
      </c>
      <c r="E12" s="283">
        <v>1202742</v>
      </c>
      <c r="F12" s="283">
        <v>591003</v>
      </c>
      <c r="G12" s="283">
        <v>323819</v>
      </c>
      <c r="H12" s="284">
        <v>287920</v>
      </c>
      <c r="I12" s="282">
        <v>461368</v>
      </c>
      <c r="J12" s="283">
        <v>458781</v>
      </c>
      <c r="K12" s="283">
        <v>528268</v>
      </c>
      <c r="L12" s="283" t="s">
        <v>60</v>
      </c>
      <c r="M12" s="283" t="s">
        <v>60</v>
      </c>
      <c r="N12" s="283" t="s">
        <v>60</v>
      </c>
      <c r="O12" s="283">
        <v>3399</v>
      </c>
      <c r="P12" s="284">
        <v>100000</v>
      </c>
      <c r="Q12" s="289"/>
      <c r="R12" s="289"/>
      <c r="S12" s="289"/>
      <c r="T12" s="289"/>
      <c r="U12" s="289"/>
    </row>
    <row r="13" spans="1:23" ht="26.25" customHeight="1">
      <c r="A13" s="460">
        <v>30</v>
      </c>
      <c r="B13" s="396">
        <v>2736649</v>
      </c>
      <c r="C13" s="283">
        <v>2736649</v>
      </c>
      <c r="D13" s="283" t="s">
        <v>60</v>
      </c>
      <c r="E13" s="283">
        <v>1056256</v>
      </c>
      <c r="F13" s="283">
        <v>572190</v>
      </c>
      <c r="G13" s="283">
        <v>230818</v>
      </c>
      <c r="H13" s="284">
        <v>253248</v>
      </c>
      <c r="I13" s="282">
        <v>502411</v>
      </c>
      <c r="J13" s="283">
        <v>554495</v>
      </c>
      <c r="K13" s="283">
        <v>517097</v>
      </c>
      <c r="L13" s="283" t="s">
        <v>60</v>
      </c>
      <c r="M13" s="283" t="s">
        <v>60</v>
      </c>
      <c r="N13" s="283" t="s">
        <v>60</v>
      </c>
      <c r="O13" s="283">
        <v>2220</v>
      </c>
      <c r="P13" s="284">
        <v>104170</v>
      </c>
      <c r="Q13" s="289"/>
      <c r="R13" s="289"/>
      <c r="S13" s="289"/>
      <c r="T13" s="289"/>
      <c r="U13" s="289"/>
    </row>
    <row r="14" spans="1:23" ht="26.25" customHeight="1">
      <c r="A14" s="460" t="s">
        <v>653</v>
      </c>
      <c r="B14" s="396">
        <v>2712268</v>
      </c>
      <c r="C14" s="283">
        <v>2712268</v>
      </c>
      <c r="D14" s="283" t="s">
        <v>60</v>
      </c>
      <c r="E14" s="283">
        <v>994450</v>
      </c>
      <c r="F14" s="283">
        <v>589687</v>
      </c>
      <c r="G14" s="283">
        <v>197162</v>
      </c>
      <c r="H14" s="284">
        <v>207601</v>
      </c>
      <c r="I14" s="282">
        <v>555650</v>
      </c>
      <c r="J14" s="283">
        <v>699144</v>
      </c>
      <c r="K14" s="283">
        <v>355667</v>
      </c>
      <c r="L14" s="283" t="s">
        <v>60</v>
      </c>
      <c r="M14" s="283" t="s">
        <v>60</v>
      </c>
      <c r="N14" s="283" t="s">
        <v>60</v>
      </c>
      <c r="O14" s="283">
        <v>1587</v>
      </c>
      <c r="P14" s="284">
        <v>105770</v>
      </c>
      <c r="Q14" s="289"/>
      <c r="R14" s="289"/>
      <c r="S14" s="289"/>
      <c r="T14" s="289"/>
      <c r="U14" s="289"/>
    </row>
    <row r="15" spans="1:23" ht="26.25" customHeight="1">
      <c r="A15" s="460">
        <v>2</v>
      </c>
      <c r="B15" s="396">
        <v>3040353</v>
      </c>
      <c r="C15" s="283">
        <v>3040353</v>
      </c>
      <c r="D15" s="283" t="s">
        <v>60</v>
      </c>
      <c r="E15" s="283">
        <v>1016565</v>
      </c>
      <c r="F15" s="283">
        <v>634232</v>
      </c>
      <c r="G15" s="283">
        <v>179295</v>
      </c>
      <c r="H15" s="284">
        <v>203038</v>
      </c>
      <c r="I15" s="282">
        <v>674195</v>
      </c>
      <c r="J15" s="283">
        <v>580094</v>
      </c>
      <c r="K15" s="283">
        <v>659577</v>
      </c>
      <c r="L15" s="283" t="s">
        <v>60</v>
      </c>
      <c r="M15" s="283" t="s">
        <v>60</v>
      </c>
      <c r="N15" s="283" t="s">
        <v>60</v>
      </c>
      <c r="O15" s="283">
        <v>3162</v>
      </c>
      <c r="P15" s="284">
        <v>106760</v>
      </c>
      <c r="Q15" s="289"/>
      <c r="R15" s="289"/>
      <c r="S15" s="289"/>
      <c r="T15" s="289"/>
      <c r="U15" s="289"/>
    </row>
    <row r="16" spans="1:23" ht="26.25" customHeight="1">
      <c r="A16" s="460">
        <v>3</v>
      </c>
      <c r="B16" s="396">
        <v>3434264</v>
      </c>
      <c r="C16" s="283">
        <v>3434264</v>
      </c>
      <c r="D16" s="283" t="s">
        <v>646</v>
      </c>
      <c r="E16" s="283">
        <f>SUM(F16:H16)</f>
        <v>1276966</v>
      </c>
      <c r="F16" s="283">
        <v>896689</v>
      </c>
      <c r="G16" s="283">
        <v>177005</v>
      </c>
      <c r="H16" s="284">
        <v>203272</v>
      </c>
      <c r="I16" s="282">
        <v>703322</v>
      </c>
      <c r="J16" s="283">
        <v>69751</v>
      </c>
      <c r="K16" s="283">
        <v>1272710</v>
      </c>
      <c r="L16" s="283" t="s">
        <v>60</v>
      </c>
      <c r="M16" s="283" t="s">
        <v>60</v>
      </c>
      <c r="N16" s="283" t="s">
        <v>60</v>
      </c>
      <c r="O16" s="283">
        <v>4435</v>
      </c>
      <c r="P16" s="284">
        <v>107080</v>
      </c>
      <c r="Q16" s="289"/>
      <c r="R16" s="289"/>
      <c r="S16" s="289"/>
      <c r="T16" s="289"/>
      <c r="U16" s="289"/>
    </row>
    <row r="17" spans="1:21" ht="26.25" customHeight="1">
      <c r="A17" s="811" t="s">
        <v>567</v>
      </c>
      <c r="B17" s="811"/>
      <c r="C17" s="811"/>
      <c r="D17" s="811"/>
      <c r="E17" s="811"/>
      <c r="F17" s="811"/>
      <c r="G17" s="811"/>
      <c r="H17" s="811"/>
      <c r="I17" s="817" t="s">
        <v>568</v>
      </c>
      <c r="J17" s="817"/>
      <c r="K17" s="817"/>
      <c r="L17" s="817"/>
      <c r="M17" s="817"/>
      <c r="N17" s="817"/>
      <c r="O17" s="817"/>
      <c r="P17" s="817"/>
      <c r="Q17" s="289"/>
      <c r="R17" s="289"/>
      <c r="S17" s="289"/>
      <c r="T17" s="289"/>
      <c r="U17" s="289"/>
    </row>
    <row r="18" spans="1:21" ht="26.25" customHeight="1">
      <c r="A18" s="460" t="s">
        <v>705</v>
      </c>
      <c r="B18" s="396">
        <v>38951885</v>
      </c>
      <c r="C18" s="283">
        <v>38951885</v>
      </c>
      <c r="D18" s="283" t="s">
        <v>60</v>
      </c>
      <c r="E18" s="283">
        <v>11311303</v>
      </c>
      <c r="F18" s="283">
        <v>8365000</v>
      </c>
      <c r="G18" s="283">
        <v>1290531</v>
      </c>
      <c r="H18" s="284">
        <v>1655772</v>
      </c>
      <c r="I18" s="282">
        <v>9434699</v>
      </c>
      <c r="J18" s="283">
        <v>9109930</v>
      </c>
      <c r="K18" s="283">
        <v>7436594</v>
      </c>
      <c r="L18" s="283" t="s">
        <v>60</v>
      </c>
      <c r="M18" s="283" t="s">
        <v>60</v>
      </c>
      <c r="N18" s="283" t="s">
        <v>60</v>
      </c>
      <c r="O18" s="283">
        <v>17659</v>
      </c>
      <c r="P18" s="284">
        <v>1641700</v>
      </c>
      <c r="Q18" s="289"/>
      <c r="R18" s="289"/>
      <c r="S18" s="289"/>
      <c r="T18" s="289"/>
      <c r="U18" s="289"/>
    </row>
    <row r="19" spans="1:21" ht="26.25" customHeight="1">
      <c r="A19" s="460">
        <v>30</v>
      </c>
      <c r="B19" s="396">
        <v>38760126</v>
      </c>
      <c r="C19" s="283">
        <v>38760126</v>
      </c>
      <c r="D19" s="283" t="s">
        <v>60</v>
      </c>
      <c r="E19" s="283">
        <v>10840881</v>
      </c>
      <c r="F19" s="283">
        <v>8378644</v>
      </c>
      <c r="G19" s="283">
        <v>1059713</v>
      </c>
      <c r="H19" s="284">
        <v>1402524</v>
      </c>
      <c r="I19" s="282">
        <v>10031744</v>
      </c>
      <c r="J19" s="283">
        <v>9083335</v>
      </c>
      <c r="K19" s="283">
        <v>7226697</v>
      </c>
      <c r="L19" s="283" t="s">
        <v>60</v>
      </c>
      <c r="M19" s="283" t="s">
        <v>60</v>
      </c>
      <c r="N19" s="283" t="s">
        <v>60</v>
      </c>
      <c r="O19" s="283">
        <v>23939</v>
      </c>
      <c r="P19" s="284">
        <v>1553530</v>
      </c>
      <c r="Q19" s="289"/>
      <c r="R19" s="289"/>
      <c r="S19" s="289"/>
      <c r="T19" s="289"/>
      <c r="U19" s="289"/>
    </row>
    <row r="20" spans="1:21" ht="26.25" customHeight="1">
      <c r="A20" s="460" t="s">
        <v>653</v>
      </c>
      <c r="B20" s="396">
        <v>38264566</v>
      </c>
      <c r="C20" s="283">
        <v>38264566</v>
      </c>
      <c r="D20" s="283" t="s">
        <v>60</v>
      </c>
      <c r="E20" s="283">
        <v>10486666</v>
      </c>
      <c r="F20" s="283">
        <v>8429192</v>
      </c>
      <c r="G20" s="283">
        <v>862551</v>
      </c>
      <c r="H20" s="284">
        <v>1194923</v>
      </c>
      <c r="I20" s="282">
        <v>10182367</v>
      </c>
      <c r="J20" s="283">
        <v>9012191</v>
      </c>
      <c r="K20" s="283">
        <v>7098430</v>
      </c>
      <c r="L20" s="283" t="s">
        <v>60</v>
      </c>
      <c r="M20" s="283" t="s">
        <v>60</v>
      </c>
      <c r="N20" s="283" t="s">
        <v>60</v>
      </c>
      <c r="O20" s="283">
        <v>27252</v>
      </c>
      <c r="P20" s="284">
        <v>1457660</v>
      </c>
      <c r="Q20" s="289"/>
      <c r="R20" s="289"/>
      <c r="S20" s="289"/>
      <c r="T20" s="289"/>
      <c r="U20" s="289"/>
    </row>
    <row r="21" spans="1:21" ht="26.25" customHeight="1">
      <c r="A21" s="460">
        <v>2</v>
      </c>
      <c r="B21" s="396">
        <v>38144513</v>
      </c>
      <c r="C21" s="283">
        <v>38144513</v>
      </c>
      <c r="D21" s="283" t="s">
        <v>60</v>
      </c>
      <c r="E21" s="283">
        <v>10948101</v>
      </c>
      <c r="F21" s="283">
        <v>9272960</v>
      </c>
      <c r="G21" s="283">
        <v>683256</v>
      </c>
      <c r="H21" s="284">
        <v>991885</v>
      </c>
      <c r="I21" s="282">
        <v>10001472</v>
      </c>
      <c r="J21" s="283">
        <v>8432097</v>
      </c>
      <c r="K21" s="283">
        <v>7355453</v>
      </c>
      <c r="L21" s="283" t="s">
        <v>60</v>
      </c>
      <c r="M21" s="283" t="s">
        <v>60</v>
      </c>
      <c r="N21" s="283" t="s">
        <v>60</v>
      </c>
      <c r="O21" s="283">
        <v>53290</v>
      </c>
      <c r="P21" s="284">
        <v>1354100</v>
      </c>
      <c r="Q21" s="289"/>
      <c r="R21" s="289"/>
      <c r="S21" s="289"/>
      <c r="T21" s="289"/>
      <c r="U21" s="289"/>
    </row>
    <row r="22" spans="1:21" ht="26.25" customHeight="1" thickBot="1">
      <c r="A22" s="487">
        <v>3</v>
      </c>
      <c r="B22" s="399">
        <v>37706949</v>
      </c>
      <c r="C22" s="400">
        <v>37706949</v>
      </c>
      <c r="D22" s="400" t="s">
        <v>840</v>
      </c>
      <c r="E22" s="283">
        <f>SUM(F22:H22)</f>
        <v>10572835</v>
      </c>
      <c r="F22" s="400">
        <v>9277971</v>
      </c>
      <c r="G22" s="400">
        <v>506251</v>
      </c>
      <c r="H22" s="293">
        <v>788613</v>
      </c>
      <c r="I22" s="319">
        <v>10370950</v>
      </c>
      <c r="J22" s="400">
        <v>8792446</v>
      </c>
      <c r="K22" s="400">
        <v>6566143</v>
      </c>
      <c r="L22" s="400" t="s">
        <v>60</v>
      </c>
      <c r="M22" s="400" t="s">
        <v>60</v>
      </c>
      <c r="N22" s="400" t="s">
        <v>60</v>
      </c>
      <c r="O22" s="400">
        <v>92355</v>
      </c>
      <c r="P22" s="293">
        <v>1312220</v>
      </c>
      <c r="Q22" s="289"/>
      <c r="R22" s="289"/>
      <c r="S22" s="289"/>
      <c r="T22" s="289"/>
      <c r="U22" s="289"/>
    </row>
    <row r="23" spans="1:21" ht="18" customHeight="1">
      <c r="A23" s="488" t="s">
        <v>499</v>
      </c>
      <c r="B23" s="289"/>
      <c r="C23" s="289"/>
      <c r="D23" s="289"/>
      <c r="E23" s="489"/>
      <c r="F23" s="289"/>
      <c r="G23" s="289"/>
      <c r="H23" s="289"/>
      <c r="I23" s="289"/>
      <c r="J23" s="289"/>
      <c r="K23" s="289"/>
      <c r="L23" s="289"/>
      <c r="M23" s="289"/>
      <c r="N23" s="289"/>
      <c r="O23" s="289"/>
      <c r="P23" s="289"/>
      <c r="Q23" s="289"/>
      <c r="R23" s="289"/>
      <c r="S23" s="289"/>
      <c r="T23" s="289"/>
      <c r="U23" s="289"/>
    </row>
    <row r="24" spans="1:21" ht="18" customHeight="1">
      <c r="A24" s="488" t="s">
        <v>842</v>
      </c>
      <c r="B24" s="461"/>
      <c r="C24" s="461"/>
      <c r="D24" s="461"/>
      <c r="E24" s="461"/>
      <c r="F24" s="461"/>
      <c r="G24" s="461"/>
      <c r="H24" s="461"/>
      <c r="I24" s="461"/>
      <c r="J24" s="461"/>
      <c r="K24" s="461"/>
      <c r="L24" s="461"/>
      <c r="M24" s="461"/>
      <c r="N24" s="461"/>
      <c r="O24" s="461"/>
      <c r="P24" s="461"/>
    </row>
    <row r="25" spans="1:21" ht="18" customHeight="1">
      <c r="A25" s="488" t="s">
        <v>843</v>
      </c>
      <c r="B25" s="461"/>
      <c r="C25" s="461"/>
      <c r="D25" s="461"/>
      <c r="E25" s="461"/>
      <c r="F25" s="461"/>
      <c r="G25" s="461"/>
      <c r="H25" s="461"/>
      <c r="I25" s="479"/>
      <c r="J25" s="479"/>
      <c r="K25" s="479"/>
      <c r="L25" s="479"/>
      <c r="M25" s="479"/>
      <c r="N25" s="479"/>
      <c r="O25" s="479"/>
      <c r="P25" s="461"/>
      <c r="Q25" s="480"/>
    </row>
    <row r="26" spans="1:21" ht="18" customHeight="1">
      <c r="A26" s="389"/>
      <c r="D26" s="480"/>
      <c r="E26" s="480"/>
      <c r="F26" s="480"/>
      <c r="I26" s="480"/>
      <c r="J26" s="480"/>
      <c r="K26" s="480"/>
      <c r="L26" s="480"/>
      <c r="M26" s="480"/>
      <c r="N26" s="480"/>
      <c r="O26" s="480"/>
      <c r="P26" s="480"/>
      <c r="Q26" s="480"/>
    </row>
    <row r="27" spans="1:21">
      <c r="D27" s="480"/>
      <c r="E27" s="480"/>
      <c r="F27" s="480"/>
      <c r="I27" s="480"/>
      <c r="J27" s="480"/>
      <c r="K27" s="480"/>
      <c r="L27" s="480"/>
      <c r="M27" s="480"/>
      <c r="N27" s="480"/>
      <c r="O27" s="480"/>
      <c r="P27" s="480"/>
      <c r="Q27" s="480"/>
    </row>
    <row r="28" spans="1:21">
      <c r="I28" s="480"/>
      <c r="J28" s="480"/>
      <c r="K28" s="480"/>
      <c r="L28" s="480"/>
      <c r="M28" s="480"/>
      <c r="N28" s="480"/>
      <c r="O28" s="480"/>
      <c r="P28" s="480"/>
      <c r="Q28" s="480"/>
    </row>
    <row r="29" spans="1:21">
      <c r="I29" s="480"/>
      <c r="J29" s="480"/>
      <c r="K29" s="480"/>
      <c r="L29" s="481"/>
      <c r="M29" s="480"/>
      <c r="N29" s="480"/>
      <c r="O29" s="480"/>
      <c r="P29" s="480"/>
      <c r="Q29" s="480"/>
    </row>
    <row r="30" spans="1:21">
      <c r="I30" s="480"/>
      <c r="J30" s="480"/>
      <c r="K30" s="480"/>
      <c r="L30" s="481"/>
      <c r="M30" s="480"/>
      <c r="N30" s="480"/>
      <c r="O30" s="480"/>
      <c r="P30" s="480"/>
      <c r="Q30" s="480"/>
    </row>
  </sheetData>
  <mergeCells count="19">
    <mergeCell ref="I2:I4"/>
    <mergeCell ref="J2:J4"/>
    <mergeCell ref="K2:K4"/>
    <mergeCell ref="C3:C4"/>
    <mergeCell ref="D3:D4"/>
    <mergeCell ref="A2:A4"/>
    <mergeCell ref="B2:B4"/>
    <mergeCell ref="E2:H3"/>
    <mergeCell ref="L2:L4"/>
    <mergeCell ref="M2:M4"/>
    <mergeCell ref="N2:N4"/>
    <mergeCell ref="O2:O4"/>
    <mergeCell ref="P2:P4"/>
    <mergeCell ref="A5:H5"/>
    <mergeCell ref="I5:P5"/>
    <mergeCell ref="A11:H11"/>
    <mergeCell ref="I11:P11"/>
    <mergeCell ref="A17:H17"/>
    <mergeCell ref="I17:P17"/>
  </mergeCells>
  <phoneticPr fontId="3"/>
  <printOptions horizontalCentered="1"/>
  <pageMargins left="0.78740157480314965" right="0.78740157480314965" top="0.98425196850393704" bottom="0.78740157480314965" header="0.51181102362204722" footer="0.51181102362204722"/>
  <pageSetup paperSize="9" fitToWidth="2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  <pageSetUpPr fitToPage="1"/>
  </sheetPr>
  <dimension ref="A1:C12"/>
  <sheetViews>
    <sheetView view="pageBreakPreview" zoomScaleNormal="100" zoomScaleSheetLayoutView="100" workbookViewId="0">
      <selection activeCell="A17" sqref="A17:H17"/>
    </sheetView>
  </sheetViews>
  <sheetFormatPr defaultRowHeight="11.25"/>
  <cols>
    <col min="1" max="1" width="10.875" style="250" customWidth="1"/>
    <col min="2" max="2" width="13" style="250" customWidth="1"/>
    <col min="3" max="3" width="10.625" style="250" bestFit="1" customWidth="1"/>
    <col min="4" max="4" width="7.5" style="250" customWidth="1"/>
    <col min="5" max="5" width="8.25" style="250" customWidth="1"/>
    <col min="6" max="7" width="11.5" style="250" customWidth="1"/>
    <col min="8" max="8" width="11.875" style="250" customWidth="1"/>
    <col min="9" max="16384" width="9" style="250"/>
  </cols>
  <sheetData>
    <row r="1" spans="1:3" ht="18" customHeight="1" thickBot="1">
      <c r="A1" s="249" t="s">
        <v>655</v>
      </c>
      <c r="C1" s="251" t="s">
        <v>49</v>
      </c>
    </row>
    <row r="2" spans="1:3" ht="26.25" customHeight="1">
      <c r="A2" s="528" t="s">
        <v>720</v>
      </c>
      <c r="B2" s="530" t="s">
        <v>61</v>
      </c>
      <c r="C2" s="531"/>
    </row>
    <row r="3" spans="1:3" ht="26.25" customHeight="1" thickBot="1">
      <c r="A3" s="529"/>
      <c r="B3" s="252" t="s">
        <v>721</v>
      </c>
      <c r="C3" s="253" t="s">
        <v>62</v>
      </c>
    </row>
    <row r="4" spans="1:3" ht="21" customHeight="1">
      <c r="A4" s="254" t="s">
        <v>705</v>
      </c>
      <c r="B4" s="9">
        <v>113</v>
      </c>
      <c r="C4" s="5" t="s">
        <v>60</v>
      </c>
    </row>
    <row r="5" spans="1:3" ht="21" customHeight="1">
      <c r="A5" s="254">
        <v>30</v>
      </c>
      <c r="B5" s="9">
        <v>146</v>
      </c>
      <c r="C5" s="5">
        <v>2</v>
      </c>
    </row>
    <row r="6" spans="1:3" ht="21" customHeight="1">
      <c r="A6" s="254" t="s">
        <v>653</v>
      </c>
      <c r="B6" s="9">
        <v>134</v>
      </c>
      <c r="C6" s="5" t="s">
        <v>60</v>
      </c>
    </row>
    <row r="7" spans="1:3" ht="21" customHeight="1">
      <c r="A7" s="254">
        <v>2</v>
      </c>
      <c r="B7" s="9">
        <v>104</v>
      </c>
      <c r="C7" s="5" t="s">
        <v>60</v>
      </c>
    </row>
    <row r="8" spans="1:3" ht="21" customHeight="1" thickBot="1">
      <c r="A8" s="255">
        <v>3</v>
      </c>
      <c r="B8" s="43">
        <v>133</v>
      </c>
      <c r="C8" s="6" t="s">
        <v>722</v>
      </c>
    </row>
    <row r="9" spans="1:3" ht="21" customHeight="1">
      <c r="A9" s="249" t="s">
        <v>63</v>
      </c>
      <c r="B9" s="13"/>
      <c r="C9" s="13"/>
    </row>
    <row r="10" spans="1:3" ht="12">
      <c r="A10" s="133"/>
      <c r="B10" s="13"/>
      <c r="C10" s="13"/>
    </row>
    <row r="11" spans="1:3" ht="12">
      <c r="A11" s="133"/>
      <c r="B11" s="13"/>
      <c r="C11" s="13"/>
    </row>
    <row r="12" spans="1:3" ht="12">
      <c r="A12" s="133"/>
      <c r="B12" s="13"/>
      <c r="C12" s="13"/>
    </row>
  </sheetData>
  <mergeCells count="2">
    <mergeCell ref="A2:A3"/>
    <mergeCell ref="B2:C2"/>
  </mergeCells>
  <phoneticPr fontId="3"/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  <pageSetUpPr fitToPage="1"/>
  </sheetPr>
  <dimension ref="A1:T44"/>
  <sheetViews>
    <sheetView view="pageBreakPreview" zoomScaleNormal="90" zoomScaleSheetLayoutView="100" workbookViewId="0"/>
  </sheetViews>
  <sheetFormatPr defaultRowHeight="11.25"/>
  <cols>
    <col min="1" max="1" width="10.875" style="250" customWidth="1"/>
    <col min="2" max="3" width="10.625" style="250" bestFit="1" customWidth="1"/>
    <col min="4" max="4" width="8" style="250" bestFit="1" customWidth="1"/>
    <col min="5" max="5" width="10" style="250" bestFit="1" customWidth="1"/>
    <col min="6" max="6" width="9.75" style="250" bestFit="1" customWidth="1"/>
    <col min="7" max="7" width="7.125" style="250" bestFit="1" customWidth="1"/>
    <col min="8" max="8" width="8.875" style="250" bestFit="1" customWidth="1"/>
    <col min="9" max="9" width="10.625" style="250" bestFit="1" customWidth="1"/>
    <col min="10" max="10" width="11.75" style="250" customWidth="1"/>
    <col min="11" max="17" width="9.125" style="250" bestFit="1" customWidth="1"/>
    <col min="18" max="18" width="9" style="250"/>
    <col min="19" max="19" width="7.5" style="250" customWidth="1"/>
    <col min="20" max="20" width="8.25" style="250" customWidth="1"/>
    <col min="21" max="22" width="11.5" style="250" customWidth="1"/>
    <col min="23" max="23" width="11.875" style="250" customWidth="1"/>
    <col min="24" max="16384" width="9" style="250"/>
  </cols>
  <sheetData>
    <row r="1" spans="1:20" ht="18" customHeight="1" thickBot="1">
      <c r="A1" s="249" t="s">
        <v>64</v>
      </c>
      <c r="B1" s="133"/>
      <c r="C1" s="12"/>
      <c r="D1" s="12"/>
      <c r="E1" s="12"/>
      <c r="F1" s="13"/>
      <c r="G1" s="13"/>
      <c r="H1" s="13"/>
      <c r="I1" s="13"/>
      <c r="J1" s="13"/>
      <c r="K1" s="13"/>
      <c r="L1" s="13"/>
      <c r="N1" s="13"/>
      <c r="O1" s="256"/>
      <c r="R1" s="251" t="s">
        <v>65</v>
      </c>
    </row>
    <row r="2" spans="1:20" ht="17.25" customHeight="1">
      <c r="A2" s="528" t="s">
        <v>723</v>
      </c>
      <c r="B2" s="537" t="s">
        <v>66</v>
      </c>
      <c r="C2" s="530"/>
      <c r="D2" s="530"/>
      <c r="E2" s="530" t="s">
        <v>67</v>
      </c>
      <c r="F2" s="530"/>
      <c r="G2" s="530"/>
      <c r="H2" s="530"/>
      <c r="I2" s="531"/>
      <c r="J2" s="538" t="s">
        <v>68</v>
      </c>
      <c r="K2" s="539"/>
      <c r="L2" s="539"/>
      <c r="M2" s="539"/>
      <c r="N2" s="539"/>
      <c r="O2" s="539"/>
      <c r="P2" s="530" t="s">
        <v>69</v>
      </c>
      <c r="Q2" s="530"/>
      <c r="R2" s="531"/>
    </row>
    <row r="3" spans="1:20" ht="17.25" customHeight="1">
      <c r="A3" s="536"/>
      <c r="B3" s="534"/>
      <c r="C3" s="535"/>
      <c r="D3" s="535"/>
      <c r="E3" s="535" t="s">
        <v>70</v>
      </c>
      <c r="F3" s="535"/>
      <c r="G3" s="535"/>
      <c r="H3" s="532" t="s">
        <v>71</v>
      </c>
      <c r="I3" s="533"/>
      <c r="J3" s="533" t="s">
        <v>72</v>
      </c>
      <c r="K3" s="534"/>
      <c r="L3" s="535" t="s">
        <v>73</v>
      </c>
      <c r="M3" s="535"/>
      <c r="N3" s="535"/>
      <c r="O3" s="535"/>
      <c r="P3" s="535" t="s">
        <v>70</v>
      </c>
      <c r="Q3" s="535"/>
      <c r="R3" s="532"/>
    </row>
    <row r="4" spans="1:20" ht="17.25" customHeight="1">
      <c r="A4" s="536"/>
      <c r="B4" s="534"/>
      <c r="C4" s="535"/>
      <c r="D4" s="535"/>
      <c r="E4" s="535"/>
      <c r="F4" s="535"/>
      <c r="G4" s="535"/>
      <c r="H4" s="532" t="s">
        <v>74</v>
      </c>
      <c r="I4" s="533"/>
      <c r="J4" s="534" t="s">
        <v>75</v>
      </c>
      <c r="K4" s="535"/>
      <c r="L4" s="535" t="s">
        <v>76</v>
      </c>
      <c r="M4" s="535"/>
      <c r="N4" s="535" t="s">
        <v>77</v>
      </c>
      <c r="O4" s="535"/>
      <c r="P4" s="535"/>
      <c r="Q4" s="535"/>
      <c r="R4" s="532"/>
    </row>
    <row r="5" spans="1:20" ht="21" customHeight="1" thickBot="1">
      <c r="A5" s="529"/>
      <c r="B5" s="257" t="s">
        <v>51</v>
      </c>
      <c r="C5" s="252" t="s">
        <v>78</v>
      </c>
      <c r="D5" s="252" t="s">
        <v>79</v>
      </c>
      <c r="E5" s="252" t="s">
        <v>51</v>
      </c>
      <c r="F5" s="252" t="s">
        <v>78</v>
      </c>
      <c r="G5" s="252" t="s">
        <v>79</v>
      </c>
      <c r="H5" s="252" t="s">
        <v>51</v>
      </c>
      <c r="I5" s="253" t="s">
        <v>78</v>
      </c>
      <c r="J5" s="257" t="s">
        <v>51</v>
      </c>
      <c r="K5" s="252" t="s">
        <v>78</v>
      </c>
      <c r="L5" s="252" t="s">
        <v>51</v>
      </c>
      <c r="M5" s="252" t="s">
        <v>78</v>
      </c>
      <c r="N5" s="252" t="s">
        <v>51</v>
      </c>
      <c r="O5" s="252" t="s">
        <v>78</v>
      </c>
      <c r="P5" s="252" t="s">
        <v>51</v>
      </c>
      <c r="Q5" s="252" t="s">
        <v>78</v>
      </c>
      <c r="R5" s="253" t="s">
        <v>79</v>
      </c>
      <c r="S5" s="258"/>
      <c r="T5" s="258"/>
    </row>
    <row r="6" spans="1:20" ht="21" customHeight="1">
      <c r="A6" s="259"/>
      <c r="B6" s="14" t="s">
        <v>80</v>
      </c>
      <c r="C6" s="14"/>
      <c r="D6" s="15"/>
      <c r="E6" s="14"/>
      <c r="F6" s="14"/>
      <c r="G6" s="15"/>
      <c r="H6" s="14"/>
      <c r="I6" s="14"/>
      <c r="J6" s="14" t="s">
        <v>724</v>
      </c>
      <c r="K6" s="14"/>
      <c r="L6" s="14"/>
      <c r="M6" s="14"/>
      <c r="N6" s="14"/>
      <c r="O6" s="14"/>
      <c r="P6" s="14"/>
      <c r="Q6" s="14"/>
      <c r="R6" s="15"/>
    </row>
    <row r="7" spans="1:20" ht="21" customHeight="1">
      <c r="A7" s="254" t="s">
        <v>705</v>
      </c>
      <c r="B7" s="16">
        <v>11964510</v>
      </c>
      <c r="C7" s="17">
        <v>11491502</v>
      </c>
      <c r="D7" s="18">
        <v>96.1</v>
      </c>
      <c r="E7" s="17">
        <v>4629626</v>
      </c>
      <c r="F7" s="17">
        <v>4438676</v>
      </c>
      <c r="G7" s="18">
        <v>95.9</v>
      </c>
      <c r="H7" s="17">
        <v>141201</v>
      </c>
      <c r="I7" s="19">
        <v>134478</v>
      </c>
      <c r="J7" s="16">
        <v>3696876</v>
      </c>
      <c r="K7" s="17">
        <v>3520924</v>
      </c>
      <c r="L7" s="17">
        <v>231068</v>
      </c>
      <c r="M7" s="17">
        <v>228653</v>
      </c>
      <c r="N7" s="17">
        <v>560481</v>
      </c>
      <c r="O7" s="17">
        <v>554621</v>
      </c>
      <c r="P7" s="17">
        <v>5926942</v>
      </c>
      <c r="Q7" s="17">
        <v>5683292</v>
      </c>
      <c r="R7" s="20">
        <v>95.9</v>
      </c>
    </row>
    <row r="8" spans="1:20" ht="21" customHeight="1">
      <c r="A8" s="254">
        <v>30</v>
      </c>
      <c r="B8" s="16">
        <v>11659805</v>
      </c>
      <c r="C8" s="17">
        <v>11247846</v>
      </c>
      <c r="D8" s="18">
        <v>96.5</v>
      </c>
      <c r="E8" s="17">
        <v>4574249</v>
      </c>
      <c r="F8" s="17">
        <v>4413662</v>
      </c>
      <c r="G8" s="18">
        <v>96.5</v>
      </c>
      <c r="H8" s="17">
        <v>141171</v>
      </c>
      <c r="I8" s="19">
        <v>135510</v>
      </c>
      <c r="J8" s="16">
        <v>3686965</v>
      </c>
      <c r="K8" s="17">
        <v>3540279</v>
      </c>
      <c r="L8" s="17">
        <v>231126</v>
      </c>
      <c r="M8" s="17">
        <v>228574</v>
      </c>
      <c r="N8" s="17">
        <v>514987</v>
      </c>
      <c r="O8" s="17">
        <v>509299</v>
      </c>
      <c r="P8" s="17">
        <v>5696316</v>
      </c>
      <c r="Q8" s="17">
        <v>5481233</v>
      </c>
      <c r="R8" s="20">
        <v>96.2</v>
      </c>
    </row>
    <row r="9" spans="1:20" ht="21" customHeight="1">
      <c r="A9" s="254" t="s">
        <v>653</v>
      </c>
      <c r="B9" s="16">
        <v>11889132</v>
      </c>
      <c r="C9" s="17">
        <v>11486089</v>
      </c>
      <c r="D9" s="18">
        <v>96.6</v>
      </c>
      <c r="E9" s="17">
        <v>4691584</v>
      </c>
      <c r="F9" s="17">
        <v>4531357</v>
      </c>
      <c r="G9" s="18">
        <v>96.6</v>
      </c>
      <c r="H9" s="17">
        <v>141724</v>
      </c>
      <c r="I9" s="19">
        <v>136272</v>
      </c>
      <c r="J9" s="16">
        <v>3667227</v>
      </c>
      <c r="K9" s="17">
        <v>3527864</v>
      </c>
      <c r="L9" s="17">
        <v>228837</v>
      </c>
      <c r="M9" s="17">
        <v>224842</v>
      </c>
      <c r="N9" s="17">
        <v>653796</v>
      </c>
      <c r="O9" s="17">
        <v>642379</v>
      </c>
      <c r="P9" s="17">
        <v>5789878</v>
      </c>
      <c r="Q9" s="17">
        <v>5583820</v>
      </c>
      <c r="R9" s="20">
        <v>96.4</v>
      </c>
    </row>
    <row r="10" spans="1:20" ht="21" customHeight="1">
      <c r="A10" s="254">
        <v>2</v>
      </c>
      <c r="B10" s="16">
        <v>11822214</v>
      </c>
      <c r="C10" s="17">
        <v>11303532</v>
      </c>
      <c r="D10" s="18">
        <v>95.6</v>
      </c>
      <c r="E10" s="17">
        <v>4567472</v>
      </c>
      <c r="F10" s="17">
        <v>4406749</v>
      </c>
      <c r="G10" s="18">
        <v>96.5</v>
      </c>
      <c r="H10" s="17">
        <v>141831</v>
      </c>
      <c r="I10" s="19">
        <v>136418</v>
      </c>
      <c r="J10" s="16">
        <v>3677442</v>
      </c>
      <c r="K10" s="17">
        <v>3539002</v>
      </c>
      <c r="L10" s="17">
        <v>223420</v>
      </c>
      <c r="M10" s="17">
        <v>218382</v>
      </c>
      <c r="N10" s="17">
        <v>524779</v>
      </c>
      <c r="O10" s="17">
        <v>512947</v>
      </c>
      <c r="P10" s="17">
        <v>5845874</v>
      </c>
      <c r="Q10" s="17">
        <v>5536751</v>
      </c>
      <c r="R10" s="20">
        <v>94.7</v>
      </c>
    </row>
    <row r="11" spans="1:20" ht="21" customHeight="1">
      <c r="A11" s="254">
        <v>3</v>
      </c>
      <c r="B11" s="16">
        <v>11617450</v>
      </c>
      <c r="C11" s="17">
        <v>11251144</v>
      </c>
      <c r="D11" s="18">
        <v>96.8</v>
      </c>
      <c r="E11" s="17">
        <v>4528013</v>
      </c>
      <c r="F11" s="17">
        <v>4387351</v>
      </c>
      <c r="G11" s="18">
        <v>96.9</v>
      </c>
      <c r="H11" s="17">
        <v>141166</v>
      </c>
      <c r="I11" s="19">
        <v>136264</v>
      </c>
      <c r="J11" s="16">
        <v>3574075</v>
      </c>
      <c r="K11" s="17">
        <v>3451201</v>
      </c>
      <c r="L11" s="17">
        <v>224204</v>
      </c>
      <c r="M11" s="17">
        <v>220649</v>
      </c>
      <c r="N11" s="17">
        <v>588568</v>
      </c>
      <c r="O11" s="17">
        <v>579237</v>
      </c>
      <c r="P11" s="17">
        <v>5643271</v>
      </c>
      <c r="Q11" s="17">
        <v>5461544</v>
      </c>
      <c r="R11" s="20">
        <v>96.8</v>
      </c>
    </row>
    <row r="12" spans="1:20" ht="21" customHeight="1">
      <c r="A12" s="259"/>
      <c r="B12" s="14" t="s">
        <v>81</v>
      </c>
      <c r="C12" s="14"/>
      <c r="D12" s="15"/>
      <c r="E12" s="14"/>
      <c r="F12" s="14"/>
      <c r="G12" s="15"/>
      <c r="H12" s="14"/>
      <c r="I12" s="14"/>
      <c r="J12" s="14" t="s">
        <v>82</v>
      </c>
      <c r="K12" s="14"/>
      <c r="L12" s="14"/>
      <c r="M12" s="14"/>
      <c r="N12" s="14"/>
      <c r="O12" s="14"/>
      <c r="P12" s="14"/>
      <c r="Q12" s="14"/>
      <c r="R12" s="15"/>
    </row>
    <row r="13" spans="1:20" ht="21" customHeight="1">
      <c r="A13" s="254" t="s">
        <v>705</v>
      </c>
      <c r="B13" s="16">
        <v>11364912</v>
      </c>
      <c r="C13" s="17">
        <v>11251286</v>
      </c>
      <c r="D13" s="18">
        <v>99</v>
      </c>
      <c r="E13" s="17">
        <v>4435974</v>
      </c>
      <c r="F13" s="17">
        <v>4387915</v>
      </c>
      <c r="G13" s="18">
        <v>98.9</v>
      </c>
      <c r="H13" s="17">
        <v>134317</v>
      </c>
      <c r="I13" s="19">
        <v>132658</v>
      </c>
      <c r="J13" s="16">
        <v>3516651</v>
      </c>
      <c r="K13" s="17">
        <v>3473270</v>
      </c>
      <c r="L13" s="17">
        <v>229158</v>
      </c>
      <c r="M13" s="17">
        <v>228277</v>
      </c>
      <c r="N13" s="17">
        <v>555848</v>
      </c>
      <c r="O13" s="17">
        <v>553710</v>
      </c>
      <c r="P13" s="17">
        <v>5576268</v>
      </c>
      <c r="Q13" s="17">
        <v>5516686</v>
      </c>
      <c r="R13" s="20">
        <v>98.9</v>
      </c>
    </row>
    <row r="14" spans="1:20" ht="21" customHeight="1">
      <c r="A14" s="254">
        <v>30</v>
      </c>
      <c r="B14" s="16">
        <v>11221039</v>
      </c>
      <c r="C14" s="17">
        <v>11128128</v>
      </c>
      <c r="D14" s="18">
        <v>99.2</v>
      </c>
      <c r="E14" s="17">
        <v>4400967</v>
      </c>
      <c r="F14" s="17">
        <v>4363245</v>
      </c>
      <c r="G14" s="18">
        <v>99.1</v>
      </c>
      <c r="H14" s="17">
        <v>135022</v>
      </c>
      <c r="I14" s="19">
        <v>133660</v>
      </c>
      <c r="J14" s="16">
        <v>3527679</v>
      </c>
      <c r="K14" s="17">
        <v>3492363</v>
      </c>
      <c r="L14" s="17">
        <v>228695</v>
      </c>
      <c r="M14" s="17">
        <v>228372</v>
      </c>
      <c r="N14" s="17">
        <v>509571</v>
      </c>
      <c r="O14" s="17">
        <v>508850</v>
      </c>
      <c r="P14" s="17">
        <v>5466019</v>
      </c>
      <c r="Q14" s="17">
        <v>5420960</v>
      </c>
      <c r="R14" s="20">
        <v>99.2</v>
      </c>
    </row>
    <row r="15" spans="1:20" ht="21" customHeight="1">
      <c r="A15" s="254" t="s">
        <v>653</v>
      </c>
      <c r="B15" s="16">
        <v>11507425</v>
      </c>
      <c r="C15" s="17">
        <v>11391186</v>
      </c>
      <c r="D15" s="18">
        <v>99</v>
      </c>
      <c r="E15" s="17">
        <v>4545335</v>
      </c>
      <c r="F15" s="17">
        <v>4494393</v>
      </c>
      <c r="G15" s="18">
        <v>98.9</v>
      </c>
      <c r="H15" s="17">
        <v>136529</v>
      </c>
      <c r="I15" s="19">
        <v>134901</v>
      </c>
      <c r="J15" s="16">
        <v>3534413</v>
      </c>
      <c r="K15" s="17">
        <v>3492804</v>
      </c>
      <c r="L15" s="17">
        <v>226701</v>
      </c>
      <c r="M15" s="17">
        <v>224704</v>
      </c>
      <c r="N15" s="17">
        <v>647692</v>
      </c>
      <c r="O15" s="17">
        <v>641984</v>
      </c>
      <c r="P15" s="17">
        <v>5592148</v>
      </c>
      <c r="Q15" s="17">
        <v>5537829</v>
      </c>
      <c r="R15" s="20">
        <v>99</v>
      </c>
    </row>
    <row r="16" spans="1:20" ht="21" customHeight="1">
      <c r="A16" s="254">
        <v>2</v>
      </c>
      <c r="B16" s="16">
        <v>11439020</v>
      </c>
      <c r="C16" s="17">
        <v>11196492</v>
      </c>
      <c r="D16" s="18">
        <v>97.9</v>
      </c>
      <c r="E16" s="17">
        <v>4415408</v>
      </c>
      <c r="F16" s="17">
        <v>4364889</v>
      </c>
      <c r="G16" s="18">
        <v>98.9</v>
      </c>
      <c r="H16" s="17">
        <v>136681</v>
      </c>
      <c r="I16" s="19">
        <v>134926</v>
      </c>
      <c r="J16" s="16">
        <v>3545713</v>
      </c>
      <c r="K16" s="17">
        <v>3500832</v>
      </c>
      <c r="L16" s="17">
        <v>218886</v>
      </c>
      <c r="M16" s="17">
        <v>217726</v>
      </c>
      <c r="N16" s="17">
        <v>514128</v>
      </c>
      <c r="O16" s="17">
        <v>511405</v>
      </c>
      <c r="P16" s="17">
        <v>5649710</v>
      </c>
      <c r="Q16" s="17">
        <v>5480770</v>
      </c>
      <c r="R16" s="20">
        <v>97</v>
      </c>
    </row>
    <row r="17" spans="1:18" ht="21" customHeight="1">
      <c r="A17" s="254">
        <v>3</v>
      </c>
      <c r="B17" s="16">
        <v>11123805</v>
      </c>
      <c r="C17" s="17">
        <v>11025323</v>
      </c>
      <c r="D17" s="18">
        <v>99.1</v>
      </c>
      <c r="E17" s="17">
        <v>4379528</v>
      </c>
      <c r="F17" s="17">
        <v>4345104</v>
      </c>
      <c r="G17" s="18">
        <v>99.2</v>
      </c>
      <c r="H17" s="17">
        <v>136045</v>
      </c>
      <c r="I17" s="19">
        <v>134800</v>
      </c>
      <c r="J17" s="16">
        <v>3445704</v>
      </c>
      <c r="K17" s="17">
        <v>3414501</v>
      </c>
      <c r="L17" s="17">
        <v>220068</v>
      </c>
      <c r="M17" s="17">
        <v>219523</v>
      </c>
      <c r="N17" s="17">
        <v>577711</v>
      </c>
      <c r="O17" s="17">
        <v>576280</v>
      </c>
      <c r="P17" s="17">
        <v>5344382</v>
      </c>
      <c r="Q17" s="17">
        <v>5290837</v>
      </c>
      <c r="R17" s="20">
        <v>99</v>
      </c>
    </row>
    <row r="18" spans="1:18" ht="21" customHeight="1">
      <c r="A18" s="259"/>
      <c r="B18" s="14" t="s">
        <v>83</v>
      </c>
      <c r="C18" s="14"/>
      <c r="D18" s="15"/>
      <c r="E18" s="14"/>
      <c r="F18" s="14"/>
      <c r="G18" s="15"/>
      <c r="H18" s="14"/>
      <c r="I18" s="14"/>
      <c r="J18" s="14" t="s">
        <v>84</v>
      </c>
      <c r="K18" s="14"/>
      <c r="L18" s="14"/>
      <c r="M18" s="14"/>
      <c r="N18" s="14"/>
      <c r="O18" s="14"/>
      <c r="P18" s="14"/>
      <c r="Q18" s="14"/>
      <c r="R18" s="15"/>
    </row>
    <row r="19" spans="1:18" ht="21" customHeight="1">
      <c r="A19" s="254" t="s">
        <v>705</v>
      </c>
      <c r="B19" s="16">
        <v>599598</v>
      </c>
      <c r="C19" s="17">
        <v>240216</v>
      </c>
      <c r="D19" s="18">
        <v>40.1</v>
      </c>
      <c r="E19" s="17">
        <v>193652</v>
      </c>
      <c r="F19" s="17">
        <v>50761</v>
      </c>
      <c r="G19" s="18">
        <v>26.2</v>
      </c>
      <c r="H19" s="17">
        <v>6884</v>
      </c>
      <c r="I19" s="19">
        <v>1820</v>
      </c>
      <c r="J19" s="16">
        <v>180225</v>
      </c>
      <c r="K19" s="17">
        <v>47654</v>
      </c>
      <c r="L19" s="17">
        <v>1910</v>
      </c>
      <c r="M19" s="17">
        <v>376</v>
      </c>
      <c r="N19" s="17">
        <v>4633</v>
      </c>
      <c r="O19" s="17">
        <v>911</v>
      </c>
      <c r="P19" s="17">
        <v>350674</v>
      </c>
      <c r="Q19" s="17">
        <v>166606</v>
      </c>
      <c r="R19" s="20">
        <v>47.5</v>
      </c>
    </row>
    <row r="20" spans="1:18" ht="21" customHeight="1">
      <c r="A20" s="254">
        <v>30</v>
      </c>
      <c r="B20" s="16">
        <v>438766</v>
      </c>
      <c r="C20" s="17">
        <v>119718</v>
      </c>
      <c r="D20" s="18">
        <v>27.3</v>
      </c>
      <c r="E20" s="17">
        <v>173282</v>
      </c>
      <c r="F20" s="17">
        <v>50417</v>
      </c>
      <c r="G20" s="18">
        <v>29.1</v>
      </c>
      <c r="H20" s="17">
        <v>6149</v>
      </c>
      <c r="I20" s="19">
        <v>1850</v>
      </c>
      <c r="J20" s="16">
        <v>159286</v>
      </c>
      <c r="K20" s="17">
        <v>47916</v>
      </c>
      <c r="L20" s="17">
        <v>2431</v>
      </c>
      <c r="M20" s="17">
        <v>202</v>
      </c>
      <c r="N20" s="17">
        <v>5416</v>
      </c>
      <c r="O20" s="17">
        <v>449</v>
      </c>
      <c r="P20" s="17">
        <v>230297</v>
      </c>
      <c r="Q20" s="17">
        <v>60273</v>
      </c>
      <c r="R20" s="20">
        <v>26.2</v>
      </c>
    </row>
    <row r="21" spans="1:18" ht="21" customHeight="1">
      <c r="A21" s="254" t="s">
        <v>653</v>
      </c>
      <c r="B21" s="16">
        <v>377099</v>
      </c>
      <c r="C21" s="17">
        <v>90295</v>
      </c>
      <c r="D21" s="18">
        <v>23.9</v>
      </c>
      <c r="E21" s="17">
        <v>146249</v>
      </c>
      <c r="F21" s="17">
        <v>36964</v>
      </c>
      <c r="G21" s="18">
        <v>25.3</v>
      </c>
      <c r="H21" s="17">
        <v>5195</v>
      </c>
      <c r="I21" s="19">
        <v>1371</v>
      </c>
      <c r="J21" s="16">
        <v>132814</v>
      </c>
      <c r="K21" s="17">
        <v>35060</v>
      </c>
      <c r="L21" s="17">
        <v>2136</v>
      </c>
      <c r="M21" s="17">
        <v>138</v>
      </c>
      <c r="N21" s="17">
        <v>6104</v>
      </c>
      <c r="O21" s="17">
        <v>395</v>
      </c>
      <c r="P21" s="17">
        <v>197730</v>
      </c>
      <c r="Q21" s="17">
        <v>45991</v>
      </c>
      <c r="R21" s="20">
        <v>23.3</v>
      </c>
    </row>
    <row r="22" spans="1:18" ht="21" customHeight="1">
      <c r="A22" s="254">
        <v>2</v>
      </c>
      <c r="B22" s="16">
        <v>383194</v>
      </c>
      <c r="C22" s="17">
        <v>107040</v>
      </c>
      <c r="D22" s="18">
        <v>27.9</v>
      </c>
      <c r="E22" s="17">
        <v>152063</v>
      </c>
      <c r="F22" s="17">
        <v>41860</v>
      </c>
      <c r="G22" s="18">
        <v>27.5</v>
      </c>
      <c r="H22" s="17">
        <v>5150</v>
      </c>
      <c r="I22" s="19">
        <v>1492</v>
      </c>
      <c r="J22" s="16">
        <v>131729</v>
      </c>
      <c r="K22" s="17">
        <v>38170</v>
      </c>
      <c r="L22" s="17">
        <v>4534</v>
      </c>
      <c r="M22" s="17">
        <v>656</v>
      </c>
      <c r="N22" s="17">
        <v>10651</v>
      </c>
      <c r="O22" s="17">
        <v>1542</v>
      </c>
      <c r="P22" s="17">
        <v>196164</v>
      </c>
      <c r="Q22" s="17">
        <v>55981</v>
      </c>
      <c r="R22" s="20">
        <v>28.5</v>
      </c>
    </row>
    <row r="23" spans="1:18" ht="21" customHeight="1">
      <c r="A23" s="254">
        <v>3</v>
      </c>
      <c r="B23" s="16">
        <v>493645</v>
      </c>
      <c r="C23" s="17">
        <v>225821</v>
      </c>
      <c r="D23" s="18">
        <v>45.7</v>
      </c>
      <c r="E23" s="17">
        <v>148485</v>
      </c>
      <c r="F23" s="17">
        <v>42247</v>
      </c>
      <c r="G23" s="18">
        <v>28.5</v>
      </c>
      <c r="H23" s="17">
        <v>5121</v>
      </c>
      <c r="I23" s="19">
        <v>1464</v>
      </c>
      <c r="J23" s="16">
        <v>128371</v>
      </c>
      <c r="K23" s="17">
        <v>36700</v>
      </c>
      <c r="L23" s="17">
        <v>4136</v>
      </c>
      <c r="M23" s="17">
        <v>1126</v>
      </c>
      <c r="N23" s="17">
        <v>10857</v>
      </c>
      <c r="O23" s="17">
        <v>2957</v>
      </c>
      <c r="P23" s="17">
        <v>298889</v>
      </c>
      <c r="Q23" s="17">
        <v>170707</v>
      </c>
      <c r="R23" s="20">
        <v>57.1</v>
      </c>
    </row>
    <row r="24" spans="1:18" ht="21" customHeight="1">
      <c r="A24" s="259"/>
      <c r="B24" s="14" t="s">
        <v>85</v>
      </c>
      <c r="C24" s="14"/>
      <c r="D24" s="15"/>
      <c r="E24" s="14"/>
      <c r="F24" s="14"/>
      <c r="G24" s="15"/>
      <c r="H24" s="14"/>
      <c r="I24" s="14"/>
      <c r="J24" s="14" t="s">
        <v>725</v>
      </c>
      <c r="K24" s="14"/>
      <c r="L24" s="14"/>
      <c r="M24" s="14"/>
      <c r="N24" s="14"/>
      <c r="O24" s="14"/>
      <c r="P24" s="14"/>
      <c r="Q24" s="14"/>
      <c r="R24" s="15"/>
    </row>
    <row r="25" spans="1:18" ht="21" customHeight="1">
      <c r="A25" s="254" t="s">
        <v>705</v>
      </c>
      <c r="B25" s="14"/>
      <c r="C25" s="14">
        <v>33512</v>
      </c>
      <c r="D25" s="21"/>
      <c r="E25" s="19"/>
      <c r="F25" s="14">
        <v>16967</v>
      </c>
      <c r="G25" s="21"/>
      <c r="H25" s="19"/>
      <c r="I25" s="14"/>
      <c r="J25" s="14">
        <v>16588</v>
      </c>
      <c r="K25" s="16"/>
      <c r="L25" s="19"/>
      <c r="M25" s="14"/>
      <c r="N25" s="14">
        <v>379</v>
      </c>
      <c r="O25" s="16"/>
      <c r="P25" s="19"/>
      <c r="Q25" s="14">
        <v>13353</v>
      </c>
      <c r="R25" s="15"/>
    </row>
    <row r="26" spans="1:18" ht="21" customHeight="1">
      <c r="A26" s="254">
        <v>30</v>
      </c>
      <c r="B26" s="14"/>
      <c r="C26" s="14">
        <v>35617</v>
      </c>
      <c r="D26" s="21"/>
      <c r="E26" s="19"/>
      <c r="F26" s="14">
        <v>15096</v>
      </c>
      <c r="G26" s="21"/>
      <c r="H26" s="19"/>
      <c r="I26" s="14"/>
      <c r="J26" s="14">
        <v>14131</v>
      </c>
      <c r="K26" s="16"/>
      <c r="L26" s="19"/>
      <c r="M26" s="14"/>
      <c r="N26" s="14">
        <v>965</v>
      </c>
      <c r="O26" s="16"/>
      <c r="P26" s="19"/>
      <c r="Q26" s="14">
        <v>17353</v>
      </c>
      <c r="R26" s="15"/>
    </row>
    <row r="27" spans="1:18" ht="21" customHeight="1">
      <c r="A27" s="254" t="s">
        <v>653</v>
      </c>
      <c r="B27" s="14"/>
      <c r="C27" s="14">
        <v>19676</v>
      </c>
      <c r="D27" s="21"/>
      <c r="E27" s="19"/>
      <c r="F27" s="14">
        <v>7997</v>
      </c>
      <c r="G27" s="21"/>
      <c r="H27" s="19"/>
      <c r="I27" s="14"/>
      <c r="J27" s="14">
        <v>7771</v>
      </c>
      <c r="K27" s="16"/>
      <c r="L27" s="19"/>
      <c r="M27" s="14"/>
      <c r="N27" s="14">
        <v>226</v>
      </c>
      <c r="O27" s="16"/>
      <c r="P27" s="19"/>
      <c r="Q27" s="14">
        <v>9894</v>
      </c>
      <c r="R27" s="15"/>
    </row>
    <row r="28" spans="1:18" ht="21" customHeight="1">
      <c r="A28" s="254">
        <v>2</v>
      </c>
      <c r="B28" s="260"/>
      <c r="C28" s="14">
        <v>23139</v>
      </c>
      <c r="D28" s="21"/>
      <c r="E28" s="19"/>
      <c r="F28" s="14">
        <v>10459</v>
      </c>
      <c r="G28" s="21"/>
      <c r="H28" s="19"/>
      <c r="I28" s="14"/>
      <c r="J28" s="14">
        <v>9667</v>
      </c>
      <c r="K28" s="16"/>
      <c r="L28" s="19"/>
      <c r="M28" s="14"/>
      <c r="N28" s="14">
        <v>792</v>
      </c>
      <c r="O28" s="16"/>
      <c r="P28" s="19"/>
      <c r="Q28" s="14">
        <v>10207</v>
      </c>
      <c r="R28" s="15"/>
    </row>
    <row r="29" spans="1:18" ht="21" customHeight="1" thickBot="1">
      <c r="A29" s="254">
        <v>3</v>
      </c>
      <c r="B29" s="22"/>
      <c r="C29" s="22">
        <v>38244</v>
      </c>
      <c r="D29" s="23"/>
      <c r="E29" s="24"/>
      <c r="F29" s="22">
        <v>16773</v>
      </c>
      <c r="G29" s="23"/>
      <c r="H29" s="24"/>
      <c r="I29" s="22"/>
      <c r="J29" s="22">
        <v>16483</v>
      </c>
      <c r="K29" s="25"/>
      <c r="L29" s="24"/>
      <c r="M29" s="22"/>
      <c r="N29" s="22">
        <v>290</v>
      </c>
      <c r="O29" s="25"/>
      <c r="P29" s="24"/>
      <c r="Q29" s="22">
        <v>16157</v>
      </c>
      <c r="R29" s="26"/>
    </row>
    <row r="30" spans="1:18" ht="12">
      <c r="A30" s="261"/>
      <c r="B30" s="262"/>
      <c r="C30" s="262"/>
      <c r="D30" s="262"/>
      <c r="E30" s="263"/>
      <c r="F30" s="263"/>
      <c r="G30" s="263"/>
      <c r="H30" s="263"/>
      <c r="I30" s="263"/>
      <c r="R30" s="264"/>
    </row>
    <row r="31" spans="1:18" ht="12">
      <c r="A31" s="27"/>
      <c r="B31" s="27"/>
      <c r="C31" s="27"/>
      <c r="D31" s="27"/>
      <c r="E31" s="27"/>
      <c r="F31" s="27"/>
      <c r="G31" s="27"/>
      <c r="H31" s="27"/>
      <c r="I31" s="27"/>
    </row>
    <row r="32" spans="1:18" ht="12">
      <c r="A32" s="27"/>
      <c r="B32" s="27"/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</row>
    <row r="33" spans="1:14" ht="12">
      <c r="A33" s="27"/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</row>
    <row r="34" spans="1:14" ht="12">
      <c r="A34" s="27"/>
      <c r="B34" s="27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</row>
    <row r="35" spans="1:14" ht="12">
      <c r="A35" s="27"/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</row>
    <row r="36" spans="1:14" ht="12">
      <c r="A36" s="27"/>
      <c r="B36" s="27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</row>
    <row r="37" spans="1:14" ht="12">
      <c r="A37" s="27"/>
      <c r="B37" s="27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</row>
    <row r="38" spans="1:14" ht="12">
      <c r="A38" s="27"/>
      <c r="B38" s="27"/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</row>
    <row r="39" spans="1:14" ht="12">
      <c r="A39" s="27"/>
      <c r="B39" s="27"/>
      <c r="C39" s="27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</row>
    <row r="40" spans="1:14" ht="12">
      <c r="A40" s="27"/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</row>
    <row r="41" spans="1:14" ht="12">
      <c r="A41" s="27"/>
      <c r="B41" s="27"/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</row>
    <row r="42" spans="1:14" ht="12">
      <c r="A42" s="27"/>
      <c r="B42" s="27"/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</row>
    <row r="43" spans="1:14" ht="12">
      <c r="A43" s="27"/>
      <c r="B43" s="27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</row>
    <row r="44" spans="1:14" ht="12">
      <c r="A44" s="27"/>
      <c r="B44" s="27"/>
      <c r="C44" s="27"/>
      <c r="D44" s="27"/>
      <c r="E44" s="27"/>
      <c r="F44" s="27"/>
      <c r="G44" s="27"/>
      <c r="H44" s="27"/>
      <c r="I44" s="27"/>
      <c r="N44" s="27"/>
    </row>
  </sheetData>
  <mergeCells count="14">
    <mergeCell ref="P2:R2"/>
    <mergeCell ref="E3:G4"/>
    <mergeCell ref="H3:I3"/>
    <mergeCell ref="J3:K3"/>
    <mergeCell ref="L3:O3"/>
    <mergeCell ref="P3:R4"/>
    <mergeCell ref="H4:I4"/>
    <mergeCell ref="J4:K4"/>
    <mergeCell ref="L4:M4"/>
    <mergeCell ref="N4:O4"/>
    <mergeCell ref="A2:A5"/>
    <mergeCell ref="B2:D4"/>
    <mergeCell ref="E2:I2"/>
    <mergeCell ref="J2:O2"/>
  </mergeCells>
  <phoneticPr fontId="3"/>
  <pageMargins left="0.7" right="0.7" top="0.75" bottom="0.75" header="0.3" footer="0.3"/>
  <pageSetup paperSize="9" scale="7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  <pageSetUpPr fitToPage="1"/>
  </sheetPr>
  <dimension ref="A1:N44"/>
  <sheetViews>
    <sheetView view="pageBreakPreview" zoomScaleNormal="100" zoomScaleSheetLayoutView="100" workbookViewId="0"/>
  </sheetViews>
  <sheetFormatPr defaultRowHeight="11.25"/>
  <cols>
    <col min="1" max="14" width="10.875" style="269" customWidth="1"/>
    <col min="15" max="16384" width="9" style="269"/>
  </cols>
  <sheetData>
    <row r="1" spans="1:14" ht="18" customHeight="1" thickBot="1">
      <c r="A1" s="265" t="s">
        <v>86</v>
      </c>
      <c r="B1" s="266"/>
      <c r="C1" s="267"/>
      <c r="D1" s="267"/>
      <c r="E1" s="267"/>
      <c r="F1" s="268"/>
      <c r="G1" s="268"/>
      <c r="H1" s="268"/>
      <c r="I1" s="268"/>
      <c r="N1" s="270" t="s">
        <v>65</v>
      </c>
    </row>
    <row r="2" spans="1:14" ht="17.25" customHeight="1">
      <c r="A2" s="544" t="s">
        <v>726</v>
      </c>
      <c r="B2" s="547" t="s">
        <v>87</v>
      </c>
      <c r="C2" s="547"/>
      <c r="D2" s="547"/>
      <c r="E2" s="547"/>
      <c r="F2" s="547"/>
      <c r="G2" s="547"/>
      <c r="H2" s="547" t="s">
        <v>727</v>
      </c>
      <c r="I2" s="547"/>
      <c r="J2" s="547"/>
      <c r="K2" s="548"/>
      <c r="L2" s="549" t="s">
        <v>88</v>
      </c>
      <c r="M2" s="549"/>
      <c r="N2" s="550"/>
    </row>
    <row r="3" spans="1:14" ht="17.25" customHeight="1">
      <c r="A3" s="545"/>
      <c r="B3" s="553" t="s">
        <v>659</v>
      </c>
      <c r="C3" s="553"/>
      <c r="D3" s="553"/>
      <c r="E3" s="553"/>
      <c r="F3" s="553"/>
      <c r="G3" s="553"/>
      <c r="H3" s="271"/>
      <c r="I3" s="272"/>
      <c r="J3" s="554" t="s">
        <v>89</v>
      </c>
      <c r="K3" s="551"/>
      <c r="L3" s="551"/>
      <c r="M3" s="551"/>
      <c r="N3" s="552"/>
    </row>
    <row r="4" spans="1:14" ht="17.25" customHeight="1">
      <c r="A4" s="545"/>
      <c r="B4" s="554" t="s">
        <v>70</v>
      </c>
      <c r="C4" s="551"/>
      <c r="D4" s="551" t="s">
        <v>728</v>
      </c>
      <c r="E4" s="555"/>
      <c r="F4" s="551" t="s">
        <v>90</v>
      </c>
      <c r="G4" s="556"/>
      <c r="H4" s="554" t="s">
        <v>91</v>
      </c>
      <c r="I4" s="551"/>
      <c r="J4" s="554"/>
      <c r="K4" s="551"/>
      <c r="L4" s="551"/>
      <c r="M4" s="551"/>
      <c r="N4" s="552"/>
    </row>
    <row r="5" spans="1:14" ht="21" customHeight="1" thickBot="1">
      <c r="A5" s="546"/>
      <c r="B5" s="273" t="s">
        <v>51</v>
      </c>
      <c r="C5" s="274" t="s">
        <v>78</v>
      </c>
      <c r="D5" s="274" t="s">
        <v>51</v>
      </c>
      <c r="E5" s="274" t="s">
        <v>78</v>
      </c>
      <c r="F5" s="274" t="s">
        <v>51</v>
      </c>
      <c r="G5" s="275" t="s">
        <v>78</v>
      </c>
      <c r="H5" s="273" t="s">
        <v>51</v>
      </c>
      <c r="I5" s="274" t="s">
        <v>78</v>
      </c>
      <c r="J5" s="273" t="s">
        <v>51</v>
      </c>
      <c r="K5" s="274" t="s">
        <v>78</v>
      </c>
      <c r="L5" s="274" t="s">
        <v>51</v>
      </c>
      <c r="M5" s="274" t="s">
        <v>78</v>
      </c>
      <c r="N5" s="275" t="s">
        <v>79</v>
      </c>
    </row>
    <row r="6" spans="1:14" ht="21" customHeight="1">
      <c r="A6" s="276"/>
      <c r="B6" s="277" t="s">
        <v>92</v>
      </c>
      <c r="C6" s="268"/>
      <c r="D6" s="268"/>
      <c r="E6" s="268"/>
      <c r="F6" s="268"/>
      <c r="G6" s="268"/>
      <c r="H6" s="268"/>
      <c r="I6" s="268" t="s">
        <v>658</v>
      </c>
      <c r="J6" s="278" t="s">
        <v>729</v>
      </c>
      <c r="K6" s="279"/>
      <c r="L6" s="279"/>
      <c r="M6" s="279"/>
      <c r="N6" s="280"/>
    </row>
    <row r="7" spans="1:14" ht="21" customHeight="1">
      <c r="A7" s="281" t="s">
        <v>730</v>
      </c>
      <c r="B7" s="282">
        <v>5718311</v>
      </c>
      <c r="C7" s="283">
        <v>5474661</v>
      </c>
      <c r="D7" s="283">
        <v>1931105</v>
      </c>
      <c r="E7" s="283">
        <v>1848827</v>
      </c>
      <c r="F7" s="283">
        <v>2418431</v>
      </c>
      <c r="G7" s="284">
        <v>2315381</v>
      </c>
      <c r="H7" s="282">
        <v>1368775</v>
      </c>
      <c r="I7" s="283">
        <v>1310453</v>
      </c>
      <c r="J7" s="285">
        <v>208631</v>
      </c>
      <c r="K7" s="286">
        <v>208631</v>
      </c>
      <c r="L7" s="286">
        <v>239218</v>
      </c>
      <c r="M7" s="286">
        <v>222786</v>
      </c>
      <c r="N7" s="287">
        <v>93.1</v>
      </c>
    </row>
    <row r="8" spans="1:14" ht="21" customHeight="1">
      <c r="A8" s="281">
        <v>30</v>
      </c>
      <c r="B8" s="282">
        <v>5491520</v>
      </c>
      <c r="C8" s="283">
        <v>5276437</v>
      </c>
      <c r="D8" s="283">
        <v>1849501</v>
      </c>
      <c r="E8" s="283">
        <v>1778159</v>
      </c>
      <c r="F8" s="283">
        <v>2306516</v>
      </c>
      <c r="G8" s="284">
        <v>2216104</v>
      </c>
      <c r="H8" s="282">
        <v>1335503</v>
      </c>
      <c r="I8" s="283">
        <v>1282174</v>
      </c>
      <c r="J8" s="285">
        <v>204796</v>
      </c>
      <c r="K8" s="286">
        <v>204796</v>
      </c>
      <c r="L8" s="286">
        <v>247960</v>
      </c>
      <c r="M8" s="286">
        <v>231852</v>
      </c>
      <c r="N8" s="287">
        <v>93.5</v>
      </c>
    </row>
    <row r="9" spans="1:14" ht="21" customHeight="1">
      <c r="A9" s="281" t="s">
        <v>653</v>
      </c>
      <c r="B9" s="282">
        <v>5590167</v>
      </c>
      <c r="C9" s="283">
        <v>5384109</v>
      </c>
      <c r="D9" s="283">
        <v>1831188</v>
      </c>
      <c r="E9" s="283">
        <v>1763689</v>
      </c>
      <c r="F9" s="283">
        <v>2346239</v>
      </c>
      <c r="G9" s="284">
        <v>2259754</v>
      </c>
      <c r="H9" s="282">
        <v>1412740</v>
      </c>
      <c r="I9" s="283">
        <v>1360666</v>
      </c>
      <c r="J9" s="285">
        <v>199711</v>
      </c>
      <c r="K9" s="286">
        <v>199711</v>
      </c>
      <c r="L9" s="286">
        <v>262699</v>
      </c>
      <c r="M9" s="286">
        <v>246155</v>
      </c>
      <c r="N9" s="287">
        <v>93.7</v>
      </c>
    </row>
    <row r="10" spans="1:14" ht="21" customHeight="1">
      <c r="A10" s="281">
        <v>2</v>
      </c>
      <c r="B10" s="282">
        <v>5651310</v>
      </c>
      <c r="C10" s="283">
        <v>5342186</v>
      </c>
      <c r="D10" s="283">
        <v>1826947</v>
      </c>
      <c r="E10" s="283">
        <v>1727014</v>
      </c>
      <c r="F10" s="283">
        <v>2422862</v>
      </c>
      <c r="G10" s="284">
        <v>2290333</v>
      </c>
      <c r="H10" s="282">
        <v>1401500</v>
      </c>
      <c r="I10" s="283">
        <v>1324839</v>
      </c>
      <c r="J10" s="285">
        <v>194565</v>
      </c>
      <c r="K10" s="286">
        <v>194565</v>
      </c>
      <c r="L10" s="286">
        <v>273424</v>
      </c>
      <c r="M10" s="286">
        <v>256966</v>
      </c>
      <c r="N10" s="287">
        <v>94</v>
      </c>
    </row>
    <row r="11" spans="1:14" ht="21" customHeight="1">
      <c r="A11" s="281">
        <v>3</v>
      </c>
      <c r="B11" s="282">
        <v>5452118</v>
      </c>
      <c r="C11" s="283">
        <v>5270391</v>
      </c>
      <c r="D11" s="283">
        <v>1830659</v>
      </c>
      <c r="E11" s="283">
        <v>1769640</v>
      </c>
      <c r="F11" s="283">
        <v>2280723</v>
      </c>
      <c r="G11" s="284">
        <v>2204703</v>
      </c>
      <c r="H11" s="282">
        <v>1340736</v>
      </c>
      <c r="I11" s="283">
        <v>1296048</v>
      </c>
      <c r="J11" s="285">
        <v>191153</v>
      </c>
      <c r="K11" s="286">
        <v>191153</v>
      </c>
      <c r="L11" s="286">
        <v>278182</v>
      </c>
      <c r="M11" s="286">
        <v>262289</v>
      </c>
      <c r="N11" s="287">
        <v>94.3</v>
      </c>
    </row>
    <row r="12" spans="1:14" ht="21" customHeight="1">
      <c r="A12" s="276"/>
      <c r="B12" s="288" t="s">
        <v>93</v>
      </c>
      <c r="C12" s="289"/>
      <c r="D12" s="289"/>
      <c r="E12" s="289"/>
      <c r="F12" s="289"/>
      <c r="G12" s="289"/>
      <c r="H12" s="289"/>
      <c r="I12" s="278" t="s">
        <v>94</v>
      </c>
      <c r="J12" s="290"/>
      <c r="K12" s="290"/>
      <c r="L12" s="290"/>
      <c r="M12" s="290"/>
      <c r="N12" s="280"/>
    </row>
    <row r="13" spans="1:14" ht="21" customHeight="1">
      <c r="A13" s="281" t="s">
        <v>705</v>
      </c>
      <c r="B13" s="282">
        <v>5367637</v>
      </c>
      <c r="C13" s="283">
        <v>5308055</v>
      </c>
      <c r="D13" s="283">
        <v>1812681</v>
      </c>
      <c r="E13" s="283">
        <v>1792563</v>
      </c>
      <c r="F13" s="283">
        <v>2270121</v>
      </c>
      <c r="G13" s="284">
        <v>2244919</v>
      </c>
      <c r="H13" s="282">
        <v>1284835</v>
      </c>
      <c r="I13" s="283">
        <v>1270573</v>
      </c>
      <c r="J13" s="285">
        <v>208631</v>
      </c>
      <c r="K13" s="286">
        <v>208631</v>
      </c>
      <c r="L13" s="286">
        <v>224139</v>
      </c>
      <c r="M13" s="286">
        <v>219033</v>
      </c>
      <c r="N13" s="287">
        <v>97.7</v>
      </c>
    </row>
    <row r="14" spans="1:14" ht="21" customHeight="1">
      <c r="A14" s="281">
        <v>30</v>
      </c>
      <c r="B14" s="282">
        <v>5261223</v>
      </c>
      <c r="C14" s="283">
        <v>5216164</v>
      </c>
      <c r="D14" s="283">
        <v>1771891</v>
      </c>
      <c r="E14" s="283">
        <v>1757847</v>
      </c>
      <c r="F14" s="283">
        <v>2209791</v>
      </c>
      <c r="G14" s="284">
        <v>2190789</v>
      </c>
      <c r="H14" s="282">
        <v>1279541</v>
      </c>
      <c r="I14" s="283">
        <v>1267528</v>
      </c>
      <c r="J14" s="285">
        <v>204796</v>
      </c>
      <c r="K14" s="286">
        <v>204796</v>
      </c>
      <c r="L14" s="286">
        <v>233220</v>
      </c>
      <c r="M14" s="286">
        <v>228175</v>
      </c>
      <c r="N14" s="287">
        <v>97.8</v>
      </c>
    </row>
    <row r="15" spans="1:14" ht="21" customHeight="1">
      <c r="A15" s="281" t="s">
        <v>653</v>
      </c>
      <c r="B15" s="282">
        <v>5392437</v>
      </c>
      <c r="C15" s="283">
        <v>5338118</v>
      </c>
      <c r="D15" s="283">
        <v>1766417</v>
      </c>
      <c r="E15" s="283">
        <v>1748624</v>
      </c>
      <c r="F15" s="283">
        <v>2263250</v>
      </c>
      <c r="G15" s="284">
        <v>2240451</v>
      </c>
      <c r="H15" s="282">
        <v>1362770</v>
      </c>
      <c r="I15" s="283">
        <v>1349043</v>
      </c>
      <c r="J15" s="285">
        <v>199711</v>
      </c>
      <c r="K15" s="286">
        <v>199711</v>
      </c>
      <c r="L15" s="286">
        <v>243602</v>
      </c>
      <c r="M15" s="286">
        <v>238540</v>
      </c>
      <c r="N15" s="287">
        <v>97.9</v>
      </c>
    </row>
    <row r="16" spans="1:14" ht="21" customHeight="1">
      <c r="A16" s="281">
        <v>2</v>
      </c>
      <c r="B16" s="282">
        <v>5455145</v>
      </c>
      <c r="C16" s="283">
        <v>5286205</v>
      </c>
      <c r="D16" s="283">
        <v>1763532</v>
      </c>
      <c r="E16" s="283">
        <v>1708917</v>
      </c>
      <c r="F16" s="283">
        <v>2338761</v>
      </c>
      <c r="G16" s="284">
        <v>2266332</v>
      </c>
      <c r="H16" s="282">
        <v>1352852</v>
      </c>
      <c r="I16" s="283">
        <v>1310956</v>
      </c>
      <c r="J16" s="285">
        <v>194565</v>
      </c>
      <c r="K16" s="286">
        <v>194565</v>
      </c>
      <c r="L16" s="286">
        <v>257731</v>
      </c>
      <c r="M16" s="286">
        <v>253267</v>
      </c>
      <c r="N16" s="287">
        <v>98.3</v>
      </c>
    </row>
    <row r="17" spans="1:14" ht="21" customHeight="1">
      <c r="A17" s="281">
        <v>3</v>
      </c>
      <c r="B17" s="282">
        <v>5153229</v>
      </c>
      <c r="C17" s="283">
        <v>5099684</v>
      </c>
      <c r="D17" s="283">
        <v>1730301</v>
      </c>
      <c r="E17" s="283">
        <v>1712322</v>
      </c>
      <c r="F17" s="283">
        <v>2155692</v>
      </c>
      <c r="G17" s="284">
        <v>2133293</v>
      </c>
      <c r="H17" s="282">
        <v>1267236</v>
      </c>
      <c r="I17" s="283">
        <v>1254069</v>
      </c>
      <c r="J17" s="285">
        <v>191153</v>
      </c>
      <c r="K17" s="286">
        <v>191153</v>
      </c>
      <c r="L17" s="286">
        <v>263273</v>
      </c>
      <c r="M17" s="286">
        <v>258814</v>
      </c>
      <c r="N17" s="287">
        <v>98.3</v>
      </c>
    </row>
    <row r="18" spans="1:14" ht="21" customHeight="1">
      <c r="A18" s="276"/>
      <c r="B18" s="288" t="s">
        <v>95</v>
      </c>
      <c r="C18" s="289"/>
      <c r="D18" s="289"/>
      <c r="E18" s="289"/>
      <c r="F18" s="289"/>
      <c r="G18" s="289"/>
      <c r="H18" s="289"/>
      <c r="I18" s="278" t="s">
        <v>96</v>
      </c>
      <c r="J18" s="290"/>
      <c r="K18" s="290"/>
      <c r="L18" s="290"/>
      <c r="M18" s="290"/>
      <c r="N18" s="280"/>
    </row>
    <row r="19" spans="1:14" ht="21" customHeight="1">
      <c r="A19" s="281" t="s">
        <v>705</v>
      </c>
      <c r="B19" s="282">
        <v>350674</v>
      </c>
      <c r="C19" s="283">
        <v>166606</v>
      </c>
      <c r="D19" s="283">
        <v>118424</v>
      </c>
      <c r="E19" s="283">
        <v>56264</v>
      </c>
      <c r="F19" s="283">
        <v>148310</v>
      </c>
      <c r="G19" s="284">
        <v>70462</v>
      </c>
      <c r="H19" s="282">
        <v>83940</v>
      </c>
      <c r="I19" s="283">
        <v>39880</v>
      </c>
      <c r="J19" s="283" t="s">
        <v>60</v>
      </c>
      <c r="K19" s="283" t="s">
        <v>60</v>
      </c>
      <c r="L19" s="286">
        <v>15079</v>
      </c>
      <c r="M19" s="286">
        <v>3753</v>
      </c>
      <c r="N19" s="287">
        <v>24.9</v>
      </c>
    </row>
    <row r="20" spans="1:14" ht="21" customHeight="1">
      <c r="A20" s="281">
        <v>30</v>
      </c>
      <c r="B20" s="282">
        <v>230297</v>
      </c>
      <c r="C20" s="283">
        <v>60273</v>
      </c>
      <c r="D20" s="283">
        <v>77610</v>
      </c>
      <c r="E20" s="283">
        <v>20312</v>
      </c>
      <c r="F20" s="283">
        <v>96725</v>
      </c>
      <c r="G20" s="284">
        <v>25315</v>
      </c>
      <c r="H20" s="282">
        <v>55962</v>
      </c>
      <c r="I20" s="283">
        <v>14646</v>
      </c>
      <c r="J20" s="283" t="s">
        <v>60</v>
      </c>
      <c r="K20" s="283" t="s">
        <v>60</v>
      </c>
      <c r="L20" s="286">
        <v>14740</v>
      </c>
      <c r="M20" s="286">
        <v>3677</v>
      </c>
      <c r="N20" s="287">
        <v>24.9</v>
      </c>
    </row>
    <row r="21" spans="1:14" ht="21" customHeight="1">
      <c r="A21" s="281" t="s">
        <v>653</v>
      </c>
      <c r="B21" s="282">
        <v>197730</v>
      </c>
      <c r="C21" s="283">
        <v>45991</v>
      </c>
      <c r="D21" s="283">
        <v>64771</v>
      </c>
      <c r="E21" s="283">
        <v>15065</v>
      </c>
      <c r="F21" s="283">
        <v>82989</v>
      </c>
      <c r="G21" s="284">
        <v>19303</v>
      </c>
      <c r="H21" s="282">
        <v>49970</v>
      </c>
      <c r="I21" s="283">
        <v>11623</v>
      </c>
      <c r="J21" s="283" t="s">
        <v>60</v>
      </c>
      <c r="K21" s="283" t="s">
        <v>60</v>
      </c>
      <c r="L21" s="286">
        <v>14489</v>
      </c>
      <c r="M21" s="286">
        <v>3007</v>
      </c>
      <c r="N21" s="287">
        <v>20.8</v>
      </c>
    </row>
    <row r="22" spans="1:14" ht="21" customHeight="1">
      <c r="A22" s="281">
        <v>2</v>
      </c>
      <c r="B22" s="282">
        <v>196165</v>
      </c>
      <c r="C22" s="283">
        <v>55981</v>
      </c>
      <c r="D22" s="283">
        <v>63415</v>
      </c>
      <c r="E22" s="283">
        <v>18097</v>
      </c>
      <c r="F22" s="283">
        <v>84101</v>
      </c>
      <c r="G22" s="284">
        <v>24001</v>
      </c>
      <c r="H22" s="282">
        <v>48648</v>
      </c>
      <c r="I22" s="283">
        <v>13883</v>
      </c>
      <c r="J22" s="283" t="s">
        <v>60</v>
      </c>
      <c r="K22" s="283" t="s">
        <v>60</v>
      </c>
      <c r="L22" s="286">
        <v>15693</v>
      </c>
      <c r="M22" s="286">
        <v>3699</v>
      </c>
      <c r="N22" s="287">
        <v>23.6</v>
      </c>
    </row>
    <row r="23" spans="1:14" ht="21" customHeight="1">
      <c r="A23" s="281">
        <v>3</v>
      </c>
      <c r="B23" s="282">
        <v>298889</v>
      </c>
      <c r="C23" s="283">
        <v>170707</v>
      </c>
      <c r="D23" s="283">
        <v>100358</v>
      </c>
      <c r="E23" s="283">
        <v>57318</v>
      </c>
      <c r="F23" s="283">
        <v>125031</v>
      </c>
      <c r="G23" s="284">
        <v>71410</v>
      </c>
      <c r="H23" s="282">
        <v>73500</v>
      </c>
      <c r="I23" s="283">
        <v>41979</v>
      </c>
      <c r="J23" s="283" t="s">
        <v>60</v>
      </c>
      <c r="K23" s="283" t="s">
        <v>60</v>
      </c>
      <c r="L23" s="286">
        <v>14909</v>
      </c>
      <c r="M23" s="286">
        <v>3475</v>
      </c>
      <c r="N23" s="287">
        <v>23.3</v>
      </c>
    </row>
    <row r="24" spans="1:14" ht="21" customHeight="1">
      <c r="A24" s="276"/>
      <c r="B24" s="288" t="s">
        <v>97</v>
      </c>
      <c r="C24" s="289"/>
      <c r="D24" s="289"/>
      <c r="E24" s="289"/>
      <c r="F24" s="289"/>
      <c r="G24" s="289"/>
      <c r="H24" s="289"/>
      <c r="I24" s="265" t="s">
        <v>657</v>
      </c>
      <c r="J24" s="285"/>
      <c r="K24" s="291"/>
      <c r="L24" s="290"/>
      <c r="M24" s="290"/>
      <c r="N24" s="280"/>
    </row>
    <row r="25" spans="1:14" ht="21" customHeight="1">
      <c r="A25" s="281" t="s">
        <v>705</v>
      </c>
      <c r="B25" s="540">
        <v>13353</v>
      </c>
      <c r="C25" s="541"/>
      <c r="D25" s="284"/>
      <c r="E25" s="289"/>
      <c r="F25" s="289">
        <v>13353</v>
      </c>
      <c r="G25" s="289"/>
      <c r="H25" s="289"/>
      <c r="I25" s="289"/>
      <c r="J25" s="289" t="s">
        <v>60</v>
      </c>
      <c r="K25" s="285"/>
      <c r="L25" s="290"/>
      <c r="M25" s="290">
        <v>1663</v>
      </c>
      <c r="N25" s="280"/>
    </row>
    <row r="26" spans="1:14" ht="21" customHeight="1">
      <c r="A26" s="281">
        <v>30</v>
      </c>
      <c r="B26" s="540">
        <v>17353</v>
      </c>
      <c r="C26" s="541"/>
      <c r="D26" s="284"/>
      <c r="E26" s="289"/>
      <c r="F26" s="289">
        <v>17353</v>
      </c>
      <c r="G26" s="289"/>
      <c r="H26" s="289"/>
      <c r="I26" s="289"/>
      <c r="J26" s="289" t="s">
        <v>60</v>
      </c>
      <c r="K26" s="285"/>
      <c r="L26" s="290"/>
      <c r="M26" s="290">
        <v>1619</v>
      </c>
      <c r="N26" s="280"/>
    </row>
    <row r="27" spans="1:14" ht="21" customHeight="1">
      <c r="A27" s="281" t="s">
        <v>706</v>
      </c>
      <c r="B27" s="540">
        <v>9894</v>
      </c>
      <c r="C27" s="541"/>
      <c r="D27" s="284"/>
      <c r="E27" s="289"/>
      <c r="F27" s="289">
        <v>9894</v>
      </c>
      <c r="G27" s="289"/>
      <c r="H27" s="289"/>
      <c r="I27" s="289"/>
      <c r="J27" s="289" t="s">
        <v>60</v>
      </c>
      <c r="K27" s="285"/>
      <c r="L27" s="290"/>
      <c r="M27" s="290">
        <v>843</v>
      </c>
      <c r="N27" s="280"/>
    </row>
    <row r="28" spans="1:14" ht="21" customHeight="1">
      <c r="A28" s="281">
        <v>2</v>
      </c>
      <c r="B28" s="540">
        <v>10207</v>
      </c>
      <c r="C28" s="541"/>
      <c r="D28" s="284"/>
      <c r="E28" s="289"/>
      <c r="F28" s="289">
        <v>10207</v>
      </c>
      <c r="G28" s="289"/>
      <c r="H28" s="289"/>
      <c r="I28" s="289"/>
      <c r="J28" s="289" t="s">
        <v>60</v>
      </c>
      <c r="K28" s="285"/>
      <c r="L28" s="290"/>
      <c r="M28" s="290">
        <v>1458</v>
      </c>
      <c r="N28" s="280"/>
    </row>
    <row r="29" spans="1:14" ht="21" customHeight="1" thickBot="1">
      <c r="A29" s="292">
        <v>3</v>
      </c>
      <c r="B29" s="542">
        <v>16157</v>
      </c>
      <c r="C29" s="543"/>
      <c r="D29" s="293"/>
      <c r="E29" s="294"/>
      <c r="F29" s="294">
        <v>16157</v>
      </c>
      <c r="G29" s="294"/>
      <c r="H29" s="294"/>
      <c r="I29" s="294"/>
      <c r="J29" s="294" t="s">
        <v>60</v>
      </c>
      <c r="K29" s="295"/>
      <c r="L29" s="296"/>
      <c r="M29" s="297">
        <v>2425</v>
      </c>
      <c r="N29" s="298"/>
    </row>
    <row r="30" spans="1:14" ht="12">
      <c r="A30" s="278"/>
      <c r="B30" s="278"/>
      <c r="C30" s="278"/>
      <c r="D30" s="278"/>
      <c r="E30" s="299"/>
      <c r="F30" s="299"/>
      <c r="G30" s="299"/>
      <c r="H30" s="299"/>
      <c r="I30" s="299"/>
    </row>
    <row r="31" spans="1:14" ht="12">
      <c r="A31" s="300"/>
      <c r="B31" s="300"/>
      <c r="C31" s="300"/>
      <c r="D31" s="300"/>
      <c r="E31" s="300"/>
      <c r="F31" s="300"/>
      <c r="G31" s="300"/>
      <c r="H31" s="300"/>
      <c r="I31" s="300"/>
    </row>
    <row r="32" spans="1:14" ht="12">
      <c r="A32" s="300"/>
      <c r="B32" s="300"/>
      <c r="C32" s="300"/>
      <c r="D32" s="300"/>
      <c r="E32" s="300"/>
      <c r="F32" s="300"/>
      <c r="G32" s="300"/>
      <c r="H32" s="300"/>
      <c r="I32" s="300"/>
    </row>
    <row r="33" spans="1:9" ht="12">
      <c r="A33" s="300"/>
      <c r="B33" s="300"/>
      <c r="C33" s="300"/>
      <c r="D33" s="300"/>
      <c r="E33" s="300"/>
      <c r="F33" s="300"/>
      <c r="G33" s="300"/>
      <c r="H33" s="300"/>
      <c r="I33" s="300"/>
    </row>
    <row r="34" spans="1:9" ht="12">
      <c r="A34" s="300"/>
      <c r="B34" s="300"/>
      <c r="C34" s="300"/>
      <c r="D34" s="300"/>
      <c r="E34" s="300"/>
      <c r="F34" s="300"/>
      <c r="G34" s="300"/>
      <c r="H34" s="300"/>
      <c r="I34" s="300"/>
    </row>
    <row r="35" spans="1:9" ht="12">
      <c r="A35" s="300"/>
      <c r="B35" s="300"/>
      <c r="C35" s="300"/>
      <c r="D35" s="300"/>
      <c r="E35" s="300"/>
      <c r="F35" s="300"/>
      <c r="G35" s="300"/>
      <c r="H35" s="300"/>
      <c r="I35" s="300"/>
    </row>
    <row r="36" spans="1:9" ht="12">
      <c r="A36" s="300"/>
      <c r="B36" s="300"/>
      <c r="C36" s="300"/>
      <c r="D36" s="300"/>
      <c r="E36" s="300"/>
      <c r="F36" s="300"/>
      <c r="G36" s="300"/>
      <c r="H36" s="300"/>
      <c r="I36" s="300"/>
    </row>
    <row r="37" spans="1:9" ht="12">
      <c r="A37" s="300"/>
      <c r="B37" s="300"/>
      <c r="C37" s="300"/>
      <c r="D37" s="300"/>
      <c r="E37" s="300"/>
      <c r="F37" s="300"/>
      <c r="G37" s="300"/>
      <c r="H37" s="300"/>
      <c r="I37" s="300"/>
    </row>
    <row r="38" spans="1:9" ht="12">
      <c r="A38" s="300"/>
      <c r="B38" s="300"/>
      <c r="C38" s="300"/>
      <c r="D38" s="300"/>
      <c r="E38" s="300"/>
      <c r="F38" s="300"/>
      <c r="G38" s="300"/>
      <c r="H38" s="300"/>
      <c r="I38" s="300"/>
    </row>
    <row r="39" spans="1:9" ht="12">
      <c r="A39" s="300"/>
      <c r="B39" s="300"/>
      <c r="C39" s="300"/>
      <c r="D39" s="300"/>
      <c r="E39" s="300"/>
      <c r="F39" s="300"/>
      <c r="G39" s="300"/>
      <c r="H39" s="300"/>
      <c r="I39" s="300"/>
    </row>
    <row r="40" spans="1:9" ht="12">
      <c r="A40" s="300"/>
      <c r="B40" s="300"/>
      <c r="C40" s="300"/>
      <c r="D40" s="300"/>
      <c r="E40" s="300"/>
      <c r="F40" s="300"/>
      <c r="G40" s="300"/>
      <c r="H40" s="300"/>
      <c r="I40" s="300"/>
    </row>
    <row r="41" spans="1:9" ht="12">
      <c r="A41" s="300"/>
      <c r="B41" s="300"/>
      <c r="C41" s="300"/>
      <c r="D41" s="300"/>
      <c r="E41" s="300"/>
      <c r="F41" s="300"/>
      <c r="G41" s="300"/>
      <c r="H41" s="300"/>
      <c r="I41" s="300"/>
    </row>
    <row r="42" spans="1:9" ht="12">
      <c r="A42" s="300"/>
      <c r="B42" s="300"/>
      <c r="C42" s="300"/>
      <c r="D42" s="300"/>
      <c r="E42" s="300"/>
      <c r="F42" s="300"/>
      <c r="G42" s="300"/>
      <c r="H42" s="300"/>
      <c r="I42" s="300"/>
    </row>
    <row r="43" spans="1:9" ht="12">
      <c r="A43" s="300"/>
      <c r="B43" s="300"/>
      <c r="C43" s="300"/>
      <c r="D43" s="300"/>
      <c r="E43" s="300"/>
      <c r="F43" s="300"/>
      <c r="G43" s="300"/>
      <c r="H43" s="300"/>
      <c r="I43" s="300"/>
    </row>
    <row r="44" spans="1:9" ht="12">
      <c r="A44" s="300"/>
      <c r="B44" s="300"/>
      <c r="C44" s="300"/>
      <c r="D44" s="300"/>
      <c r="E44" s="300"/>
      <c r="F44" s="300"/>
      <c r="G44" s="300"/>
      <c r="H44" s="300"/>
      <c r="I44" s="300"/>
    </row>
  </sheetData>
  <mergeCells count="15">
    <mergeCell ref="A2:A5"/>
    <mergeCell ref="B2:G2"/>
    <mergeCell ref="H2:K2"/>
    <mergeCell ref="L2:N4"/>
    <mergeCell ref="B3:G3"/>
    <mergeCell ref="J3:K4"/>
    <mergeCell ref="B4:C4"/>
    <mergeCell ref="D4:E4"/>
    <mergeCell ref="F4:G4"/>
    <mergeCell ref="H4:I4"/>
    <mergeCell ref="B25:C25"/>
    <mergeCell ref="B26:C26"/>
    <mergeCell ref="B27:C27"/>
    <mergeCell ref="B28:C28"/>
    <mergeCell ref="B29:C29"/>
  </mergeCells>
  <phoneticPr fontId="3"/>
  <pageMargins left="0.7" right="0.7" top="0.75" bottom="0.75" header="0.3" footer="0.3"/>
  <pageSetup paperSize="9" scale="8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  <pageSetUpPr fitToPage="1"/>
  </sheetPr>
  <dimension ref="A1:T44"/>
  <sheetViews>
    <sheetView view="pageBreakPreview" zoomScaleNormal="100" zoomScaleSheetLayoutView="100" workbookViewId="0">
      <selection activeCell="A17" sqref="A17:H17"/>
    </sheetView>
  </sheetViews>
  <sheetFormatPr defaultRowHeight="11.25"/>
  <cols>
    <col min="1" max="7" width="10.875" style="269" customWidth="1"/>
    <col min="8" max="13" width="13.125" style="269" customWidth="1"/>
    <col min="14" max="14" width="10.875" style="269" customWidth="1"/>
    <col min="15" max="16384" width="9" style="269"/>
  </cols>
  <sheetData>
    <row r="1" spans="1:20" ht="18" customHeight="1" thickBot="1">
      <c r="A1" s="265" t="s">
        <v>86</v>
      </c>
      <c r="B1" s="266"/>
      <c r="C1" s="267"/>
      <c r="D1" s="267"/>
      <c r="E1" s="267"/>
      <c r="F1" s="289"/>
      <c r="G1" s="289"/>
      <c r="H1" s="289"/>
      <c r="I1" s="289"/>
      <c r="M1" s="270" t="s">
        <v>65</v>
      </c>
      <c r="N1" s="301"/>
    </row>
    <row r="2" spans="1:20" ht="17.25" customHeight="1">
      <c r="A2" s="544" t="s">
        <v>98</v>
      </c>
      <c r="B2" s="560" t="s">
        <v>57</v>
      </c>
      <c r="C2" s="561"/>
      <c r="D2" s="562"/>
      <c r="E2" s="569" t="s">
        <v>99</v>
      </c>
      <c r="F2" s="570"/>
      <c r="G2" s="570"/>
      <c r="H2" s="570" t="s">
        <v>100</v>
      </c>
      <c r="I2" s="570"/>
      <c r="J2" s="570"/>
      <c r="K2" s="571"/>
      <c r="L2" s="572" t="s">
        <v>101</v>
      </c>
      <c r="M2" s="561"/>
      <c r="N2" s="302"/>
    </row>
    <row r="3" spans="1:20" ht="17.25" customHeight="1">
      <c r="A3" s="545"/>
      <c r="B3" s="563"/>
      <c r="C3" s="564"/>
      <c r="D3" s="565"/>
      <c r="E3" s="575" t="s">
        <v>70</v>
      </c>
      <c r="F3" s="576"/>
      <c r="G3" s="576"/>
      <c r="H3" s="576" t="s">
        <v>102</v>
      </c>
      <c r="I3" s="577"/>
      <c r="J3" s="575" t="s">
        <v>103</v>
      </c>
      <c r="K3" s="577"/>
      <c r="L3" s="573"/>
      <c r="M3" s="564"/>
      <c r="N3" s="302"/>
    </row>
    <row r="4" spans="1:20" ht="17.25" customHeight="1">
      <c r="A4" s="545"/>
      <c r="B4" s="566"/>
      <c r="C4" s="567"/>
      <c r="D4" s="568"/>
      <c r="E4" s="574"/>
      <c r="F4" s="567"/>
      <c r="G4" s="567"/>
      <c r="H4" s="567"/>
      <c r="I4" s="568"/>
      <c r="J4" s="574"/>
      <c r="K4" s="568"/>
      <c r="L4" s="574"/>
      <c r="M4" s="567"/>
      <c r="N4" s="302"/>
    </row>
    <row r="5" spans="1:20" ht="21" customHeight="1" thickBot="1">
      <c r="A5" s="546"/>
      <c r="B5" s="303" t="s">
        <v>51</v>
      </c>
      <c r="C5" s="304" t="s">
        <v>78</v>
      </c>
      <c r="D5" s="304" t="s">
        <v>79</v>
      </c>
      <c r="E5" s="304" t="s">
        <v>51</v>
      </c>
      <c r="F5" s="304" t="s">
        <v>78</v>
      </c>
      <c r="G5" s="305" t="s">
        <v>79</v>
      </c>
      <c r="H5" s="303" t="s">
        <v>51</v>
      </c>
      <c r="I5" s="304" t="s">
        <v>78</v>
      </c>
      <c r="J5" s="304" t="s">
        <v>51</v>
      </c>
      <c r="K5" s="304" t="s">
        <v>78</v>
      </c>
      <c r="L5" s="304" t="s">
        <v>51</v>
      </c>
      <c r="M5" s="305" t="s">
        <v>78</v>
      </c>
      <c r="N5" s="306"/>
      <c r="O5" s="307"/>
      <c r="P5" s="307"/>
      <c r="Q5" s="307"/>
      <c r="R5" s="307"/>
      <c r="S5" s="307"/>
      <c r="T5" s="307"/>
    </row>
    <row r="6" spans="1:20" ht="21" customHeight="1">
      <c r="A6" s="276"/>
      <c r="B6" s="288" t="s">
        <v>731</v>
      </c>
      <c r="C6" s="289"/>
      <c r="D6" s="289"/>
      <c r="E6" s="289"/>
      <c r="F6" s="289"/>
      <c r="G6" s="289"/>
      <c r="H6" s="288" t="s">
        <v>104</v>
      </c>
      <c r="I6" s="289"/>
      <c r="J6" s="289"/>
      <c r="K6" s="289"/>
      <c r="L6" s="289"/>
      <c r="M6" s="289"/>
      <c r="N6" s="308"/>
    </row>
    <row r="7" spans="1:20" ht="21" customHeight="1">
      <c r="A7" s="281" t="s">
        <v>705</v>
      </c>
      <c r="B7" s="282">
        <v>510146</v>
      </c>
      <c r="C7" s="283">
        <v>510146</v>
      </c>
      <c r="D7" s="309">
        <v>100</v>
      </c>
      <c r="E7" s="283">
        <v>629448</v>
      </c>
      <c r="F7" s="283">
        <v>607472</v>
      </c>
      <c r="G7" s="310">
        <v>96.5</v>
      </c>
      <c r="H7" s="282">
        <v>302069</v>
      </c>
      <c r="I7" s="283">
        <v>291523</v>
      </c>
      <c r="J7" s="283">
        <v>327379</v>
      </c>
      <c r="K7" s="283">
        <v>315949</v>
      </c>
      <c r="L7" s="283">
        <v>29130</v>
      </c>
      <c r="M7" s="284">
        <v>29130</v>
      </c>
      <c r="N7" s="308"/>
    </row>
    <row r="8" spans="1:20" ht="21" customHeight="1">
      <c r="A8" s="281">
        <v>30</v>
      </c>
      <c r="B8" s="282">
        <v>508324</v>
      </c>
      <c r="C8" s="283">
        <v>508324</v>
      </c>
      <c r="D8" s="309">
        <v>100</v>
      </c>
      <c r="E8" s="283">
        <v>600473</v>
      </c>
      <c r="F8" s="283">
        <v>580292</v>
      </c>
      <c r="G8" s="310">
        <v>96.6</v>
      </c>
      <c r="H8" s="282">
        <v>290613</v>
      </c>
      <c r="I8" s="283">
        <v>280844</v>
      </c>
      <c r="J8" s="283">
        <v>309860</v>
      </c>
      <c r="K8" s="283">
        <v>299448</v>
      </c>
      <c r="L8" s="283">
        <v>32483</v>
      </c>
      <c r="M8" s="284">
        <v>32483</v>
      </c>
      <c r="N8" s="308"/>
    </row>
    <row r="9" spans="1:20" ht="21" customHeight="1">
      <c r="A9" s="281" t="s">
        <v>653</v>
      </c>
      <c r="B9" s="282">
        <v>505406</v>
      </c>
      <c r="C9" s="283">
        <v>505406</v>
      </c>
      <c r="D9" s="309">
        <v>100</v>
      </c>
      <c r="E9" s="283">
        <v>606095</v>
      </c>
      <c r="F9" s="283">
        <v>585881</v>
      </c>
      <c r="G9" s="310">
        <v>96.7</v>
      </c>
      <c r="H9" s="282">
        <v>288205</v>
      </c>
      <c r="I9" s="283">
        <v>278592</v>
      </c>
      <c r="J9" s="283">
        <v>317890</v>
      </c>
      <c r="K9" s="283">
        <v>307289</v>
      </c>
      <c r="L9" s="283">
        <v>33470</v>
      </c>
      <c r="M9" s="284">
        <v>33470</v>
      </c>
      <c r="N9" s="308"/>
    </row>
    <row r="10" spans="1:20" ht="21" customHeight="1">
      <c r="A10" s="281">
        <v>2</v>
      </c>
      <c r="B10" s="282">
        <v>493180</v>
      </c>
      <c r="C10" s="283">
        <v>493180</v>
      </c>
      <c r="D10" s="309">
        <v>100</v>
      </c>
      <c r="E10" s="283">
        <v>618649</v>
      </c>
      <c r="F10" s="283">
        <v>586272</v>
      </c>
      <c r="G10" s="310">
        <v>94.8</v>
      </c>
      <c r="H10" s="282">
        <v>287409</v>
      </c>
      <c r="I10" s="283">
        <v>272368</v>
      </c>
      <c r="J10" s="283">
        <v>331240</v>
      </c>
      <c r="K10" s="283">
        <v>313904</v>
      </c>
      <c r="L10" s="283">
        <v>23614</v>
      </c>
      <c r="M10" s="284">
        <v>23614</v>
      </c>
      <c r="N10" s="308"/>
    </row>
    <row r="11" spans="1:20" ht="21" customHeight="1">
      <c r="A11" s="281">
        <v>3</v>
      </c>
      <c r="B11" s="282">
        <v>528325</v>
      </c>
      <c r="C11" s="283">
        <v>528325</v>
      </c>
      <c r="D11" s="309">
        <v>100</v>
      </c>
      <c r="E11" s="283">
        <v>615657</v>
      </c>
      <c r="F11" s="283">
        <v>587632</v>
      </c>
      <c r="G11" s="310">
        <v>95.4</v>
      </c>
      <c r="H11" s="282">
        <v>290087</v>
      </c>
      <c r="I11" s="282">
        <v>276882</v>
      </c>
      <c r="J11" s="282">
        <v>325570</v>
      </c>
      <c r="K11" s="282">
        <v>310750</v>
      </c>
      <c r="L11" s="282">
        <v>24003</v>
      </c>
      <c r="M11" s="284">
        <v>24003</v>
      </c>
      <c r="N11" s="308"/>
    </row>
    <row r="12" spans="1:20" ht="21" customHeight="1">
      <c r="A12" s="276"/>
      <c r="B12" s="288" t="s">
        <v>105</v>
      </c>
      <c r="C12" s="289"/>
      <c r="D12" s="311"/>
      <c r="E12" s="289"/>
      <c r="F12" s="289"/>
      <c r="G12" s="311"/>
      <c r="H12" s="288" t="s">
        <v>106</v>
      </c>
      <c r="I12" s="289"/>
      <c r="J12" s="289"/>
      <c r="K12" s="289"/>
      <c r="L12" s="289"/>
      <c r="M12" s="289"/>
      <c r="N12" s="308"/>
    </row>
    <row r="13" spans="1:20" ht="21" customHeight="1">
      <c r="A13" s="281" t="s">
        <v>705</v>
      </c>
      <c r="B13" s="282">
        <v>510146</v>
      </c>
      <c r="C13" s="283">
        <v>510146</v>
      </c>
      <c r="D13" s="309">
        <v>100</v>
      </c>
      <c r="E13" s="283">
        <v>589255</v>
      </c>
      <c r="F13" s="283">
        <v>588376</v>
      </c>
      <c r="G13" s="312">
        <v>99.9</v>
      </c>
      <c r="H13" s="282">
        <v>282781</v>
      </c>
      <c r="I13" s="283">
        <v>282359</v>
      </c>
      <c r="J13" s="283">
        <v>306474</v>
      </c>
      <c r="K13" s="283">
        <v>306017</v>
      </c>
      <c r="L13" s="283">
        <v>29130</v>
      </c>
      <c r="M13" s="284">
        <v>29130</v>
      </c>
      <c r="N13" s="308"/>
    </row>
    <row r="14" spans="1:20" ht="21" customHeight="1">
      <c r="A14" s="281">
        <v>30</v>
      </c>
      <c r="B14" s="282">
        <v>508324</v>
      </c>
      <c r="C14" s="283">
        <v>508324</v>
      </c>
      <c r="D14" s="309">
        <v>100</v>
      </c>
      <c r="E14" s="283">
        <v>580026</v>
      </c>
      <c r="F14" s="283">
        <v>574941</v>
      </c>
      <c r="G14" s="312">
        <v>99.1</v>
      </c>
      <c r="H14" s="282">
        <v>280717</v>
      </c>
      <c r="I14" s="283">
        <v>278254</v>
      </c>
      <c r="J14" s="283">
        <v>299309</v>
      </c>
      <c r="K14" s="283">
        <v>296687</v>
      </c>
      <c r="L14" s="283">
        <v>32483</v>
      </c>
      <c r="M14" s="284">
        <v>32483</v>
      </c>
      <c r="N14" s="308"/>
    </row>
    <row r="15" spans="1:20" ht="21" customHeight="1">
      <c r="A15" s="281" t="s">
        <v>653</v>
      </c>
      <c r="B15" s="282">
        <v>505406</v>
      </c>
      <c r="C15" s="283">
        <v>505406</v>
      </c>
      <c r="D15" s="309">
        <v>100</v>
      </c>
      <c r="E15" s="283">
        <v>587464</v>
      </c>
      <c r="F15" s="283">
        <v>581548</v>
      </c>
      <c r="G15" s="312">
        <v>99</v>
      </c>
      <c r="H15" s="282">
        <v>279346</v>
      </c>
      <c r="I15" s="283">
        <v>276532</v>
      </c>
      <c r="J15" s="283">
        <v>308118</v>
      </c>
      <c r="K15" s="283">
        <v>305016</v>
      </c>
      <c r="L15" s="283">
        <v>33470</v>
      </c>
      <c r="M15" s="284">
        <v>33470</v>
      </c>
      <c r="N15" s="308"/>
    </row>
    <row r="16" spans="1:20" ht="21" customHeight="1">
      <c r="A16" s="281">
        <v>2</v>
      </c>
      <c r="B16" s="282">
        <v>493180</v>
      </c>
      <c r="C16" s="283">
        <v>493180</v>
      </c>
      <c r="D16" s="309">
        <v>100</v>
      </c>
      <c r="E16" s="283">
        <v>599377</v>
      </c>
      <c r="F16" s="283">
        <v>580772</v>
      </c>
      <c r="G16" s="312">
        <v>96.9</v>
      </c>
      <c r="H16" s="282">
        <v>278456</v>
      </c>
      <c r="I16" s="283">
        <v>269813</v>
      </c>
      <c r="J16" s="283">
        <v>320921</v>
      </c>
      <c r="K16" s="283">
        <v>310959</v>
      </c>
      <c r="L16" s="283">
        <v>23614</v>
      </c>
      <c r="M16" s="284">
        <v>23614</v>
      </c>
      <c r="N16" s="308"/>
    </row>
    <row r="17" spans="1:14" ht="21" customHeight="1">
      <c r="A17" s="281">
        <v>3</v>
      </c>
      <c r="B17" s="282">
        <v>528325</v>
      </c>
      <c r="C17" s="283">
        <v>528325</v>
      </c>
      <c r="D17" s="309">
        <v>100</v>
      </c>
      <c r="E17" s="283">
        <v>584295</v>
      </c>
      <c r="F17" s="283">
        <v>578240</v>
      </c>
      <c r="G17" s="312">
        <v>99</v>
      </c>
      <c r="H17" s="282">
        <v>275310</v>
      </c>
      <c r="I17" s="283">
        <v>272457</v>
      </c>
      <c r="J17" s="283">
        <v>308985</v>
      </c>
      <c r="K17" s="283">
        <v>305783</v>
      </c>
      <c r="L17" s="283">
        <v>24003</v>
      </c>
      <c r="M17" s="284">
        <v>24003</v>
      </c>
      <c r="N17" s="308"/>
    </row>
    <row r="18" spans="1:14" ht="21" customHeight="1">
      <c r="A18" s="276"/>
      <c r="B18" s="288" t="s">
        <v>107</v>
      </c>
      <c r="C18" s="289"/>
      <c r="D18" s="311"/>
      <c r="E18" s="289"/>
      <c r="F18" s="289"/>
      <c r="G18" s="311"/>
      <c r="H18" s="288" t="s">
        <v>108</v>
      </c>
      <c r="I18" s="289"/>
      <c r="J18" s="289"/>
      <c r="K18" s="289"/>
      <c r="L18" s="289"/>
      <c r="M18" s="289"/>
      <c r="N18" s="308"/>
    </row>
    <row r="19" spans="1:14" ht="21" customHeight="1">
      <c r="A19" s="281" t="s">
        <v>705</v>
      </c>
      <c r="B19" s="282" t="s">
        <v>60</v>
      </c>
      <c r="C19" s="283" t="s">
        <v>60</v>
      </c>
      <c r="D19" s="309" t="s">
        <v>60</v>
      </c>
      <c r="E19" s="283">
        <v>40193</v>
      </c>
      <c r="F19" s="283">
        <v>19096</v>
      </c>
      <c r="G19" s="310">
        <v>47.5</v>
      </c>
      <c r="H19" s="282">
        <v>19288</v>
      </c>
      <c r="I19" s="283">
        <v>9164</v>
      </c>
      <c r="J19" s="283">
        <v>20905</v>
      </c>
      <c r="K19" s="283">
        <v>9932</v>
      </c>
      <c r="L19" s="283" t="s">
        <v>60</v>
      </c>
      <c r="M19" s="284" t="s">
        <v>60</v>
      </c>
      <c r="N19" s="308"/>
    </row>
    <row r="20" spans="1:14" ht="21" customHeight="1">
      <c r="A20" s="281">
        <v>30</v>
      </c>
      <c r="B20" s="282" t="s">
        <v>60</v>
      </c>
      <c r="C20" s="283" t="s">
        <v>60</v>
      </c>
      <c r="D20" s="309" t="s">
        <v>60</v>
      </c>
      <c r="E20" s="283">
        <v>20447</v>
      </c>
      <c r="F20" s="283">
        <v>5351</v>
      </c>
      <c r="G20" s="310">
        <v>26.2</v>
      </c>
      <c r="H20" s="282">
        <v>9896</v>
      </c>
      <c r="I20" s="283">
        <v>2590</v>
      </c>
      <c r="J20" s="283">
        <v>10551</v>
      </c>
      <c r="K20" s="283">
        <v>2761</v>
      </c>
      <c r="L20" s="283" t="s">
        <v>60</v>
      </c>
      <c r="M20" s="284" t="s">
        <v>60</v>
      </c>
      <c r="N20" s="308"/>
    </row>
    <row r="21" spans="1:14" ht="21" customHeight="1">
      <c r="A21" s="281" t="s">
        <v>653</v>
      </c>
      <c r="B21" s="282" t="s">
        <v>60</v>
      </c>
      <c r="C21" s="283" t="s">
        <v>60</v>
      </c>
      <c r="D21" s="309" t="s">
        <v>60</v>
      </c>
      <c r="E21" s="283">
        <v>18631</v>
      </c>
      <c r="F21" s="283">
        <v>4333</v>
      </c>
      <c r="G21" s="310">
        <v>23.3</v>
      </c>
      <c r="H21" s="282">
        <v>8859</v>
      </c>
      <c r="I21" s="283">
        <v>2060</v>
      </c>
      <c r="J21" s="283">
        <v>9772</v>
      </c>
      <c r="K21" s="283">
        <v>2273</v>
      </c>
      <c r="L21" s="283" t="s">
        <v>60</v>
      </c>
      <c r="M21" s="284" t="s">
        <v>60</v>
      </c>
      <c r="N21" s="308"/>
    </row>
    <row r="22" spans="1:14" ht="21" customHeight="1">
      <c r="A22" s="281">
        <v>2</v>
      </c>
      <c r="B22" s="282" t="s">
        <v>60</v>
      </c>
      <c r="C22" s="283" t="s">
        <v>60</v>
      </c>
      <c r="D22" s="309" t="s">
        <v>60</v>
      </c>
      <c r="E22" s="283">
        <v>19272</v>
      </c>
      <c r="F22" s="283">
        <v>5500</v>
      </c>
      <c r="G22" s="310">
        <v>28.5</v>
      </c>
      <c r="H22" s="282">
        <v>8953</v>
      </c>
      <c r="I22" s="283">
        <v>2555</v>
      </c>
      <c r="J22" s="283">
        <v>10319</v>
      </c>
      <c r="K22" s="283">
        <v>2945</v>
      </c>
      <c r="L22" s="283" t="s">
        <v>60</v>
      </c>
      <c r="M22" s="284" t="s">
        <v>60</v>
      </c>
      <c r="N22" s="308"/>
    </row>
    <row r="23" spans="1:14" ht="21" customHeight="1">
      <c r="A23" s="281">
        <v>3</v>
      </c>
      <c r="B23" s="282" t="s">
        <v>60</v>
      </c>
      <c r="C23" s="283" t="s">
        <v>60</v>
      </c>
      <c r="D23" s="309" t="s">
        <v>60</v>
      </c>
      <c r="E23" s="283">
        <v>31362</v>
      </c>
      <c r="F23" s="283">
        <v>9392</v>
      </c>
      <c r="G23" s="310">
        <v>29.9</v>
      </c>
      <c r="H23" s="282">
        <v>14777</v>
      </c>
      <c r="I23" s="283">
        <v>4425</v>
      </c>
      <c r="J23" s="283">
        <v>16585</v>
      </c>
      <c r="K23" s="283">
        <v>4967</v>
      </c>
      <c r="L23" s="283" t="s">
        <v>60</v>
      </c>
      <c r="M23" s="284" t="s">
        <v>60</v>
      </c>
      <c r="N23" s="308"/>
    </row>
    <row r="24" spans="1:14" ht="21" customHeight="1">
      <c r="A24" s="276"/>
      <c r="B24" s="288" t="s">
        <v>109</v>
      </c>
      <c r="C24" s="289"/>
      <c r="D24" s="311"/>
      <c r="E24" s="289"/>
      <c r="F24" s="289"/>
      <c r="G24" s="311"/>
      <c r="H24" s="288" t="s">
        <v>110</v>
      </c>
      <c r="I24" s="289"/>
      <c r="J24" s="289"/>
      <c r="K24" s="289"/>
      <c r="L24" s="289"/>
      <c r="M24" s="289"/>
      <c r="N24" s="308"/>
    </row>
    <row r="25" spans="1:14" ht="21" customHeight="1">
      <c r="A25" s="281" t="s">
        <v>705</v>
      </c>
      <c r="B25" s="289"/>
      <c r="C25" s="313" t="s">
        <v>60</v>
      </c>
      <c r="D25" s="314"/>
      <c r="E25" s="284"/>
      <c r="F25" s="289">
        <v>1529</v>
      </c>
      <c r="G25" s="311"/>
      <c r="H25" s="289"/>
      <c r="I25" s="289">
        <v>1529</v>
      </c>
      <c r="J25" s="289"/>
      <c r="K25" s="282"/>
      <c r="L25" s="557" t="s">
        <v>60</v>
      </c>
      <c r="M25" s="540"/>
      <c r="N25" s="308"/>
    </row>
    <row r="26" spans="1:14" ht="21" customHeight="1">
      <c r="A26" s="281">
        <v>30</v>
      </c>
      <c r="B26" s="289"/>
      <c r="C26" s="313" t="s">
        <v>60</v>
      </c>
      <c r="D26" s="314"/>
      <c r="E26" s="284"/>
      <c r="F26" s="289">
        <v>1550</v>
      </c>
      <c r="G26" s="311"/>
      <c r="H26" s="289"/>
      <c r="I26" s="289">
        <v>1550</v>
      </c>
      <c r="J26" s="289"/>
      <c r="K26" s="282"/>
      <c r="L26" s="557" t="s">
        <v>60</v>
      </c>
      <c r="M26" s="540"/>
      <c r="N26" s="308"/>
    </row>
    <row r="27" spans="1:14" ht="21" customHeight="1">
      <c r="A27" s="281" t="s">
        <v>706</v>
      </c>
      <c r="B27" s="289"/>
      <c r="C27" s="313" t="s">
        <v>60</v>
      </c>
      <c r="D27" s="314"/>
      <c r="E27" s="284"/>
      <c r="F27" s="289">
        <v>941</v>
      </c>
      <c r="G27" s="311"/>
      <c r="H27" s="289"/>
      <c r="I27" s="289">
        <v>941</v>
      </c>
      <c r="J27" s="289"/>
      <c r="K27" s="282"/>
      <c r="L27" s="557" t="s">
        <v>60</v>
      </c>
      <c r="M27" s="540"/>
      <c r="N27" s="308"/>
    </row>
    <row r="28" spans="1:14" ht="21" customHeight="1">
      <c r="A28" s="281">
        <v>2</v>
      </c>
      <c r="B28" s="315"/>
      <c r="C28" s="313" t="s">
        <v>60</v>
      </c>
      <c r="D28" s="314"/>
      <c r="E28" s="284"/>
      <c r="F28" s="289">
        <v>1016</v>
      </c>
      <c r="G28" s="311"/>
      <c r="H28" s="289"/>
      <c r="I28" s="289">
        <v>1016</v>
      </c>
      <c r="J28" s="289"/>
      <c r="K28" s="282"/>
      <c r="L28" s="557" t="s">
        <v>60</v>
      </c>
      <c r="M28" s="540"/>
      <c r="N28" s="308"/>
    </row>
    <row r="29" spans="1:14" ht="21" customHeight="1" thickBot="1">
      <c r="A29" s="281">
        <v>3</v>
      </c>
      <c r="B29" s="294"/>
      <c r="C29" s="316" t="s">
        <v>60</v>
      </c>
      <c r="D29" s="317"/>
      <c r="E29" s="293"/>
      <c r="F29" s="294">
        <v>2889</v>
      </c>
      <c r="G29" s="318"/>
      <c r="H29" s="294"/>
      <c r="I29" s="294">
        <v>2889</v>
      </c>
      <c r="J29" s="294"/>
      <c r="K29" s="319"/>
      <c r="L29" s="558" t="s">
        <v>60</v>
      </c>
      <c r="M29" s="559"/>
      <c r="N29" s="308"/>
    </row>
    <row r="30" spans="1:14" ht="18" customHeight="1">
      <c r="A30" s="320" t="s">
        <v>111</v>
      </c>
      <c r="B30" s="278"/>
      <c r="C30" s="278"/>
      <c r="D30" s="278"/>
      <c r="E30" s="278"/>
      <c r="F30" s="278"/>
      <c r="G30" s="278"/>
      <c r="H30" s="278"/>
      <c r="I30" s="278"/>
    </row>
    <row r="31" spans="1:14" ht="12">
      <c r="A31" s="321"/>
      <c r="B31" s="321"/>
      <c r="C31" s="321"/>
      <c r="D31" s="321"/>
      <c r="E31" s="321"/>
      <c r="F31" s="321"/>
      <c r="G31" s="321"/>
      <c r="H31" s="321"/>
      <c r="I31" s="321"/>
    </row>
    <row r="32" spans="1:14" ht="12">
      <c r="A32" s="321"/>
      <c r="B32" s="321"/>
      <c r="C32" s="321"/>
      <c r="D32" s="321"/>
      <c r="E32" s="321"/>
      <c r="F32" s="321"/>
      <c r="G32" s="321"/>
      <c r="H32" s="321"/>
      <c r="I32" s="321"/>
    </row>
    <row r="33" spans="1:9" ht="12">
      <c r="A33" s="321"/>
      <c r="B33" s="321"/>
      <c r="C33" s="321"/>
      <c r="D33" s="321"/>
      <c r="E33" s="321"/>
      <c r="F33" s="321"/>
      <c r="G33" s="321"/>
      <c r="H33" s="321"/>
      <c r="I33" s="321"/>
    </row>
    <row r="34" spans="1:9" ht="12">
      <c r="A34" s="321"/>
      <c r="B34" s="321"/>
      <c r="C34" s="321"/>
      <c r="D34" s="321"/>
      <c r="E34" s="321"/>
      <c r="F34" s="321"/>
      <c r="G34" s="321"/>
      <c r="H34" s="321"/>
      <c r="I34" s="321"/>
    </row>
    <row r="35" spans="1:9" ht="12">
      <c r="A35" s="321"/>
      <c r="B35" s="321"/>
      <c r="C35" s="321"/>
      <c r="D35" s="321"/>
      <c r="E35" s="321"/>
      <c r="F35" s="321"/>
      <c r="G35" s="321"/>
      <c r="H35" s="321"/>
      <c r="I35" s="321"/>
    </row>
    <row r="36" spans="1:9" ht="12">
      <c r="A36" s="321"/>
      <c r="B36" s="321"/>
      <c r="C36" s="321"/>
      <c r="D36" s="321"/>
      <c r="E36" s="321"/>
      <c r="F36" s="321"/>
      <c r="G36" s="321"/>
      <c r="H36" s="321"/>
      <c r="I36" s="321"/>
    </row>
    <row r="37" spans="1:9" ht="12">
      <c r="A37" s="321"/>
      <c r="B37" s="321"/>
      <c r="C37" s="321"/>
      <c r="D37" s="321"/>
      <c r="E37" s="321"/>
      <c r="F37" s="321"/>
      <c r="G37" s="321"/>
      <c r="H37" s="321"/>
      <c r="I37" s="321"/>
    </row>
    <row r="38" spans="1:9" ht="12">
      <c r="A38" s="321"/>
      <c r="B38" s="321"/>
      <c r="C38" s="321"/>
      <c r="D38" s="321"/>
      <c r="E38" s="321"/>
      <c r="F38" s="321"/>
      <c r="G38" s="321"/>
      <c r="H38" s="321"/>
      <c r="I38" s="321"/>
    </row>
    <row r="39" spans="1:9" ht="12">
      <c r="A39" s="321"/>
      <c r="B39" s="321"/>
      <c r="C39" s="321"/>
      <c r="D39" s="321"/>
      <c r="E39" s="321"/>
      <c r="F39" s="321"/>
      <c r="G39" s="321"/>
      <c r="H39" s="321"/>
      <c r="I39" s="321"/>
    </row>
    <row r="40" spans="1:9" ht="12">
      <c r="A40" s="321"/>
      <c r="B40" s="321"/>
      <c r="C40" s="321"/>
      <c r="D40" s="321"/>
      <c r="E40" s="321"/>
      <c r="F40" s="321"/>
      <c r="G40" s="321"/>
      <c r="H40" s="321"/>
      <c r="I40" s="321"/>
    </row>
    <row r="41" spans="1:9" ht="12">
      <c r="A41" s="321"/>
      <c r="B41" s="321"/>
      <c r="C41" s="321"/>
      <c r="D41" s="321"/>
      <c r="E41" s="321"/>
      <c r="F41" s="321"/>
      <c r="G41" s="321"/>
      <c r="H41" s="321"/>
      <c r="I41" s="321"/>
    </row>
    <row r="42" spans="1:9" ht="12">
      <c r="A42" s="321"/>
      <c r="B42" s="321"/>
      <c r="C42" s="321"/>
      <c r="D42" s="321"/>
      <c r="E42" s="321"/>
      <c r="F42" s="321"/>
      <c r="G42" s="321"/>
      <c r="H42" s="321"/>
      <c r="I42" s="321"/>
    </row>
    <row r="43" spans="1:9" ht="12">
      <c r="A43" s="321"/>
      <c r="B43" s="321"/>
      <c r="C43" s="321"/>
      <c r="D43" s="321"/>
      <c r="E43" s="321"/>
      <c r="F43" s="321"/>
      <c r="G43" s="321"/>
      <c r="H43" s="321"/>
      <c r="I43" s="321"/>
    </row>
    <row r="44" spans="1:9" ht="12">
      <c r="A44" s="321"/>
      <c r="B44" s="321"/>
      <c r="C44" s="321"/>
      <c r="D44" s="321"/>
      <c r="E44" s="321"/>
      <c r="F44" s="321"/>
      <c r="G44" s="321"/>
      <c r="H44" s="321"/>
      <c r="I44" s="321"/>
    </row>
  </sheetData>
  <mergeCells count="13">
    <mergeCell ref="A2:A5"/>
    <mergeCell ref="B2:D4"/>
    <mergeCell ref="E2:G2"/>
    <mergeCell ref="H2:K2"/>
    <mergeCell ref="L2:M4"/>
    <mergeCell ref="E3:G4"/>
    <mergeCell ref="H3:I4"/>
    <mergeCell ref="J3:K4"/>
    <mergeCell ref="L25:M25"/>
    <mergeCell ref="L26:M26"/>
    <mergeCell ref="L27:M27"/>
    <mergeCell ref="L28:M28"/>
    <mergeCell ref="L29:M29"/>
  </mergeCells>
  <phoneticPr fontId="3"/>
  <pageMargins left="0.7" right="0.7" top="0.75" bottom="0.75" header="0.3" footer="0.3"/>
  <pageSetup paperSize="9" scale="8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  <pageSetUpPr fitToPage="1"/>
  </sheetPr>
  <dimension ref="A1:H12"/>
  <sheetViews>
    <sheetView view="pageBreakPreview" zoomScaleNormal="100" zoomScaleSheetLayoutView="100" workbookViewId="0">
      <selection activeCell="A17" sqref="A17:H17"/>
    </sheetView>
  </sheetViews>
  <sheetFormatPr defaultRowHeight="11.25"/>
  <cols>
    <col min="1" max="1" width="11.75" style="141" customWidth="1"/>
    <col min="2" max="8" width="9.125" style="141" bestFit="1" customWidth="1"/>
    <col min="9" max="9" width="9" style="141"/>
    <col min="10" max="10" width="7.5" style="141" customWidth="1"/>
    <col min="11" max="11" width="8.25" style="141" customWidth="1"/>
    <col min="12" max="13" width="11.5" style="141" customWidth="1"/>
    <col min="14" max="14" width="11.875" style="141" customWidth="1"/>
    <col min="15" max="16384" width="9" style="141"/>
  </cols>
  <sheetData>
    <row r="1" spans="1:8" ht="18" customHeight="1" thickBot="1">
      <c r="A1" s="249" t="s">
        <v>112</v>
      </c>
      <c r="B1" s="250"/>
      <c r="C1" s="250"/>
      <c r="D1" s="250"/>
      <c r="E1" s="250"/>
      <c r="F1" s="250"/>
      <c r="G1" s="250"/>
      <c r="H1" s="251" t="s">
        <v>113</v>
      </c>
    </row>
    <row r="2" spans="1:8" ht="26.25" customHeight="1">
      <c r="A2" s="528" t="s">
        <v>656</v>
      </c>
      <c r="B2" s="322" t="s">
        <v>114</v>
      </c>
      <c r="C2" s="578" t="s">
        <v>115</v>
      </c>
      <c r="D2" s="578" t="s">
        <v>116</v>
      </c>
      <c r="E2" s="578" t="s">
        <v>117</v>
      </c>
      <c r="F2" s="323" t="s">
        <v>118</v>
      </c>
      <c r="G2" s="578" t="s">
        <v>119</v>
      </c>
      <c r="H2" s="580" t="s">
        <v>120</v>
      </c>
    </row>
    <row r="3" spans="1:8" ht="26.25" customHeight="1" thickBot="1">
      <c r="A3" s="529"/>
      <c r="B3" s="324" t="s">
        <v>121</v>
      </c>
      <c r="C3" s="579"/>
      <c r="D3" s="579"/>
      <c r="E3" s="579"/>
      <c r="F3" s="325" t="s">
        <v>122</v>
      </c>
      <c r="G3" s="579"/>
      <c r="H3" s="581"/>
    </row>
    <row r="4" spans="1:8" ht="21" customHeight="1">
      <c r="A4" s="254" t="s">
        <v>705</v>
      </c>
      <c r="B4" s="8">
        <v>35058</v>
      </c>
      <c r="C4" s="9">
        <v>976</v>
      </c>
      <c r="D4" s="9">
        <v>50</v>
      </c>
      <c r="E4" s="9">
        <v>576</v>
      </c>
      <c r="F4" s="9">
        <v>640</v>
      </c>
      <c r="G4" s="9" t="s">
        <v>60</v>
      </c>
      <c r="H4" s="5">
        <v>3</v>
      </c>
    </row>
    <row r="5" spans="1:8" ht="21" customHeight="1">
      <c r="A5" s="254">
        <v>30</v>
      </c>
      <c r="B5" s="8">
        <v>34291</v>
      </c>
      <c r="C5" s="9">
        <v>935</v>
      </c>
      <c r="D5" s="9">
        <v>22</v>
      </c>
      <c r="E5" s="9">
        <v>590</v>
      </c>
      <c r="F5" s="9">
        <v>657</v>
      </c>
      <c r="G5" s="9" t="s">
        <v>60</v>
      </c>
      <c r="H5" s="5" t="s">
        <v>60</v>
      </c>
    </row>
    <row r="6" spans="1:8" ht="21" customHeight="1">
      <c r="A6" s="254" t="s">
        <v>653</v>
      </c>
      <c r="B6" s="8">
        <v>34195</v>
      </c>
      <c r="C6" s="9">
        <v>835</v>
      </c>
      <c r="D6" s="9">
        <v>25</v>
      </c>
      <c r="E6" s="9">
        <v>488</v>
      </c>
      <c r="F6" s="9">
        <v>504</v>
      </c>
      <c r="G6" s="9" t="s">
        <v>60</v>
      </c>
      <c r="H6" s="5">
        <v>43</v>
      </c>
    </row>
    <row r="7" spans="1:8" ht="21" customHeight="1">
      <c r="A7" s="254">
        <v>2</v>
      </c>
      <c r="B7" s="44">
        <v>30562</v>
      </c>
      <c r="C7" s="9">
        <v>754</v>
      </c>
      <c r="D7" s="9">
        <v>22</v>
      </c>
      <c r="E7" s="9">
        <v>592</v>
      </c>
      <c r="F7" s="9">
        <v>601</v>
      </c>
      <c r="G7" s="9" t="s">
        <v>60</v>
      </c>
      <c r="H7" s="5">
        <v>55</v>
      </c>
    </row>
    <row r="8" spans="1:8" ht="21" customHeight="1" thickBot="1">
      <c r="A8" s="255">
        <v>3</v>
      </c>
      <c r="B8" s="10">
        <v>27745</v>
      </c>
      <c r="C8" s="11">
        <v>1011</v>
      </c>
      <c r="D8" s="11">
        <v>18</v>
      </c>
      <c r="E8" s="11">
        <v>641</v>
      </c>
      <c r="F8" s="11">
        <v>660</v>
      </c>
      <c r="G8" s="11" t="s">
        <v>60</v>
      </c>
      <c r="H8" s="6">
        <v>1</v>
      </c>
    </row>
    <row r="9" spans="1:8" ht="18" customHeight="1">
      <c r="A9" s="249" t="s">
        <v>732</v>
      </c>
      <c r="B9" s="326"/>
      <c r="C9" s="326"/>
      <c r="D9" s="326"/>
      <c r="E9" s="326"/>
      <c r="F9" s="326"/>
      <c r="G9" s="326"/>
      <c r="H9" s="327"/>
    </row>
    <row r="10" spans="1:8" ht="12.75">
      <c r="A10" s="13"/>
      <c r="B10" s="13"/>
      <c r="C10" s="13"/>
      <c r="D10" s="13"/>
      <c r="E10" s="28"/>
      <c r="F10" s="256"/>
      <c r="G10" s="250"/>
      <c r="H10" s="250"/>
    </row>
    <row r="11" spans="1:8" ht="12.75">
      <c r="A11" s="13"/>
      <c r="B11" s="13"/>
      <c r="C11" s="13"/>
      <c r="D11" s="13"/>
      <c r="E11" s="250"/>
      <c r="F11" s="256"/>
      <c r="G11" s="250"/>
      <c r="H11" s="250"/>
    </row>
    <row r="12" spans="1:8" ht="12.75">
      <c r="A12" s="13"/>
      <c r="B12" s="13"/>
      <c r="C12" s="13"/>
      <c r="D12" s="13"/>
      <c r="E12" s="13"/>
      <c r="F12" s="328"/>
    </row>
  </sheetData>
  <mergeCells count="6">
    <mergeCell ref="H2:H3"/>
    <mergeCell ref="A2:A3"/>
    <mergeCell ref="C2:C3"/>
    <mergeCell ref="D2:D3"/>
    <mergeCell ref="E2:E3"/>
    <mergeCell ref="G2:G3"/>
  </mergeCells>
  <phoneticPr fontId="3"/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  <pageSetUpPr fitToPage="1"/>
  </sheetPr>
  <dimension ref="A1:H12"/>
  <sheetViews>
    <sheetView view="pageBreakPreview" zoomScaleNormal="100" zoomScaleSheetLayoutView="100" workbookViewId="0">
      <selection activeCell="A17" sqref="A17:H17"/>
    </sheetView>
  </sheetViews>
  <sheetFormatPr defaultRowHeight="11.25"/>
  <cols>
    <col min="1" max="1" width="15.875" style="250" customWidth="1"/>
    <col min="2" max="2" width="12.375" style="250" customWidth="1"/>
    <col min="3" max="7" width="10.875" style="250" customWidth="1"/>
    <col min="8" max="8" width="7.5" style="250" customWidth="1"/>
    <col min="9" max="16384" width="9" style="250"/>
  </cols>
  <sheetData>
    <row r="1" spans="1:8" ht="18" customHeight="1" thickBot="1">
      <c r="A1" s="249" t="s">
        <v>123</v>
      </c>
      <c r="B1" s="133"/>
      <c r="C1" s="329"/>
      <c r="D1" s="329"/>
      <c r="E1" s="329"/>
      <c r="F1" s="330"/>
      <c r="G1" s="251" t="s">
        <v>124</v>
      </c>
      <c r="H1" s="330"/>
    </row>
    <row r="2" spans="1:8" ht="15" customHeight="1">
      <c r="A2" s="582" t="s">
        <v>125</v>
      </c>
      <c r="B2" s="585" t="s">
        <v>126</v>
      </c>
      <c r="C2" s="530"/>
      <c r="D2" s="530"/>
      <c r="E2" s="530" t="s">
        <v>127</v>
      </c>
      <c r="F2" s="530"/>
      <c r="G2" s="531"/>
      <c r="H2" s="262"/>
    </row>
    <row r="3" spans="1:8" ht="14.25" customHeight="1">
      <c r="A3" s="583"/>
      <c r="B3" s="586"/>
      <c r="C3" s="535"/>
      <c r="D3" s="535"/>
      <c r="E3" s="535"/>
      <c r="F3" s="535"/>
      <c r="G3" s="532"/>
      <c r="H3" s="262"/>
    </row>
    <row r="4" spans="1:8" ht="14.25" customHeight="1" thickBot="1">
      <c r="A4" s="584"/>
      <c r="B4" s="331" t="s">
        <v>70</v>
      </c>
      <c r="C4" s="252" t="s">
        <v>128</v>
      </c>
      <c r="D4" s="252" t="s">
        <v>129</v>
      </c>
      <c r="E4" s="252" t="s">
        <v>70</v>
      </c>
      <c r="F4" s="252" t="s">
        <v>128</v>
      </c>
      <c r="G4" s="253" t="s">
        <v>129</v>
      </c>
      <c r="H4" s="262"/>
    </row>
    <row r="5" spans="1:8" ht="21" customHeight="1">
      <c r="A5" s="332" t="s">
        <v>705</v>
      </c>
      <c r="B5" s="46">
        <v>2556480</v>
      </c>
      <c r="C5" s="30">
        <v>2431850</v>
      </c>
      <c r="D5" s="30">
        <v>124630</v>
      </c>
      <c r="E5" s="30">
        <v>2434803</v>
      </c>
      <c r="F5" s="30">
        <v>2401849</v>
      </c>
      <c r="G5" s="31">
        <v>32954</v>
      </c>
      <c r="H5" s="330"/>
    </row>
    <row r="6" spans="1:8" ht="21" customHeight="1">
      <c r="A6" s="332">
        <v>30</v>
      </c>
      <c r="B6" s="46">
        <v>2550177</v>
      </c>
      <c r="C6" s="30">
        <v>2439970</v>
      </c>
      <c r="D6" s="30">
        <v>110207</v>
      </c>
      <c r="E6" s="30">
        <v>2448689</v>
      </c>
      <c r="F6" s="30">
        <v>2415536</v>
      </c>
      <c r="G6" s="31">
        <v>33153</v>
      </c>
      <c r="H6" s="330"/>
    </row>
    <row r="7" spans="1:8" ht="21" customHeight="1">
      <c r="A7" s="332" t="s">
        <v>653</v>
      </c>
      <c r="B7" s="46">
        <v>2537185</v>
      </c>
      <c r="C7" s="30">
        <v>2445256</v>
      </c>
      <c r="D7" s="30">
        <v>91929</v>
      </c>
      <c r="E7" s="30">
        <v>2440722</v>
      </c>
      <c r="F7" s="30">
        <v>2416455</v>
      </c>
      <c r="G7" s="31">
        <v>24267</v>
      </c>
      <c r="H7" s="330"/>
    </row>
    <row r="8" spans="1:8" ht="21" customHeight="1">
      <c r="A8" s="332">
        <v>2</v>
      </c>
      <c r="B8" s="46">
        <v>2543845</v>
      </c>
      <c r="C8" s="30">
        <v>2452680</v>
      </c>
      <c r="D8" s="30">
        <v>91165</v>
      </c>
      <c r="E8" s="30">
        <v>2448035</v>
      </c>
      <c r="F8" s="30">
        <v>2421618</v>
      </c>
      <c r="G8" s="31">
        <v>26417</v>
      </c>
      <c r="H8" s="330"/>
    </row>
    <row r="9" spans="1:8" ht="21" customHeight="1" thickBot="1">
      <c r="A9" s="255">
        <v>3</v>
      </c>
      <c r="B9" s="333">
        <f>2385644+88914</f>
        <v>2474558</v>
      </c>
      <c r="C9" s="334">
        <v>2385644</v>
      </c>
      <c r="D9" s="334">
        <v>88914</v>
      </c>
      <c r="E9" s="334">
        <f>2364033+25419</f>
        <v>2389452</v>
      </c>
      <c r="F9" s="334">
        <v>2364033</v>
      </c>
      <c r="G9" s="335">
        <v>25419</v>
      </c>
      <c r="H9" s="330"/>
    </row>
    <row r="10" spans="1:8" ht="18" customHeight="1">
      <c r="A10" s="249" t="s">
        <v>130</v>
      </c>
      <c r="B10" s="330"/>
      <c r="C10" s="330"/>
      <c r="D10" s="330"/>
      <c r="E10" s="330"/>
      <c r="F10" s="330"/>
      <c r="G10" s="330"/>
      <c r="H10" s="330"/>
    </row>
    <row r="11" spans="1:8" ht="12">
      <c r="A11" s="336"/>
      <c r="B11" s="330"/>
      <c r="C11" s="330"/>
      <c r="D11" s="330"/>
      <c r="E11" s="330"/>
      <c r="F11" s="330"/>
      <c r="G11" s="330"/>
      <c r="H11" s="330"/>
    </row>
    <row r="12" spans="1:8" ht="12">
      <c r="B12" s="32"/>
      <c r="C12" s="330"/>
      <c r="D12" s="330"/>
      <c r="E12" s="330"/>
      <c r="F12" s="330"/>
      <c r="G12" s="330"/>
      <c r="H12" s="32"/>
    </row>
  </sheetData>
  <mergeCells count="3">
    <mergeCell ref="A2:A4"/>
    <mergeCell ref="B2:D3"/>
    <mergeCell ref="E2:G3"/>
  </mergeCells>
  <phoneticPr fontId="3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38</vt:i4>
      </vt:variant>
      <vt:variant>
        <vt:lpstr>名前付き一覧</vt:lpstr>
      </vt:variant>
      <vt:variant>
        <vt:i4>30</vt:i4>
      </vt:variant>
    </vt:vector>
  </HeadingPairs>
  <TitlesOfParts>
    <vt:vector size="68" baseType="lpstr">
      <vt:lpstr>目次</vt:lpstr>
      <vt:lpstr>19-1 </vt:lpstr>
      <vt:lpstr>19-2 </vt:lpstr>
      <vt:lpstr>19-3 </vt:lpstr>
      <vt:lpstr>19-4</vt:lpstr>
      <vt:lpstr>19-4-2</vt:lpstr>
      <vt:lpstr>19-4-3</vt:lpstr>
      <vt:lpstr>19-5 </vt:lpstr>
      <vt:lpstr>19-6 </vt:lpstr>
      <vt:lpstr>19-7 </vt:lpstr>
      <vt:lpstr>19-8 </vt:lpstr>
      <vt:lpstr>19-9 </vt:lpstr>
      <vt:lpstr>19-10 </vt:lpstr>
      <vt:lpstr>19-11 </vt:lpstr>
      <vt:lpstr>19-12 </vt:lpstr>
      <vt:lpstr>19-13 </vt:lpstr>
      <vt:lpstr>19-14 </vt:lpstr>
      <vt:lpstr>19-15</vt:lpstr>
      <vt:lpstr>19-16 </vt:lpstr>
      <vt:lpstr>19-17 </vt:lpstr>
      <vt:lpstr>19-18 </vt:lpstr>
      <vt:lpstr>19-19 </vt:lpstr>
      <vt:lpstr>19-20 </vt:lpstr>
      <vt:lpstr>19-21 </vt:lpstr>
      <vt:lpstr>19-22 </vt:lpstr>
      <vt:lpstr>19-23 </vt:lpstr>
      <vt:lpstr>19-24 </vt:lpstr>
      <vt:lpstr>19-25 </vt:lpstr>
      <vt:lpstr>19-26</vt:lpstr>
      <vt:lpstr>19-27 </vt:lpstr>
      <vt:lpstr>19-28 </vt:lpstr>
      <vt:lpstr>19-29 </vt:lpstr>
      <vt:lpstr>19-30 </vt:lpstr>
      <vt:lpstr>19-31 </vt:lpstr>
      <vt:lpstr>19-32 </vt:lpstr>
      <vt:lpstr>19-33 </vt:lpstr>
      <vt:lpstr>19-34 </vt:lpstr>
      <vt:lpstr>19-35 </vt:lpstr>
      <vt:lpstr>'19-1 '!Print_Area</vt:lpstr>
      <vt:lpstr>'19-10 '!Print_Area</vt:lpstr>
      <vt:lpstr>'19-11 '!Print_Area</vt:lpstr>
      <vt:lpstr>'19-12 '!Print_Area</vt:lpstr>
      <vt:lpstr>'19-13 '!Print_Area</vt:lpstr>
      <vt:lpstr>'19-14 '!Print_Area</vt:lpstr>
      <vt:lpstr>'19-15'!Print_Area</vt:lpstr>
      <vt:lpstr>'19-16 '!Print_Area</vt:lpstr>
      <vt:lpstr>'19-17 '!Print_Area</vt:lpstr>
      <vt:lpstr>'19-18 '!Print_Area</vt:lpstr>
      <vt:lpstr>'19-19 '!Print_Area</vt:lpstr>
      <vt:lpstr>'19-2 '!Print_Area</vt:lpstr>
      <vt:lpstr>'19-20 '!Print_Area</vt:lpstr>
      <vt:lpstr>'19-21 '!Print_Area</vt:lpstr>
      <vt:lpstr>'19-22 '!Print_Area</vt:lpstr>
      <vt:lpstr>'19-23 '!Print_Area</vt:lpstr>
      <vt:lpstr>'19-24 '!Print_Area</vt:lpstr>
      <vt:lpstr>'19-25 '!Print_Area</vt:lpstr>
      <vt:lpstr>'19-3 '!Print_Area</vt:lpstr>
      <vt:lpstr>'19-31 '!Print_Area</vt:lpstr>
      <vt:lpstr>'19-32 '!Print_Area</vt:lpstr>
      <vt:lpstr>'19-33 '!Print_Area</vt:lpstr>
      <vt:lpstr>'19-35 '!Print_Area</vt:lpstr>
      <vt:lpstr>'19-4'!Print_Area</vt:lpstr>
      <vt:lpstr>'19-4-2'!Print_Area</vt:lpstr>
      <vt:lpstr>'19-4-3'!Print_Area</vt:lpstr>
      <vt:lpstr>'19-5 '!Print_Area</vt:lpstr>
      <vt:lpstr>'19-6 '!Print_Area</vt:lpstr>
      <vt:lpstr>'19-8 '!Print_Area</vt:lpstr>
      <vt:lpstr>'19-9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三木市役所</dc:creator>
  <cp:lastModifiedBy>三木市役所</cp:lastModifiedBy>
  <dcterms:created xsi:type="dcterms:W3CDTF">2020-05-22T09:48:57Z</dcterms:created>
  <dcterms:modified xsi:type="dcterms:W3CDTF">2023-04-20T10:14:02Z</dcterms:modified>
</cp:coreProperties>
</file>