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算定様式" sheetId="2" r:id="rId1"/>
    <sheet name="記載例・説明　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3" l="1"/>
  <c r="G10" i="3"/>
  <c r="L9" i="3"/>
  <c r="M9" i="3" s="1"/>
  <c r="N9" i="3" s="1"/>
  <c r="K9" i="3"/>
  <c r="J9" i="3"/>
  <c r="I9" i="3"/>
  <c r="L8" i="3"/>
  <c r="I8" i="3"/>
  <c r="K8" i="3" s="1"/>
  <c r="J8" i="3" s="1"/>
  <c r="I7" i="3"/>
  <c r="K7" i="3" s="1"/>
  <c r="J7" i="3" s="1"/>
  <c r="I6" i="3"/>
  <c r="K6" i="3" s="1"/>
  <c r="K10" i="3" l="1"/>
  <c r="J6" i="3"/>
  <c r="J10" i="3" s="1"/>
  <c r="M8" i="3"/>
  <c r="N8" i="3" s="1"/>
  <c r="F12" i="2"/>
  <c r="H101" i="3" l="1"/>
  <c r="H97" i="3"/>
  <c r="H93" i="3"/>
  <c r="H89" i="3"/>
  <c r="H85" i="3"/>
  <c r="H81" i="3"/>
  <c r="H77" i="3"/>
  <c r="H73" i="3"/>
  <c r="H69" i="3"/>
  <c r="H65" i="3"/>
  <c r="H61" i="3"/>
  <c r="H57" i="3"/>
  <c r="H53" i="3"/>
  <c r="H49" i="3"/>
  <c r="H45" i="3"/>
  <c r="H41" i="3"/>
  <c r="H100" i="3"/>
  <c r="H96" i="3"/>
  <c r="H92" i="3"/>
  <c r="H88" i="3"/>
  <c r="H84" i="3"/>
  <c r="H80" i="3"/>
  <c r="H76" i="3"/>
  <c r="H72" i="3"/>
  <c r="H68" i="3"/>
  <c r="H64" i="3"/>
  <c r="H60" i="3"/>
  <c r="H56" i="3"/>
  <c r="H52" i="3"/>
  <c r="H48" i="3"/>
  <c r="H44" i="3"/>
  <c r="H40" i="3"/>
  <c r="H99" i="3"/>
  <c r="H95" i="3"/>
  <c r="H91" i="3"/>
  <c r="H87" i="3"/>
  <c r="H83" i="3"/>
  <c r="H79" i="3"/>
  <c r="H75" i="3"/>
  <c r="H71" i="3"/>
  <c r="H67" i="3"/>
  <c r="H63" i="3"/>
  <c r="H59" i="3"/>
  <c r="H55" i="3"/>
  <c r="H51" i="3"/>
  <c r="H47" i="3"/>
  <c r="H43" i="3"/>
  <c r="H39" i="3"/>
  <c r="H35" i="3"/>
  <c r="H98" i="3"/>
  <c r="H82" i="3"/>
  <c r="H66" i="3"/>
  <c r="H50" i="3"/>
  <c r="H31" i="3"/>
  <c r="H27" i="3"/>
  <c r="H23" i="3"/>
  <c r="H19" i="3"/>
  <c r="H94" i="3"/>
  <c r="H78" i="3"/>
  <c r="H62" i="3"/>
  <c r="H46" i="3"/>
  <c r="H34" i="3"/>
  <c r="H30" i="3"/>
  <c r="H26" i="3"/>
  <c r="H22" i="3"/>
  <c r="H18" i="3"/>
  <c r="H86" i="3"/>
  <c r="H32" i="3"/>
  <c r="H28" i="3"/>
  <c r="H20" i="3"/>
  <c r="H90" i="3"/>
  <c r="H74" i="3"/>
  <c r="H58" i="3"/>
  <c r="H42" i="3"/>
  <c r="H38" i="3"/>
  <c r="H37" i="3"/>
  <c r="H36" i="3"/>
  <c r="H33" i="3"/>
  <c r="H29" i="3"/>
  <c r="H25" i="3"/>
  <c r="H21" i="3"/>
  <c r="H17" i="3"/>
  <c r="H70" i="3"/>
  <c r="H54" i="3"/>
  <c r="H24" i="3"/>
  <c r="H16" i="3"/>
  <c r="L7" i="3" l="1"/>
  <c r="M7" i="3" s="1"/>
  <c r="N7" i="3" s="1"/>
  <c r="L6" i="3"/>
  <c r="M6" i="3" s="1"/>
  <c r="N6" i="3" s="1"/>
  <c r="L37" i="3"/>
  <c r="M37" i="3" s="1"/>
  <c r="J37" i="3"/>
  <c r="K37" i="3" s="1"/>
  <c r="J26" i="3"/>
  <c r="K26" i="3" s="1"/>
  <c r="L26" i="3"/>
  <c r="M26" i="3" s="1"/>
  <c r="L23" i="3"/>
  <c r="M23" i="3" s="1"/>
  <c r="J23" i="3"/>
  <c r="K23" i="3" s="1"/>
  <c r="J55" i="3"/>
  <c r="K55" i="3" s="1"/>
  <c r="L55" i="3"/>
  <c r="M55" i="3" s="1"/>
  <c r="J87" i="3"/>
  <c r="K87" i="3" s="1"/>
  <c r="L87" i="3"/>
  <c r="M87" i="3" s="1"/>
  <c r="J72" i="3"/>
  <c r="K72" i="3" s="1"/>
  <c r="L72" i="3"/>
  <c r="M72" i="3" s="1"/>
  <c r="L41" i="3"/>
  <c r="M41" i="3" s="1"/>
  <c r="J41" i="3"/>
  <c r="K41" i="3" s="1"/>
  <c r="L89" i="3"/>
  <c r="M89" i="3" s="1"/>
  <c r="J89" i="3"/>
  <c r="K89" i="3" s="1"/>
  <c r="L70" i="3"/>
  <c r="M70" i="3" s="1"/>
  <c r="J70" i="3"/>
  <c r="K70" i="3" s="1"/>
  <c r="J29" i="3"/>
  <c r="K29" i="3" s="1"/>
  <c r="L29" i="3"/>
  <c r="M29" i="3" s="1"/>
  <c r="J38" i="3"/>
  <c r="K38" i="3" s="1"/>
  <c r="L38" i="3"/>
  <c r="M38" i="3" s="1"/>
  <c r="L90" i="3"/>
  <c r="M90" i="3" s="1"/>
  <c r="J90" i="3"/>
  <c r="K90" i="3" s="1"/>
  <c r="L86" i="3"/>
  <c r="M86" i="3" s="1"/>
  <c r="J86" i="3"/>
  <c r="K86" i="3" s="1"/>
  <c r="J30" i="3"/>
  <c r="K30" i="3" s="1"/>
  <c r="L30" i="3"/>
  <c r="M30" i="3" s="1"/>
  <c r="L78" i="3"/>
  <c r="M78" i="3" s="1"/>
  <c r="J78" i="3"/>
  <c r="K78" i="3" s="1"/>
  <c r="L27" i="3"/>
  <c r="M27" i="3" s="1"/>
  <c r="J27" i="3"/>
  <c r="K27" i="3" s="1"/>
  <c r="L82" i="3"/>
  <c r="M82" i="3" s="1"/>
  <c r="J82" i="3"/>
  <c r="K82" i="3" s="1"/>
  <c r="J43" i="3"/>
  <c r="K43" i="3" s="1"/>
  <c r="L43" i="3"/>
  <c r="M43" i="3" s="1"/>
  <c r="J59" i="3"/>
  <c r="K59" i="3" s="1"/>
  <c r="L59" i="3"/>
  <c r="M59" i="3" s="1"/>
  <c r="J75" i="3"/>
  <c r="K75" i="3" s="1"/>
  <c r="L75" i="3"/>
  <c r="M75" i="3" s="1"/>
  <c r="J91" i="3"/>
  <c r="K91" i="3" s="1"/>
  <c r="L91" i="3"/>
  <c r="M91" i="3" s="1"/>
  <c r="J44" i="3"/>
  <c r="K44" i="3" s="1"/>
  <c r="L44" i="3"/>
  <c r="M44" i="3" s="1"/>
  <c r="J60" i="3"/>
  <c r="K60" i="3" s="1"/>
  <c r="L60" i="3"/>
  <c r="M60" i="3" s="1"/>
  <c r="J76" i="3"/>
  <c r="K76" i="3" s="1"/>
  <c r="L76" i="3"/>
  <c r="M76" i="3" s="1"/>
  <c r="J92" i="3"/>
  <c r="K92" i="3" s="1"/>
  <c r="L92" i="3"/>
  <c r="M92" i="3" s="1"/>
  <c r="L45" i="3"/>
  <c r="M45" i="3" s="1"/>
  <c r="J45" i="3"/>
  <c r="K45" i="3" s="1"/>
  <c r="L61" i="3"/>
  <c r="M61" i="3" s="1"/>
  <c r="J61" i="3"/>
  <c r="K61" i="3" s="1"/>
  <c r="L77" i="3"/>
  <c r="M77" i="3" s="1"/>
  <c r="J77" i="3"/>
  <c r="K77" i="3" s="1"/>
  <c r="L93" i="3"/>
  <c r="M93" i="3" s="1"/>
  <c r="J93" i="3"/>
  <c r="K93" i="3" s="1"/>
  <c r="L54" i="3"/>
  <c r="M54" i="3" s="1"/>
  <c r="J54" i="3"/>
  <c r="K54" i="3" s="1"/>
  <c r="L74" i="3"/>
  <c r="M74" i="3" s="1"/>
  <c r="J74" i="3"/>
  <c r="K74" i="3" s="1"/>
  <c r="L62" i="3"/>
  <c r="M62" i="3" s="1"/>
  <c r="J62" i="3"/>
  <c r="K62" i="3" s="1"/>
  <c r="J39" i="3"/>
  <c r="K39" i="3" s="1"/>
  <c r="L39" i="3"/>
  <c r="M39" i="3" s="1"/>
  <c r="J71" i="3"/>
  <c r="K71" i="3" s="1"/>
  <c r="L71" i="3"/>
  <c r="M71" i="3" s="1"/>
  <c r="J56" i="3"/>
  <c r="K56" i="3" s="1"/>
  <c r="L56" i="3"/>
  <c r="M56" i="3" s="1"/>
  <c r="J88" i="3"/>
  <c r="K88" i="3" s="1"/>
  <c r="L88" i="3"/>
  <c r="M88" i="3" s="1"/>
  <c r="L57" i="3"/>
  <c r="M57" i="3" s="1"/>
  <c r="J57" i="3"/>
  <c r="K57" i="3" s="1"/>
  <c r="L73" i="3"/>
  <c r="M73" i="3" s="1"/>
  <c r="J73" i="3"/>
  <c r="K73" i="3" s="1"/>
  <c r="L16" i="3"/>
  <c r="M16" i="3" s="1"/>
  <c r="J16" i="3"/>
  <c r="K16" i="3" s="1"/>
  <c r="J17" i="3"/>
  <c r="K17" i="3" s="1"/>
  <c r="L17" i="3"/>
  <c r="M17" i="3" s="1"/>
  <c r="J33" i="3"/>
  <c r="K33" i="3" s="1"/>
  <c r="L33" i="3"/>
  <c r="M33" i="3" s="1"/>
  <c r="L42" i="3"/>
  <c r="M42" i="3" s="1"/>
  <c r="J42" i="3"/>
  <c r="K42" i="3" s="1"/>
  <c r="L20" i="3"/>
  <c r="M20" i="3" s="1"/>
  <c r="J20" i="3"/>
  <c r="K20" i="3" s="1"/>
  <c r="J18" i="3"/>
  <c r="K18" i="3" s="1"/>
  <c r="L18" i="3"/>
  <c r="M18" i="3" s="1"/>
  <c r="J34" i="3"/>
  <c r="K34" i="3" s="1"/>
  <c r="L34" i="3"/>
  <c r="M34" i="3" s="1"/>
  <c r="L94" i="3"/>
  <c r="M94" i="3" s="1"/>
  <c r="J94" i="3"/>
  <c r="K94" i="3" s="1"/>
  <c r="L31" i="3"/>
  <c r="M31" i="3" s="1"/>
  <c r="J31" i="3"/>
  <c r="K31" i="3" s="1"/>
  <c r="L98" i="3"/>
  <c r="M98" i="3" s="1"/>
  <c r="J98" i="3"/>
  <c r="K98" i="3" s="1"/>
  <c r="J47" i="3"/>
  <c r="K47" i="3" s="1"/>
  <c r="L47" i="3"/>
  <c r="M47" i="3" s="1"/>
  <c r="J63" i="3"/>
  <c r="K63" i="3" s="1"/>
  <c r="L63" i="3"/>
  <c r="M63" i="3" s="1"/>
  <c r="J79" i="3"/>
  <c r="K79" i="3" s="1"/>
  <c r="L79" i="3"/>
  <c r="M79" i="3" s="1"/>
  <c r="J95" i="3"/>
  <c r="K95" i="3" s="1"/>
  <c r="L95" i="3"/>
  <c r="M95" i="3" s="1"/>
  <c r="J48" i="3"/>
  <c r="K48" i="3" s="1"/>
  <c r="L48" i="3"/>
  <c r="M48" i="3" s="1"/>
  <c r="J64" i="3"/>
  <c r="K64" i="3" s="1"/>
  <c r="L64" i="3"/>
  <c r="M64" i="3" s="1"/>
  <c r="J80" i="3"/>
  <c r="K80" i="3" s="1"/>
  <c r="L80" i="3"/>
  <c r="M80" i="3" s="1"/>
  <c r="J96" i="3"/>
  <c r="K96" i="3" s="1"/>
  <c r="L96" i="3"/>
  <c r="M96" i="3" s="1"/>
  <c r="L49" i="3"/>
  <c r="M49" i="3" s="1"/>
  <c r="J49" i="3"/>
  <c r="K49" i="3" s="1"/>
  <c r="L65" i="3"/>
  <c r="M65" i="3" s="1"/>
  <c r="J65" i="3"/>
  <c r="K65" i="3" s="1"/>
  <c r="L81" i="3"/>
  <c r="M81" i="3" s="1"/>
  <c r="J81" i="3"/>
  <c r="K81" i="3" s="1"/>
  <c r="L97" i="3"/>
  <c r="M97" i="3" s="1"/>
  <c r="J97" i="3"/>
  <c r="K97" i="3" s="1"/>
  <c r="J25" i="3"/>
  <c r="K25" i="3" s="1"/>
  <c r="L25" i="3"/>
  <c r="M25" i="3" s="1"/>
  <c r="L32" i="3"/>
  <c r="M32" i="3" s="1"/>
  <c r="J32" i="3"/>
  <c r="K32" i="3" s="1"/>
  <c r="L66" i="3"/>
  <c r="M66" i="3" s="1"/>
  <c r="J66" i="3"/>
  <c r="K66" i="3" s="1"/>
  <c r="J40" i="3"/>
  <c r="K40" i="3" s="1"/>
  <c r="L40" i="3"/>
  <c r="M40" i="3" s="1"/>
  <c r="L24" i="3"/>
  <c r="M24" i="3" s="1"/>
  <c r="J24" i="3"/>
  <c r="K24" i="3" s="1"/>
  <c r="J21" i="3"/>
  <c r="K21" i="3" s="1"/>
  <c r="L21" i="3"/>
  <c r="M21" i="3" s="1"/>
  <c r="L36" i="3"/>
  <c r="M36" i="3" s="1"/>
  <c r="J36" i="3"/>
  <c r="K36" i="3" s="1"/>
  <c r="L58" i="3"/>
  <c r="M58" i="3" s="1"/>
  <c r="J58" i="3"/>
  <c r="K58" i="3" s="1"/>
  <c r="L28" i="3"/>
  <c r="M28" i="3" s="1"/>
  <c r="J28" i="3"/>
  <c r="K28" i="3" s="1"/>
  <c r="J22" i="3"/>
  <c r="K22" i="3" s="1"/>
  <c r="L22" i="3"/>
  <c r="M22" i="3" s="1"/>
  <c r="L46" i="3"/>
  <c r="M46" i="3" s="1"/>
  <c r="J46" i="3"/>
  <c r="K46" i="3" s="1"/>
  <c r="L19" i="3"/>
  <c r="M19" i="3" s="1"/>
  <c r="J19" i="3"/>
  <c r="K19" i="3" s="1"/>
  <c r="L50" i="3"/>
  <c r="M50" i="3" s="1"/>
  <c r="J50" i="3"/>
  <c r="K50" i="3" s="1"/>
  <c r="J35" i="3"/>
  <c r="K35" i="3" s="1"/>
  <c r="L35" i="3"/>
  <c r="M35" i="3" s="1"/>
  <c r="J51" i="3"/>
  <c r="K51" i="3" s="1"/>
  <c r="L51" i="3"/>
  <c r="M51" i="3" s="1"/>
  <c r="J67" i="3"/>
  <c r="K67" i="3" s="1"/>
  <c r="L67" i="3"/>
  <c r="M67" i="3" s="1"/>
  <c r="J83" i="3"/>
  <c r="K83" i="3" s="1"/>
  <c r="L83" i="3"/>
  <c r="M83" i="3" s="1"/>
  <c r="J99" i="3"/>
  <c r="K99" i="3" s="1"/>
  <c r="L99" i="3"/>
  <c r="M99" i="3" s="1"/>
  <c r="J52" i="3"/>
  <c r="K52" i="3" s="1"/>
  <c r="L52" i="3"/>
  <c r="M52" i="3" s="1"/>
  <c r="J68" i="3"/>
  <c r="K68" i="3" s="1"/>
  <c r="L68" i="3"/>
  <c r="M68" i="3" s="1"/>
  <c r="J84" i="3"/>
  <c r="K84" i="3" s="1"/>
  <c r="L84" i="3"/>
  <c r="M84" i="3" s="1"/>
  <c r="J100" i="3"/>
  <c r="K100" i="3" s="1"/>
  <c r="L100" i="3"/>
  <c r="M100" i="3" s="1"/>
  <c r="L53" i="3"/>
  <c r="M53" i="3" s="1"/>
  <c r="J53" i="3"/>
  <c r="K53" i="3" s="1"/>
  <c r="L69" i="3"/>
  <c r="M69" i="3" s="1"/>
  <c r="J69" i="3"/>
  <c r="K69" i="3" s="1"/>
  <c r="L85" i="3"/>
  <c r="M85" i="3" s="1"/>
  <c r="J85" i="3"/>
  <c r="K85" i="3" s="1"/>
  <c r="L101" i="3"/>
  <c r="M101" i="3" s="1"/>
  <c r="J101" i="3"/>
  <c r="K101" i="3" s="1"/>
  <c r="G10" i="2"/>
  <c r="L9" i="2"/>
  <c r="K9" i="2"/>
  <c r="J9" i="2"/>
  <c r="I9" i="2"/>
  <c r="L8" i="2"/>
  <c r="M8" i="2" s="1"/>
  <c r="I8" i="2"/>
  <c r="K8" i="2" s="1"/>
  <c r="J8" i="2" s="1"/>
  <c r="I7" i="2"/>
  <c r="K7" i="2" s="1"/>
  <c r="J7" i="2" s="1"/>
  <c r="I6" i="2"/>
  <c r="K6" i="2" s="1"/>
  <c r="M9" i="2" l="1"/>
  <c r="N9" i="2" s="1"/>
  <c r="N8" i="2"/>
  <c r="K10" i="2"/>
  <c r="H16" i="2" s="1"/>
  <c r="J6" i="2"/>
  <c r="J10" i="2" s="1"/>
  <c r="H19" i="2" l="1"/>
  <c r="J19" i="2" s="1"/>
  <c r="H23" i="2"/>
  <c r="J23" i="2" s="1"/>
  <c r="H27" i="2"/>
  <c r="J27" i="2" s="1"/>
  <c r="H31" i="2"/>
  <c r="J31" i="2" s="1"/>
  <c r="H35" i="2"/>
  <c r="J35" i="2" s="1"/>
  <c r="H39" i="2"/>
  <c r="J39" i="2" s="1"/>
  <c r="H43" i="2"/>
  <c r="J43" i="2" s="1"/>
  <c r="H47" i="2"/>
  <c r="J47" i="2" s="1"/>
  <c r="H51" i="2"/>
  <c r="J51" i="2" s="1"/>
  <c r="H55" i="2"/>
  <c r="J55" i="2" s="1"/>
  <c r="H59" i="2"/>
  <c r="J59" i="2" s="1"/>
  <c r="H63" i="2"/>
  <c r="J63" i="2" s="1"/>
  <c r="H67" i="2"/>
  <c r="J67" i="2" s="1"/>
  <c r="H71" i="2"/>
  <c r="J71" i="2" s="1"/>
  <c r="H75" i="2"/>
  <c r="J75" i="2" s="1"/>
  <c r="H79" i="2"/>
  <c r="J79" i="2" s="1"/>
  <c r="H83" i="2"/>
  <c r="J83" i="2" s="1"/>
  <c r="H87" i="2"/>
  <c r="J87" i="2" s="1"/>
  <c r="H91" i="2"/>
  <c r="J91" i="2" s="1"/>
  <c r="H95" i="2"/>
  <c r="J95" i="2" s="1"/>
  <c r="H99" i="2"/>
  <c r="J99" i="2" s="1"/>
  <c r="H41" i="2"/>
  <c r="J41" i="2" s="1"/>
  <c r="H57" i="2"/>
  <c r="J57" i="2" s="1"/>
  <c r="H65" i="2"/>
  <c r="J65" i="2" s="1"/>
  <c r="H73" i="2"/>
  <c r="J73" i="2" s="1"/>
  <c r="H81" i="2"/>
  <c r="J81" i="2" s="1"/>
  <c r="H93" i="2"/>
  <c r="J93" i="2" s="1"/>
  <c r="H101" i="2"/>
  <c r="J101" i="2" s="1"/>
  <c r="H22" i="2"/>
  <c r="J22" i="2" s="1"/>
  <c r="H26" i="2"/>
  <c r="J26" i="2" s="1"/>
  <c r="H34" i="2"/>
  <c r="J34" i="2" s="1"/>
  <c r="H42" i="2"/>
  <c r="J42" i="2" s="1"/>
  <c r="H54" i="2"/>
  <c r="J54" i="2" s="1"/>
  <c r="H62" i="2"/>
  <c r="J62" i="2" s="1"/>
  <c r="H70" i="2"/>
  <c r="J70" i="2" s="1"/>
  <c r="H78" i="2"/>
  <c r="J78" i="2" s="1"/>
  <c r="H86" i="2"/>
  <c r="J86" i="2" s="1"/>
  <c r="H94" i="2"/>
  <c r="J94" i="2" s="1"/>
  <c r="J16" i="2"/>
  <c r="K16" i="2" s="1"/>
  <c r="H20" i="2"/>
  <c r="J20" i="2" s="1"/>
  <c r="H24" i="2"/>
  <c r="J24" i="2" s="1"/>
  <c r="H28" i="2"/>
  <c r="J28" i="2" s="1"/>
  <c r="H32" i="2"/>
  <c r="J32" i="2" s="1"/>
  <c r="H36" i="2"/>
  <c r="J36" i="2" s="1"/>
  <c r="H40" i="2"/>
  <c r="J40" i="2" s="1"/>
  <c r="H44" i="2"/>
  <c r="J44" i="2" s="1"/>
  <c r="H48" i="2"/>
  <c r="J48" i="2" s="1"/>
  <c r="H52" i="2"/>
  <c r="J52" i="2" s="1"/>
  <c r="H56" i="2"/>
  <c r="J56" i="2" s="1"/>
  <c r="H60" i="2"/>
  <c r="J60" i="2" s="1"/>
  <c r="H64" i="2"/>
  <c r="J64" i="2" s="1"/>
  <c r="H68" i="2"/>
  <c r="J68" i="2" s="1"/>
  <c r="H72" i="2"/>
  <c r="J72" i="2" s="1"/>
  <c r="H76" i="2"/>
  <c r="J76" i="2" s="1"/>
  <c r="H80" i="2"/>
  <c r="J80" i="2" s="1"/>
  <c r="H84" i="2"/>
  <c r="J84" i="2" s="1"/>
  <c r="H88" i="2"/>
  <c r="J88" i="2" s="1"/>
  <c r="H92" i="2"/>
  <c r="J92" i="2" s="1"/>
  <c r="H96" i="2"/>
  <c r="J96" i="2" s="1"/>
  <c r="H100" i="2"/>
  <c r="J100" i="2" s="1"/>
  <c r="H17" i="2"/>
  <c r="J17" i="2" s="1"/>
  <c r="H21" i="2"/>
  <c r="J21" i="2" s="1"/>
  <c r="H25" i="2"/>
  <c r="J25" i="2" s="1"/>
  <c r="H29" i="2"/>
  <c r="J29" i="2" s="1"/>
  <c r="H33" i="2"/>
  <c r="J33" i="2" s="1"/>
  <c r="H37" i="2"/>
  <c r="J37" i="2" s="1"/>
  <c r="H45" i="2"/>
  <c r="J45" i="2" s="1"/>
  <c r="H49" i="2"/>
  <c r="J49" i="2" s="1"/>
  <c r="H53" i="2"/>
  <c r="J53" i="2" s="1"/>
  <c r="H61" i="2"/>
  <c r="J61" i="2" s="1"/>
  <c r="H69" i="2"/>
  <c r="J69" i="2" s="1"/>
  <c r="H77" i="2"/>
  <c r="J77" i="2" s="1"/>
  <c r="H85" i="2"/>
  <c r="J85" i="2" s="1"/>
  <c r="H89" i="2"/>
  <c r="J89" i="2" s="1"/>
  <c r="H97" i="2"/>
  <c r="J97" i="2" s="1"/>
  <c r="H18" i="2"/>
  <c r="J18" i="2" s="1"/>
  <c r="H30" i="2"/>
  <c r="J30" i="2" s="1"/>
  <c r="H38" i="2"/>
  <c r="J38" i="2" s="1"/>
  <c r="H46" i="2"/>
  <c r="J46" i="2" s="1"/>
  <c r="H50" i="2"/>
  <c r="J50" i="2" s="1"/>
  <c r="H58" i="2"/>
  <c r="J58" i="2" s="1"/>
  <c r="H66" i="2"/>
  <c r="J66" i="2" s="1"/>
  <c r="H74" i="2"/>
  <c r="J74" i="2" s="1"/>
  <c r="H82" i="2"/>
  <c r="J82" i="2" s="1"/>
  <c r="H90" i="2"/>
  <c r="J90" i="2" s="1"/>
  <c r="H98" i="2"/>
  <c r="J98" i="2" s="1"/>
  <c r="L16" i="2"/>
  <c r="M16" i="2" s="1"/>
  <c r="L34" i="2" l="1"/>
  <c r="M34" i="2" s="1"/>
  <c r="K34" i="2"/>
  <c r="L66" i="2"/>
  <c r="M66" i="2" s="1"/>
  <c r="K66" i="2"/>
  <c r="L78" i="2"/>
  <c r="M78" i="2" s="1"/>
  <c r="K78" i="2"/>
  <c r="L86" i="2"/>
  <c r="M86" i="2" s="1"/>
  <c r="K86" i="2"/>
  <c r="K63" i="2"/>
  <c r="L63" i="2"/>
  <c r="M63" i="2" s="1"/>
  <c r="K60" i="2"/>
  <c r="L60" i="2"/>
  <c r="M60" i="2" s="1"/>
  <c r="L41" i="2"/>
  <c r="M41" i="2" s="1"/>
  <c r="K41" i="2"/>
  <c r="L89" i="2"/>
  <c r="M89" i="2" s="1"/>
  <c r="K89" i="2"/>
  <c r="L20" i="2"/>
  <c r="M20" i="2" s="1"/>
  <c r="K20" i="2"/>
  <c r="K17" i="2"/>
  <c r="L17" i="2"/>
  <c r="M17" i="2" s="1"/>
  <c r="L6" i="2"/>
  <c r="L50" i="2"/>
  <c r="M50" i="2" s="1"/>
  <c r="K50" i="2"/>
  <c r="K24" i="2"/>
  <c r="L24" i="2"/>
  <c r="M24" i="2" s="1"/>
  <c r="L98" i="2"/>
  <c r="M98" i="2" s="1"/>
  <c r="K98" i="2"/>
  <c r="L38" i="2"/>
  <c r="M38" i="2" s="1"/>
  <c r="K38" i="2"/>
  <c r="L18" i="2"/>
  <c r="M18" i="2" s="1"/>
  <c r="K18" i="2"/>
  <c r="K35" i="2"/>
  <c r="L35" i="2"/>
  <c r="M35" i="2" s="1"/>
  <c r="L90" i="2"/>
  <c r="M90" i="2" s="1"/>
  <c r="K90" i="2"/>
  <c r="K51" i="2"/>
  <c r="L51" i="2"/>
  <c r="M51" i="2" s="1"/>
  <c r="L7" i="2"/>
  <c r="K67" i="2"/>
  <c r="L67" i="2"/>
  <c r="M67" i="2" s="1"/>
  <c r="K83" i="2"/>
  <c r="L83" i="2"/>
  <c r="M83" i="2" s="1"/>
  <c r="K99" i="2"/>
  <c r="L99" i="2"/>
  <c r="M99" i="2" s="1"/>
  <c r="K48" i="2"/>
  <c r="L48" i="2"/>
  <c r="M48" i="2" s="1"/>
  <c r="K64" i="2"/>
  <c r="L64" i="2"/>
  <c r="M64" i="2" s="1"/>
  <c r="K80" i="2"/>
  <c r="L80" i="2"/>
  <c r="M80" i="2" s="1"/>
  <c r="K96" i="2"/>
  <c r="L96" i="2"/>
  <c r="M96" i="2" s="1"/>
  <c r="L45" i="2"/>
  <c r="M45" i="2" s="1"/>
  <c r="K45" i="2"/>
  <c r="L61" i="2"/>
  <c r="M61" i="2" s="1"/>
  <c r="K61" i="2"/>
  <c r="L77" i="2"/>
  <c r="M77" i="2" s="1"/>
  <c r="K77" i="2"/>
  <c r="L93" i="2"/>
  <c r="M93" i="2" s="1"/>
  <c r="K93" i="2"/>
  <c r="L19" i="2"/>
  <c r="M19" i="2" s="1"/>
  <c r="K19" i="2"/>
  <c r="L94" i="2"/>
  <c r="M94" i="2" s="1"/>
  <c r="K94" i="2"/>
  <c r="K33" i="2"/>
  <c r="L33" i="2"/>
  <c r="M33" i="2" s="1"/>
  <c r="K47" i="2"/>
  <c r="L47" i="2"/>
  <c r="M47" i="2" s="1"/>
  <c r="K95" i="2"/>
  <c r="L95" i="2"/>
  <c r="M95" i="2" s="1"/>
  <c r="L57" i="2"/>
  <c r="M57" i="2" s="1"/>
  <c r="K57" i="2"/>
  <c r="K28" i="2"/>
  <c r="L28" i="2"/>
  <c r="M28" i="2" s="1"/>
  <c r="K32" i="2"/>
  <c r="L32" i="2"/>
  <c r="M32" i="2" s="1"/>
  <c r="K25" i="2"/>
  <c r="L25" i="2"/>
  <c r="M25" i="2" s="1"/>
  <c r="L54" i="2"/>
  <c r="M54" i="2" s="1"/>
  <c r="K54" i="2"/>
  <c r="L22" i="2"/>
  <c r="M22" i="2" s="1"/>
  <c r="K22" i="2"/>
  <c r="L42" i="2"/>
  <c r="M42" i="2" s="1"/>
  <c r="K42" i="2"/>
  <c r="K39" i="2"/>
  <c r="L39" i="2"/>
  <c r="M39" i="2" s="1"/>
  <c r="K55" i="2"/>
  <c r="L55" i="2"/>
  <c r="M55" i="2" s="1"/>
  <c r="K71" i="2"/>
  <c r="L71" i="2"/>
  <c r="M71" i="2" s="1"/>
  <c r="K87" i="2"/>
  <c r="L87" i="2"/>
  <c r="M87" i="2" s="1"/>
  <c r="K36" i="2"/>
  <c r="L36" i="2"/>
  <c r="M36" i="2" s="1"/>
  <c r="K52" i="2"/>
  <c r="L52" i="2"/>
  <c r="M52" i="2" s="1"/>
  <c r="K68" i="2"/>
  <c r="L68" i="2"/>
  <c r="M68" i="2" s="1"/>
  <c r="K84" i="2"/>
  <c r="L84" i="2"/>
  <c r="M84" i="2" s="1"/>
  <c r="K100" i="2"/>
  <c r="L100" i="2"/>
  <c r="M100" i="2" s="1"/>
  <c r="L49" i="2"/>
  <c r="M49" i="2" s="1"/>
  <c r="K49" i="2"/>
  <c r="L65" i="2"/>
  <c r="M65" i="2" s="1"/>
  <c r="K65" i="2"/>
  <c r="L81" i="2"/>
  <c r="M81" i="2" s="1"/>
  <c r="K81" i="2"/>
  <c r="L97" i="2"/>
  <c r="M97" i="2" s="1"/>
  <c r="K97" i="2"/>
  <c r="L23" i="2"/>
  <c r="M23" i="2" s="1"/>
  <c r="K23" i="2"/>
  <c r="L30" i="2"/>
  <c r="M30" i="2" s="1"/>
  <c r="K30" i="2"/>
  <c r="L74" i="2"/>
  <c r="M74" i="2" s="1"/>
  <c r="K74" i="2"/>
  <c r="K79" i="2"/>
  <c r="L79" i="2"/>
  <c r="M79" i="2" s="1"/>
  <c r="K44" i="2"/>
  <c r="L44" i="2"/>
  <c r="M44" i="2" s="1"/>
  <c r="K76" i="2"/>
  <c r="L76" i="2"/>
  <c r="M76" i="2" s="1"/>
  <c r="K92" i="2"/>
  <c r="L92" i="2"/>
  <c r="M92" i="2" s="1"/>
  <c r="L73" i="2"/>
  <c r="M73" i="2" s="1"/>
  <c r="K73" i="2"/>
  <c r="K21" i="2"/>
  <c r="L21" i="2"/>
  <c r="M21" i="2" s="1"/>
  <c r="L82" i="2"/>
  <c r="M82" i="2" s="1"/>
  <c r="K82" i="2"/>
  <c r="L31" i="2"/>
  <c r="M31" i="2" s="1"/>
  <c r="K31" i="2"/>
  <c r="L62" i="2"/>
  <c r="M62" i="2" s="1"/>
  <c r="K62" i="2"/>
  <c r="L27" i="2"/>
  <c r="M27" i="2" s="1"/>
  <c r="K27" i="2"/>
  <c r="L46" i="2"/>
  <c r="M46" i="2" s="1"/>
  <c r="K46" i="2"/>
  <c r="K29" i="2"/>
  <c r="L29" i="2"/>
  <c r="M29" i="2" s="1"/>
  <c r="L70" i="2"/>
  <c r="M70" i="2" s="1"/>
  <c r="K70" i="2"/>
  <c r="L26" i="2"/>
  <c r="M26" i="2" s="1"/>
  <c r="K26" i="2"/>
  <c r="L58" i="2"/>
  <c r="M58" i="2" s="1"/>
  <c r="K58" i="2"/>
  <c r="K43" i="2"/>
  <c r="L43" i="2"/>
  <c r="M43" i="2" s="1"/>
  <c r="K59" i="2"/>
  <c r="L59" i="2"/>
  <c r="M59" i="2" s="1"/>
  <c r="K75" i="2"/>
  <c r="L75" i="2"/>
  <c r="M75" i="2" s="1"/>
  <c r="K91" i="2"/>
  <c r="L91" i="2"/>
  <c r="M91" i="2" s="1"/>
  <c r="K40" i="2"/>
  <c r="L40" i="2"/>
  <c r="M40" i="2" s="1"/>
  <c r="K56" i="2"/>
  <c r="L56" i="2"/>
  <c r="M56" i="2" s="1"/>
  <c r="K72" i="2"/>
  <c r="L72" i="2"/>
  <c r="M72" i="2" s="1"/>
  <c r="K88" i="2"/>
  <c r="L88" i="2"/>
  <c r="M88" i="2" s="1"/>
  <c r="L37" i="2"/>
  <c r="M37" i="2" s="1"/>
  <c r="K37" i="2"/>
  <c r="L53" i="2"/>
  <c r="M53" i="2" s="1"/>
  <c r="K53" i="2"/>
  <c r="L69" i="2"/>
  <c r="M69" i="2" s="1"/>
  <c r="K69" i="2"/>
  <c r="L85" i="2"/>
  <c r="M85" i="2" s="1"/>
  <c r="K85" i="2"/>
  <c r="L101" i="2"/>
  <c r="M101" i="2" s="1"/>
  <c r="K101" i="2"/>
  <c r="M7" i="2" l="1"/>
  <c r="N7" i="2" s="1"/>
  <c r="M6" i="2"/>
  <c r="N6" i="2" s="1"/>
</calcChain>
</file>

<file path=xl/comments1.xml><?xml version="1.0" encoding="utf-8"?>
<comments xmlns="http://schemas.openxmlformats.org/spreadsheetml/2006/main">
  <authors>
    <author>作成者</author>
  </authors>
  <commentList>
    <comment ref="G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それぞれの施設における別紙様式エクセルの、④処遇Ⅲ計算表の下部に記載された処遇Ⅲの年額を入力してください。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G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それぞれの施設における別紙様式エクセルの、④処遇Ⅲ計算表の下部に記載された処遇Ⅲの年額を入力してください。</t>
        </r>
      </text>
    </comment>
  </commentList>
</comments>
</file>

<file path=xl/sharedStrings.xml><?xml version="1.0" encoding="utf-8"?>
<sst xmlns="http://schemas.openxmlformats.org/spreadsheetml/2006/main" count="168" uniqueCount="84">
  <si>
    <t>職員名</t>
    <phoneticPr fontId="5"/>
  </si>
  <si>
    <t>基本給</t>
    <rPh sb="0" eb="3">
      <t>キホンキュウ</t>
    </rPh>
    <phoneticPr fontId="4"/>
  </si>
  <si>
    <t>処遇改善等加算Ⅲ配分検討シート</t>
    <rPh sb="0" eb="7">
      <t>ショグウカイゼントウカサン</t>
    </rPh>
    <rPh sb="8" eb="10">
      <t>ハイブン</t>
    </rPh>
    <rPh sb="10" eb="12">
      <t>ケントウ</t>
    </rPh>
    <phoneticPr fontId="4"/>
  </si>
  <si>
    <t>施設名</t>
    <rPh sb="0" eb="2">
      <t>シセツ</t>
    </rPh>
    <rPh sb="2" eb="3">
      <t>メイ</t>
    </rPh>
    <phoneticPr fontId="4"/>
  </si>
  <si>
    <t>処遇改善等加算Ⅲ見込額（年額）</t>
    <rPh sb="0" eb="2">
      <t>ショグウ</t>
    </rPh>
    <rPh sb="2" eb="4">
      <t>カイゼン</t>
    </rPh>
    <rPh sb="4" eb="5">
      <t>トウ</t>
    </rPh>
    <rPh sb="5" eb="7">
      <t>カサン</t>
    </rPh>
    <rPh sb="8" eb="10">
      <t>ミコミ</t>
    </rPh>
    <rPh sb="10" eb="11">
      <t>ガク</t>
    </rPh>
    <rPh sb="12" eb="14">
      <t>ネンガク</t>
    </rPh>
    <phoneticPr fontId="4"/>
  </si>
  <si>
    <t>法定福利費の事業主負担分の金額</t>
    <rPh sb="0" eb="5">
      <t>ホウテイフクリヒ</t>
    </rPh>
    <rPh sb="6" eb="12">
      <t>ジギョウヌシフタンブン</t>
    </rPh>
    <rPh sb="13" eb="15">
      <t>キンガク</t>
    </rPh>
    <phoneticPr fontId="4"/>
  </si>
  <si>
    <t>全体額</t>
    <rPh sb="0" eb="2">
      <t>ゼンタイ</t>
    </rPh>
    <rPh sb="2" eb="3">
      <t>ガク</t>
    </rPh>
    <phoneticPr fontId="4"/>
  </si>
  <si>
    <t>(A)</t>
    <phoneticPr fontId="4"/>
  </si>
  <si>
    <t>(B)</t>
    <phoneticPr fontId="4"/>
  </si>
  <si>
    <t>(C )=(A)x(B)</t>
    <phoneticPr fontId="4"/>
  </si>
  <si>
    <t>(D)=(A)-(C )</t>
    <phoneticPr fontId="4"/>
  </si>
  <si>
    <t>在籍施設名
（選択）</t>
    <rPh sb="0" eb="2">
      <t>ザイセキ</t>
    </rPh>
    <rPh sb="2" eb="4">
      <t>シセツ</t>
    </rPh>
    <rPh sb="4" eb="5">
      <t>メイ</t>
    </rPh>
    <rPh sb="7" eb="9">
      <t>センタク</t>
    </rPh>
    <phoneticPr fontId="4"/>
  </si>
  <si>
    <t>法定福利費の事業主負担分の割合（％）</t>
    <rPh sb="0" eb="2">
      <t>ホウテイ</t>
    </rPh>
    <rPh sb="2" eb="4">
      <t>フクリ</t>
    </rPh>
    <rPh sb="4" eb="5">
      <t>ヒ</t>
    </rPh>
    <rPh sb="6" eb="9">
      <t>ジギョウヌシ</t>
    </rPh>
    <rPh sb="9" eb="11">
      <t>フタン</t>
    </rPh>
    <rPh sb="11" eb="12">
      <t>ブン</t>
    </rPh>
    <rPh sb="13" eb="15">
      <t>ワリアイ</t>
    </rPh>
    <phoneticPr fontId="4"/>
  </si>
  <si>
    <t>記載例こども園</t>
    <rPh sb="0" eb="2">
      <t>キサイ</t>
    </rPh>
    <rPh sb="2" eb="3">
      <t>レイ</t>
    </rPh>
    <rPh sb="6" eb="7">
      <t>エン</t>
    </rPh>
    <phoneticPr fontId="4"/>
  </si>
  <si>
    <t>法定福利費の事業主負担分の金額(ura)</t>
    <rPh sb="0" eb="5">
      <t>ホウテイフクリヒ</t>
    </rPh>
    <rPh sb="6" eb="12">
      <t>ジギョウヌシフタンブン</t>
    </rPh>
    <rPh sb="13" eb="15">
      <t>キンガク</t>
    </rPh>
    <phoneticPr fontId="4"/>
  </si>
  <si>
    <t>常勤
換算値</t>
    <phoneticPr fontId="5"/>
  </si>
  <si>
    <t>合計</t>
    <rPh sb="0" eb="2">
      <t>ゴウケイ</t>
    </rPh>
    <phoneticPr fontId="4"/>
  </si>
  <si>
    <t>a</t>
  </si>
  <si>
    <t>b</t>
  </si>
  <si>
    <t>c</t>
  </si>
  <si>
    <t>d</t>
  </si>
  <si>
    <t>配分しない職員に「○」を入力してください。</t>
    <rPh sb="0" eb="2">
      <t>ハイブン</t>
    </rPh>
    <rPh sb="5" eb="7">
      <t>ショクイン</t>
    </rPh>
    <rPh sb="12" eb="14">
      <t>ニュウリョク</t>
    </rPh>
    <phoneticPr fontId="4"/>
  </si>
  <si>
    <t>配分年額</t>
    <rPh sb="0" eb="2">
      <t>ハイブン</t>
    </rPh>
    <rPh sb="2" eb="3">
      <t>ネン</t>
    </rPh>
    <rPh sb="3" eb="4">
      <t>ガク</t>
    </rPh>
    <phoneticPr fontId="4"/>
  </si>
  <si>
    <t>基本給計：</t>
    <rPh sb="0" eb="3">
      <t>キホンキュウ</t>
    </rPh>
    <rPh sb="3" eb="4">
      <t>ケイ</t>
    </rPh>
    <phoneticPr fontId="4"/>
  </si>
  <si>
    <t>○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</si>
  <si>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</si>
  <si>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</si>
  <si>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</si>
  <si>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</si>
  <si>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</si>
  <si>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</si>
  <si>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</si>
  <si>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</si>
  <si>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</si>
  <si>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</si>
  <si>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</si>
  <si>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</si>
  <si>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</si>
  <si>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</si>
  <si>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</si>
  <si>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</si>
  <si>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</si>
  <si>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</si>
  <si>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</si>
  <si>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</si>
  <si>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</si>
  <si>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</si>
  <si>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</si>
  <si>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</si>
  <si>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</si>
  <si>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</si>
  <si>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</si>
  <si>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</si>
  <si>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</si>
  <si>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</si>
  <si>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</si>
  <si>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</si>
  <si>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</si>
  <si>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</si>
  <si>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</si>
  <si>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基本給に配分</t>
    <rPh sb="0" eb="3">
      <t>キホンキュウ</t>
    </rPh>
    <rPh sb="4" eb="6">
      <t>ハイブン</t>
    </rPh>
    <phoneticPr fontId="4"/>
  </si>
  <si>
    <t>一時金に配分</t>
    <rPh sb="0" eb="3">
      <t>イチジキン</t>
    </rPh>
    <rPh sb="4" eb="6">
      <t>ハイブン</t>
    </rPh>
    <phoneticPr fontId="4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</si>
  <si>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</si>
  <si>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</si>
  <si>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</si>
  <si>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</si>
  <si>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</si>
  <si>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</si>
  <si>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</si>
  <si>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</si>
  <si>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</si>
  <si>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</si>
  <si>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</si>
  <si>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</si>
  <si>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記載例小規模</t>
    <rPh sb="0" eb="2">
      <t>キサイ</t>
    </rPh>
    <rPh sb="2" eb="3">
      <t>レイ</t>
    </rPh>
    <rPh sb="3" eb="6">
      <t>ショウキボ</t>
    </rPh>
    <phoneticPr fontId="4"/>
  </si>
  <si>
    <t>配分検討対象金額</t>
    <rPh sb="0" eb="2">
      <t>ハイブン</t>
    </rPh>
    <rPh sb="2" eb="4">
      <t>ケントウ</t>
    </rPh>
    <rPh sb="4" eb="6">
      <t>タイショウ</t>
    </rPh>
    <rPh sb="6" eb="8">
      <t>キンガク</t>
    </rPh>
    <phoneticPr fontId="4"/>
  </si>
  <si>
    <t>配分額</t>
    <rPh sb="0" eb="2">
      <t>ハイブン</t>
    </rPh>
    <rPh sb="2" eb="3">
      <t>ガク</t>
    </rPh>
    <phoneticPr fontId="4"/>
  </si>
  <si>
    <t>配分額に対する所用法定福利費の事業主負担分</t>
    <rPh sb="0" eb="2">
      <t>ハイブン</t>
    </rPh>
    <rPh sb="2" eb="3">
      <t>ガク</t>
    </rPh>
    <rPh sb="4" eb="5">
      <t>タイ</t>
    </rPh>
    <rPh sb="7" eb="8">
      <t>ショ</t>
    </rPh>
    <rPh sb="8" eb="9">
      <t>ヨウ</t>
    </rPh>
    <rPh sb="9" eb="14">
      <t>ホウテイフクリヒ</t>
    </rPh>
    <rPh sb="15" eb="21">
      <t>ジギョウヌシフタンブン</t>
    </rPh>
    <phoneticPr fontId="4"/>
  </si>
  <si>
    <t>計画における所要額合計</t>
    <rPh sb="0" eb="2">
      <t>ケイカク</t>
    </rPh>
    <rPh sb="6" eb="8">
      <t>ショヨウ</t>
    </rPh>
    <rPh sb="8" eb="9">
      <t>ガク</t>
    </rPh>
    <rPh sb="9" eb="10">
      <t>ゴウ</t>
    </rPh>
    <rPh sb="10" eb="11">
      <t>ケイ</t>
    </rPh>
    <phoneticPr fontId="4"/>
  </si>
  <si>
    <t>（参考）
月額配分額
（常勤換算額）</t>
    <rPh sb="1" eb="3">
      <t>サンコウ</t>
    </rPh>
    <rPh sb="5" eb="7">
      <t>ゲツガク</t>
    </rPh>
    <rPh sb="7" eb="9">
      <t>ハイブン</t>
    </rPh>
    <rPh sb="9" eb="10">
      <t>ガク</t>
    </rPh>
    <rPh sb="12" eb="14">
      <t>ジョウキン</t>
    </rPh>
    <rPh sb="14" eb="16">
      <t>カンサン</t>
    </rPh>
    <rPh sb="16" eb="17">
      <t>ガク</t>
    </rPh>
    <phoneticPr fontId="4"/>
  </si>
  <si>
    <t>（参考）
月額配分額概算 
（計画額)</t>
    <rPh sb="1" eb="3">
      <t>サンコウ</t>
    </rPh>
    <rPh sb="5" eb="7">
      <t>ゲツガク</t>
    </rPh>
    <rPh sb="7" eb="9">
      <t>ハイブン</t>
    </rPh>
    <rPh sb="9" eb="10">
      <t>ガク</t>
    </rPh>
    <rPh sb="10" eb="12">
      <t>ガイサン</t>
    </rPh>
    <rPh sb="15" eb="18">
      <t>ケイカクガク</t>
    </rPh>
    <phoneticPr fontId="4"/>
  </si>
  <si>
    <t>保育士等処遇改善臨時特例補助金と同様に、基本給に応じた配分を基本ルールとして行う場合の算定シートです。
色付きセルに入力（直接入力または選択、コピーペースト等）してください。</t>
    <rPh sb="0" eb="2">
      <t>ホイク</t>
    </rPh>
    <rPh sb="2" eb="3">
      <t>シ</t>
    </rPh>
    <rPh sb="3" eb="4">
      <t>トウ</t>
    </rPh>
    <rPh sb="4" eb="6">
      <t>ショグウ</t>
    </rPh>
    <rPh sb="6" eb="8">
      <t>カイゼン</t>
    </rPh>
    <rPh sb="8" eb="10">
      <t>リンジ</t>
    </rPh>
    <rPh sb="10" eb="12">
      <t>トクレイ</t>
    </rPh>
    <rPh sb="12" eb="15">
      <t>ホジョキン</t>
    </rPh>
    <rPh sb="16" eb="18">
      <t>ドウヨウ</t>
    </rPh>
    <rPh sb="20" eb="23">
      <t>キホンキュウ</t>
    </rPh>
    <rPh sb="24" eb="25">
      <t>オウ</t>
    </rPh>
    <rPh sb="27" eb="29">
      <t>ハイブン</t>
    </rPh>
    <rPh sb="30" eb="32">
      <t>キホン</t>
    </rPh>
    <rPh sb="38" eb="39">
      <t>オコナ</t>
    </rPh>
    <rPh sb="40" eb="42">
      <t>バアイ</t>
    </rPh>
    <rPh sb="43" eb="45">
      <t>サンテイ</t>
    </rPh>
    <rPh sb="52" eb="54">
      <t>イロツ</t>
    </rPh>
    <rPh sb="58" eb="60">
      <t>ニュウリョク</t>
    </rPh>
    <rPh sb="61" eb="63">
      <t>チョクセツ</t>
    </rPh>
    <rPh sb="63" eb="65">
      <t>ニュウリョク</t>
    </rPh>
    <rPh sb="68" eb="70">
      <t>センタク</t>
    </rPh>
    <rPh sb="78" eb="79">
      <t>トウ</t>
    </rPh>
    <phoneticPr fontId="4"/>
  </si>
  <si>
    <t>②</t>
  </si>
  <si>
    <r>
      <t xml:space="preserve">計画配分額を　
</t>
    </r>
    <r>
      <rPr>
        <b/>
        <sz val="10"/>
        <color theme="1"/>
        <rFont val="游ゴシック"/>
        <family val="3"/>
        <charset val="128"/>
        <scheme val="minor"/>
      </rPr>
      <t>①すべて基本給で配分する</t>
    </r>
    <r>
      <rPr>
        <b/>
        <sz val="11"/>
        <color theme="1"/>
        <rFont val="游ゴシック"/>
        <family val="3"/>
        <charset val="128"/>
        <scheme val="minor"/>
      </rPr>
      <t xml:space="preserve">
②</t>
    </r>
    <r>
      <rPr>
        <b/>
        <sz val="10"/>
        <color theme="1"/>
        <rFont val="游ゴシック"/>
        <family val="3"/>
        <charset val="128"/>
        <scheme val="minor"/>
      </rPr>
      <t>基本給3/4・一時金1/4で分ける</t>
    </r>
    <r>
      <rPr>
        <b/>
        <sz val="11"/>
        <color theme="1"/>
        <rFont val="游ゴシック"/>
        <family val="3"/>
        <charset val="128"/>
        <scheme val="minor"/>
      </rPr>
      <t xml:space="preserve">
③</t>
    </r>
    <r>
      <rPr>
        <b/>
        <sz val="10"/>
        <color theme="1"/>
        <rFont val="游ゴシック"/>
        <family val="3"/>
        <charset val="128"/>
        <scheme val="minor"/>
      </rPr>
      <t>基本給2/3・一時金1/3で分ける</t>
    </r>
    <rPh sb="0" eb="2">
      <t>ケイカク</t>
    </rPh>
    <rPh sb="2" eb="4">
      <t>ハイブン</t>
    </rPh>
    <rPh sb="4" eb="5">
      <t>ガク</t>
    </rPh>
    <rPh sb="12" eb="15">
      <t>キホンキュウ</t>
    </rPh>
    <rPh sb="16" eb="18">
      <t>ハイブン</t>
    </rPh>
    <rPh sb="22" eb="25">
      <t>キホンキュウ</t>
    </rPh>
    <rPh sb="29" eb="32">
      <t>イチジキン</t>
    </rPh>
    <rPh sb="36" eb="37">
      <t>ワ</t>
    </rPh>
    <rPh sb="41" eb="44">
      <t>キホンキュウ</t>
    </rPh>
    <rPh sb="48" eb="50">
      <t>イチジ</t>
    </rPh>
    <rPh sb="50" eb="51">
      <t>キン</t>
    </rPh>
    <rPh sb="55" eb="56">
      <t>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</si>
</sst>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0.0_ "/>
  </numFmts>
  <fonts count="18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游ゴシック"/>
      <family val="2"/>
      <scheme val="minor"/>
    </font>
    <font>
      <sz val="22"/>
      <color theme="1"/>
      <name val="游ゴシック"/>
      <family val="2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scheme val="minor"/>
    </font>
    <font>
      <sz val="8"/>
      <color theme="1"/>
      <name val="游ゴシック"/>
      <family val="2"/>
      <scheme val="minor"/>
    </font>
    <font>
      <sz val="6"/>
      <color theme="1"/>
      <name val="游ゴシック"/>
      <family val="2"/>
      <scheme val="minor"/>
    </font>
    <font>
      <sz val="11"/>
      <name val="ＭＳ 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0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79">
    <xf numFmtId="0" fontId="0" fillId="0" borderId="0" xfId="0"/>
    <xf numFmtId="0" fontId="0" fillId="0" borderId="5" xfId="0" applyBorder="1"/>
    <xf numFmtId="0" fontId="7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shrinkToFit="1"/>
    </xf>
    <xf numFmtId="176" fontId="0" fillId="0" borderId="0" xfId="0" applyNumberFormat="1"/>
    <xf numFmtId="0" fontId="0" fillId="0" borderId="5" xfId="0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5" xfId="0" applyFill="1" applyBorder="1"/>
    <xf numFmtId="10" fontId="0" fillId="2" borderId="5" xfId="0" applyNumberFormat="1" applyFill="1" applyBorder="1"/>
    <xf numFmtId="176" fontId="0" fillId="0" borderId="5" xfId="0" applyNumberFormat="1" applyBorder="1"/>
    <xf numFmtId="0" fontId="0" fillId="0" borderId="0" xfId="0" applyBorder="1" applyAlignment="1">
      <alignment shrinkToFit="1"/>
    </xf>
    <xf numFmtId="176" fontId="0" fillId="0" borderId="0" xfId="0" applyNumberFormat="1" applyBorder="1"/>
    <xf numFmtId="10" fontId="0" fillId="2" borderId="7" xfId="0" applyNumberFormat="1" applyFill="1" applyBorder="1"/>
    <xf numFmtId="176" fontId="0" fillId="0" borderId="7" xfId="0" applyNumberFormat="1" applyBorder="1"/>
    <xf numFmtId="10" fontId="0" fillId="2" borderId="8" xfId="0" applyNumberFormat="1" applyFill="1" applyBorder="1"/>
    <xf numFmtId="176" fontId="0" fillId="0" borderId="8" xfId="0" applyNumberFormat="1" applyBorder="1"/>
    <xf numFmtId="38" fontId="0" fillId="2" borderId="5" xfId="1" applyFont="1" applyFill="1" applyBorder="1" applyAlignment="1"/>
    <xf numFmtId="38" fontId="0" fillId="2" borderId="9" xfId="1" applyFont="1" applyFill="1" applyBorder="1" applyAlignment="1"/>
    <xf numFmtId="38" fontId="0" fillId="2" borderId="8" xfId="1" applyFont="1" applyFill="1" applyBorder="1" applyAlignment="1"/>
    <xf numFmtId="38" fontId="0" fillId="0" borderId="0" xfId="1" applyFont="1" applyFill="1" applyBorder="1" applyAlignment="1"/>
    <xf numFmtId="10" fontId="0" fillId="0" borderId="0" xfId="0" applyNumberFormat="1" applyFill="1" applyBorder="1"/>
    <xf numFmtId="38" fontId="0" fillId="0" borderId="5" xfId="1" applyFont="1" applyBorder="1" applyAlignment="1"/>
    <xf numFmtId="0" fontId="14" fillId="3" borderId="12" xfId="0" applyFont="1" applyFill="1" applyBorder="1" applyAlignment="1">
      <alignment horizontal="center" vertical="center"/>
    </xf>
    <xf numFmtId="38" fontId="0" fillId="0" borderId="0" xfId="1" applyFont="1" applyAlignment="1"/>
    <xf numFmtId="38" fontId="0" fillId="0" borderId="0" xfId="0" applyNumberFormat="1"/>
    <xf numFmtId="177" fontId="0" fillId="2" borderId="5" xfId="0" applyNumberFormat="1" applyFill="1" applyBorder="1"/>
    <xf numFmtId="0" fontId="0" fillId="2" borderId="5" xfId="0" applyFill="1" applyBorder="1" applyAlignment="1">
      <alignment horizontal="center" vertical="center"/>
    </xf>
    <xf numFmtId="0" fontId="0" fillId="0" borderId="4" xfId="0" applyBorder="1"/>
    <xf numFmtId="0" fontId="0" fillId="0" borderId="3" xfId="0" applyBorder="1"/>
    <xf numFmtId="0" fontId="12" fillId="0" borderId="5" xfId="0" applyFont="1" applyBorder="1" applyAlignment="1">
      <alignment horizontal="center" vertical="center" wrapText="1"/>
    </xf>
    <xf numFmtId="38" fontId="0" fillId="0" borderId="5" xfId="0" applyNumberFormat="1" applyBorder="1"/>
    <xf numFmtId="0" fontId="0" fillId="0" borderId="4" xfId="0" applyBorder="1" applyAlignment="1">
      <alignment horizontal="center" vertical="center"/>
    </xf>
    <xf numFmtId="38" fontId="0" fillId="0" borderId="4" xfId="1" applyFont="1" applyBorder="1" applyAlignment="1"/>
    <xf numFmtId="0" fontId="0" fillId="0" borderId="16" xfId="0" applyBorder="1" applyAlignment="1">
      <alignment horizontal="center" vertical="center"/>
    </xf>
    <xf numFmtId="0" fontId="0" fillId="2" borderId="15" xfId="0" applyFill="1" applyBorder="1" applyAlignment="1">
      <alignment shrinkToFit="1"/>
    </xf>
    <xf numFmtId="176" fontId="0" fillId="0" borderId="16" xfId="0" applyNumberFormat="1" applyBorder="1"/>
    <xf numFmtId="0" fontId="0" fillId="2" borderId="17" xfId="0" applyFill="1" applyBorder="1" applyAlignment="1">
      <alignment shrinkToFit="1"/>
    </xf>
    <xf numFmtId="0" fontId="0" fillId="2" borderId="18" xfId="0" applyFill="1" applyBorder="1" applyAlignment="1">
      <alignment shrinkToFit="1"/>
    </xf>
    <xf numFmtId="176" fontId="0" fillId="0" borderId="19" xfId="0" applyNumberFormat="1" applyBorder="1"/>
    <xf numFmtId="0" fontId="0" fillId="0" borderId="20" xfId="0" applyBorder="1" applyAlignment="1">
      <alignment shrinkToFit="1"/>
    </xf>
    <xf numFmtId="38" fontId="0" fillId="0" borderId="6" xfId="1" applyFont="1" applyFill="1" applyBorder="1" applyAlignment="1"/>
    <xf numFmtId="10" fontId="0" fillId="0" borderId="6" xfId="0" applyNumberFormat="1" applyFill="1" applyBorder="1"/>
    <xf numFmtId="176" fontId="0" fillId="0" borderId="6" xfId="0" applyNumberFormat="1" applyBorder="1"/>
    <xf numFmtId="176" fontId="0" fillId="0" borderId="21" xfId="0" applyNumberFormat="1" applyBorder="1"/>
    <xf numFmtId="0" fontId="0" fillId="2" borderId="22" xfId="0" applyFill="1" applyBorder="1" applyAlignment="1">
      <alignment shrinkToFit="1"/>
    </xf>
    <xf numFmtId="38" fontId="0" fillId="2" borderId="7" xfId="1" applyFont="1" applyFill="1" applyBorder="1" applyAlignment="1"/>
    <xf numFmtId="176" fontId="0" fillId="0" borderId="23" xfId="0" applyNumberFormat="1" applyBorder="1"/>
    <xf numFmtId="0" fontId="0" fillId="0" borderId="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8" fontId="0" fillId="4" borderId="5" xfId="1" applyFont="1" applyFill="1" applyBorder="1" applyAlignment="1"/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2" borderId="5" xfId="2" applyFont="1" applyFill="1" applyBorder="1" applyAlignment="1" applyProtection="1">
      <alignment horizontal="center" vertical="center" shrinkToFit="1"/>
      <protection locked="0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4" xfId="0" applyBorder="1" applyAlignment="1">
      <alignment horizontal="left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0" borderId="5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2" xfId="0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3" fillId="2" borderId="2" xfId="2" applyFont="1" applyFill="1" applyBorder="1" applyAlignment="1" applyProtection="1">
      <alignment horizontal="center" vertical="center" shrinkToFit="1"/>
      <protection locked="0"/>
    </xf>
    <xf numFmtId="0" fontId="3" fillId="2" borderId="3" xfId="2" applyFont="1" applyFill="1" applyBorder="1" applyAlignment="1" applyProtection="1">
      <alignment horizontal="center" vertical="center" shrinkToFit="1"/>
      <protection locked="0"/>
    </xf>
    <xf numFmtId="0" fontId="3" fillId="2" borderId="4" xfId="2" applyFont="1" applyFill="1" applyBorder="1" applyAlignment="1" applyProtection="1">
      <alignment horizontal="center" vertical="center" shrinkToFit="1"/>
      <protection locked="0"/>
    </xf>
  </cellXfs>
  <cellStyles count="3">
    <cellStyle name="桁区切り" xfId="1" builtinId="6"/>
    <cellStyle name="標準" xfId="0" builtinId="0"/>
    <cellStyle name="標準_賃金改善内訳表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7</xdr:row>
      <xdr:rowOff>9524</xdr:rowOff>
    </xdr:from>
    <xdr:to>
      <xdr:col>4</xdr:col>
      <xdr:colOff>419100</xdr:colOff>
      <xdr:row>10</xdr:row>
      <xdr:rowOff>9524</xdr:rowOff>
    </xdr:to>
    <xdr:sp macro="" textlink="">
      <xdr:nvSpPr>
        <xdr:cNvPr id="2" name="角丸四角形吹き出し 1"/>
        <xdr:cNvSpPr/>
      </xdr:nvSpPr>
      <xdr:spPr>
        <a:xfrm>
          <a:off x="85725" y="2714624"/>
          <a:ext cx="3124200" cy="742950"/>
        </a:xfrm>
        <a:prstGeom prst="wedgeRoundRectCallout">
          <a:avLst>
            <a:gd name="adj1" fmla="val 57826"/>
            <a:gd name="adj2" fmla="val -56981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法人が運営する施設を合算して算定する場合は、それぞれ入力してください。</a:t>
          </a:r>
        </a:p>
      </xdr:txBody>
    </xdr:sp>
    <xdr:clientData/>
  </xdr:twoCellAnchor>
  <xdr:oneCellAnchor>
    <xdr:from>
      <xdr:col>10</xdr:col>
      <xdr:colOff>200025</xdr:colOff>
      <xdr:row>0</xdr:row>
      <xdr:rowOff>219075</xdr:rowOff>
    </xdr:from>
    <xdr:ext cx="3877985" cy="478593"/>
    <xdr:sp macro="" textlink="">
      <xdr:nvSpPr>
        <xdr:cNvPr id="3" name="テキスト ボックス 2"/>
        <xdr:cNvSpPr txBox="1"/>
      </xdr:nvSpPr>
      <xdr:spPr>
        <a:xfrm>
          <a:off x="9267825" y="219075"/>
          <a:ext cx="3877985" cy="478593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800"/>
            <a:t>補助参考シートです（提出は任意）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7</xdr:row>
      <xdr:rowOff>9524</xdr:rowOff>
    </xdr:from>
    <xdr:to>
      <xdr:col>4</xdr:col>
      <xdr:colOff>419100</xdr:colOff>
      <xdr:row>10</xdr:row>
      <xdr:rowOff>9524</xdr:rowOff>
    </xdr:to>
    <xdr:sp macro="" textlink="">
      <xdr:nvSpPr>
        <xdr:cNvPr id="2" name="角丸四角形吹き出し 1"/>
        <xdr:cNvSpPr/>
      </xdr:nvSpPr>
      <xdr:spPr>
        <a:xfrm>
          <a:off x="85725" y="3086099"/>
          <a:ext cx="3124200" cy="742950"/>
        </a:xfrm>
        <a:prstGeom prst="wedgeRoundRectCallout">
          <a:avLst>
            <a:gd name="adj1" fmla="val 57826"/>
            <a:gd name="adj2" fmla="val -56981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法人が運営する施設を合算して算定する場合は、それぞれ入力してください。</a:t>
          </a:r>
        </a:p>
      </xdr:txBody>
    </xdr:sp>
    <xdr:clientData/>
  </xdr:twoCellAnchor>
  <xdr:oneCellAnchor>
    <xdr:from>
      <xdr:col>10</xdr:col>
      <xdr:colOff>200025</xdr:colOff>
      <xdr:row>0</xdr:row>
      <xdr:rowOff>219075</xdr:rowOff>
    </xdr:from>
    <xdr:ext cx="3877985" cy="478593"/>
    <xdr:sp macro="" textlink="">
      <xdr:nvSpPr>
        <xdr:cNvPr id="3" name="テキスト ボックス 2"/>
        <xdr:cNvSpPr txBox="1"/>
      </xdr:nvSpPr>
      <xdr:spPr>
        <a:xfrm>
          <a:off x="9267825" y="219075"/>
          <a:ext cx="3877985" cy="478593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800"/>
            <a:t>補助参考シートです（提出は任意）</a:t>
          </a:r>
        </a:p>
      </xdr:txBody>
    </xdr:sp>
    <xdr:clientData/>
  </xdr:oneCellAnchor>
  <xdr:twoCellAnchor>
    <xdr:from>
      <xdr:col>1</xdr:col>
      <xdr:colOff>19050</xdr:colOff>
      <xdr:row>12</xdr:row>
      <xdr:rowOff>95249</xdr:rowOff>
    </xdr:from>
    <xdr:to>
      <xdr:col>6</xdr:col>
      <xdr:colOff>19050</xdr:colOff>
      <xdr:row>14</xdr:row>
      <xdr:rowOff>152400</xdr:rowOff>
    </xdr:to>
    <xdr:sp macro="" textlink="">
      <xdr:nvSpPr>
        <xdr:cNvPr id="4" name="角丸四角形 3"/>
        <xdr:cNvSpPr/>
      </xdr:nvSpPr>
      <xdr:spPr>
        <a:xfrm>
          <a:off x="1552575" y="4391024"/>
          <a:ext cx="3276600" cy="533401"/>
        </a:xfrm>
        <a:prstGeom prst="round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6</xdr:col>
      <xdr:colOff>47625</xdr:colOff>
      <xdr:row>9</xdr:row>
      <xdr:rowOff>209550</xdr:rowOff>
    </xdr:from>
    <xdr:ext cx="3852337" cy="328423"/>
    <xdr:sp macro="" textlink="">
      <xdr:nvSpPr>
        <xdr:cNvPr id="5" name="テキスト ボックス 4"/>
        <xdr:cNvSpPr txBox="1"/>
      </xdr:nvSpPr>
      <xdr:spPr>
        <a:xfrm>
          <a:off x="4857750" y="3771900"/>
          <a:ext cx="3852337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1">
              <a:solidFill>
                <a:srgbClr val="FF0000"/>
              </a:solidFill>
            </a:rPr>
            <a:t>別紙様式５別添１から必要な列を値コピーしてください。</a:t>
          </a:r>
        </a:p>
      </xdr:txBody>
    </xdr:sp>
    <xdr:clientData/>
  </xdr:oneCellAnchor>
  <xdr:twoCellAnchor>
    <xdr:from>
      <xdr:col>4</xdr:col>
      <xdr:colOff>342901</xdr:colOff>
      <xdr:row>10</xdr:row>
      <xdr:rowOff>95251</xdr:rowOff>
    </xdr:from>
    <xdr:to>
      <xdr:col>6</xdr:col>
      <xdr:colOff>57151</xdr:colOff>
      <xdr:row>12</xdr:row>
      <xdr:rowOff>95250</xdr:rowOff>
    </xdr:to>
    <xdr:cxnSp macro="">
      <xdr:nvCxnSpPr>
        <xdr:cNvPr id="6" name="カギ線コネクタ 5"/>
        <xdr:cNvCxnSpPr/>
      </xdr:nvCxnSpPr>
      <xdr:spPr>
        <a:xfrm rot="5400000" flipH="1" flipV="1">
          <a:off x="3762376" y="3286126"/>
          <a:ext cx="476249" cy="1733550"/>
        </a:xfrm>
        <a:prstGeom prst="bentConnector2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9</xdr:col>
      <xdr:colOff>57150</xdr:colOff>
      <xdr:row>13</xdr:row>
      <xdr:rowOff>104775</xdr:rowOff>
    </xdr:from>
    <xdr:to>
      <xdr:col>10</xdr:col>
      <xdr:colOff>1381125</xdr:colOff>
      <xdr:row>14</xdr:row>
      <xdr:rowOff>133350</xdr:rowOff>
    </xdr:to>
    <xdr:sp macro="" textlink="">
      <xdr:nvSpPr>
        <xdr:cNvPr id="7" name="角丸四角形 6"/>
        <xdr:cNvSpPr/>
      </xdr:nvSpPr>
      <xdr:spPr>
        <a:xfrm>
          <a:off x="7705725" y="4638675"/>
          <a:ext cx="2743200" cy="266700"/>
        </a:xfrm>
        <a:prstGeom prst="round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0</xdr:colOff>
      <xdr:row>10</xdr:row>
      <xdr:rowOff>123825</xdr:rowOff>
    </xdr:from>
    <xdr:to>
      <xdr:col>10</xdr:col>
      <xdr:colOff>723900</xdr:colOff>
      <xdr:row>13</xdr:row>
      <xdr:rowOff>95250</xdr:rowOff>
    </xdr:to>
    <xdr:cxnSp macro="">
      <xdr:nvCxnSpPr>
        <xdr:cNvPr id="8" name="カギ線コネクタ 7"/>
        <xdr:cNvCxnSpPr/>
      </xdr:nvCxnSpPr>
      <xdr:spPr>
        <a:xfrm rot="5400000" flipH="1" flipV="1">
          <a:off x="9086850" y="3924300"/>
          <a:ext cx="685800" cy="723900"/>
        </a:xfrm>
        <a:prstGeom prst="bentConnector2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10</xdr:col>
      <xdr:colOff>771525</xdr:colOff>
      <xdr:row>9</xdr:row>
      <xdr:rowOff>219075</xdr:rowOff>
    </xdr:from>
    <xdr:ext cx="3581400" cy="328423"/>
    <xdr:sp macro="" textlink="">
      <xdr:nvSpPr>
        <xdr:cNvPr id="9" name="テキスト ボックス 8"/>
        <xdr:cNvSpPr txBox="1"/>
      </xdr:nvSpPr>
      <xdr:spPr>
        <a:xfrm>
          <a:off x="9839325" y="3781425"/>
          <a:ext cx="3581400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050" b="1">
              <a:solidFill>
                <a:srgbClr val="FF0000"/>
              </a:solidFill>
            </a:rPr>
            <a:t>別紙様式９別添１の</a:t>
          </a:r>
          <a:r>
            <a:rPr kumimoji="1" lang="en-US" altLang="ja-JP" sz="1050" b="1">
              <a:solidFill>
                <a:srgbClr val="FF0000"/>
              </a:solidFill>
            </a:rPr>
            <a:t>Ⅰ</a:t>
          </a:r>
          <a:r>
            <a:rPr kumimoji="1" lang="ja-JP" altLang="en-US" sz="1050" b="1">
              <a:solidFill>
                <a:srgbClr val="FF0000"/>
              </a:solidFill>
            </a:rPr>
            <a:t>列、Ｊ列に値コピーしてください。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1"/>
  <sheetViews>
    <sheetView tabSelected="1" workbookViewId="0">
      <selection activeCell="G7" sqref="G7"/>
    </sheetView>
  </sheetViews>
  <sheetFormatPr defaultRowHeight="18.75"/>
  <cols>
    <col min="1" max="1" width="20.125" customWidth="1"/>
    <col min="2" max="3" width="3.75" customWidth="1"/>
    <col min="6" max="6" width="17.5" customWidth="1"/>
    <col min="7" max="8" width="18.625" customWidth="1"/>
    <col min="9" max="9" width="11.125" hidden="1" customWidth="1"/>
    <col min="10" max="11" width="18.625" customWidth="1"/>
    <col min="12" max="12" width="14" customWidth="1"/>
    <col min="13" max="13" width="11.875" customWidth="1"/>
    <col min="14" max="14" width="12" customWidth="1"/>
    <col min="15" max="15" width="13" bestFit="1" customWidth="1"/>
  </cols>
  <sheetData>
    <row r="1" spans="1:15" ht="35.25">
      <c r="A1" s="2" t="s">
        <v>2</v>
      </c>
    </row>
    <row r="2" spans="1:15" ht="63" customHeight="1" thickBot="1">
      <c r="A2" s="56" t="s">
        <v>81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5" ht="19.5" thickBot="1">
      <c r="C3" s="3"/>
      <c r="D3" s="3"/>
      <c r="E3" s="3"/>
      <c r="F3" s="58" t="s">
        <v>3</v>
      </c>
      <c r="G3" s="61" t="s">
        <v>4</v>
      </c>
      <c r="H3" s="62"/>
      <c r="I3" s="62"/>
      <c r="J3" s="62"/>
      <c r="K3" s="63"/>
    </row>
    <row r="4" spans="1:15" s="4" customFormat="1" ht="66.75" customHeight="1" thickBot="1">
      <c r="A4" s="64" t="s">
        <v>83</v>
      </c>
      <c r="B4" s="65"/>
      <c r="C4" s="65"/>
      <c r="D4" s="25" t="s">
        <v>82</v>
      </c>
      <c r="F4" s="59"/>
      <c r="G4" s="7" t="s">
        <v>6</v>
      </c>
      <c r="H4" s="8" t="s">
        <v>12</v>
      </c>
      <c r="I4" s="9" t="s">
        <v>14</v>
      </c>
      <c r="J4" s="9" t="s">
        <v>5</v>
      </c>
      <c r="K4" s="36" t="s">
        <v>75</v>
      </c>
      <c r="L4" s="34" t="s">
        <v>76</v>
      </c>
      <c r="M4" s="32" t="s">
        <v>77</v>
      </c>
      <c r="N4" s="9" t="s">
        <v>78</v>
      </c>
    </row>
    <row r="5" spans="1:15" s="4" customFormat="1" ht="19.5" thickBot="1">
      <c r="F5" s="60"/>
      <c r="G5" s="50" t="s">
        <v>7</v>
      </c>
      <c r="H5" s="50" t="s">
        <v>8</v>
      </c>
      <c r="I5" s="50" t="s">
        <v>9</v>
      </c>
      <c r="J5" s="50" t="s">
        <v>9</v>
      </c>
      <c r="K5" s="51" t="s">
        <v>10</v>
      </c>
      <c r="L5" s="34"/>
      <c r="M5" s="7"/>
      <c r="N5" s="7"/>
    </row>
    <row r="6" spans="1:15" ht="19.5" thickTop="1">
      <c r="F6" s="47"/>
      <c r="G6" s="48"/>
      <c r="H6" s="15"/>
      <c r="I6" s="16">
        <f>ROUNDDOWN(G6*H6,-2)</f>
        <v>0</v>
      </c>
      <c r="J6" s="16">
        <f>G6-K6</f>
        <v>0</v>
      </c>
      <c r="K6" s="49">
        <f>ROUNDUP(G6-I6,-2)</f>
        <v>0</v>
      </c>
      <c r="L6" s="35">
        <f>SUMIFS($H$16:$H$101,$A$16:$A$101,F6)</f>
        <v>0</v>
      </c>
      <c r="M6" s="24">
        <f>ROUND((L6/(1-H6)*H6),-3)</f>
        <v>0</v>
      </c>
      <c r="N6" s="33">
        <f>ROUNDUP(L6+M6,-2)</f>
        <v>0</v>
      </c>
      <c r="O6" s="27"/>
    </row>
    <row r="7" spans="1:15">
      <c r="F7" s="37"/>
      <c r="G7" s="19"/>
      <c r="H7" s="11"/>
      <c r="I7" s="12">
        <f>IFERROR(ROUNDDOWN(G7*H7,-2),0)</f>
        <v>0</v>
      </c>
      <c r="J7" s="12">
        <f>G7-K7</f>
        <v>0</v>
      </c>
      <c r="K7" s="38">
        <f>ROUNDUP(G7-I7,-2)</f>
        <v>0</v>
      </c>
      <c r="L7" s="35">
        <f t="shared" ref="L7:L9" si="0">SUMIFS($H$16:$H$101,$A$16:$A$101,F7)</f>
        <v>0</v>
      </c>
      <c r="M7" s="24">
        <f t="shared" ref="M7:M9" si="1">ROUND((L7/(1-H7)*H7),-3)</f>
        <v>0</v>
      </c>
      <c r="N7" s="33">
        <f t="shared" ref="N7:N9" si="2">ROUNDUP(L7+M7,-2)</f>
        <v>0</v>
      </c>
      <c r="O7" s="27"/>
    </row>
    <row r="8" spans="1:15">
      <c r="F8" s="39"/>
      <c r="G8" s="20"/>
      <c r="H8" s="11"/>
      <c r="I8" s="12">
        <f t="shared" ref="I8:I9" si="3">IFERROR(ROUNDDOWN(G8*H8,-2),0)</f>
        <v>0</v>
      </c>
      <c r="J8" s="12">
        <f t="shared" ref="J8:J9" si="4">G8-K8</f>
        <v>0</v>
      </c>
      <c r="K8" s="38">
        <f t="shared" ref="K8:K9" si="5">ROUNDUP(G8-I8,-2)</f>
        <v>0</v>
      </c>
      <c r="L8" s="35">
        <f t="shared" si="0"/>
        <v>0</v>
      </c>
      <c r="M8" s="24">
        <f t="shared" si="1"/>
        <v>0</v>
      </c>
      <c r="N8" s="33">
        <f t="shared" si="2"/>
        <v>0</v>
      </c>
    </row>
    <row r="9" spans="1:15" ht="19.5" thickBot="1">
      <c r="F9" s="40"/>
      <c r="G9" s="21"/>
      <c r="H9" s="17"/>
      <c r="I9" s="18">
        <f t="shared" si="3"/>
        <v>0</v>
      </c>
      <c r="J9" s="18">
        <f t="shared" si="4"/>
        <v>0</v>
      </c>
      <c r="K9" s="41">
        <f t="shared" si="5"/>
        <v>0</v>
      </c>
      <c r="L9" s="35">
        <f t="shared" si="0"/>
        <v>0</v>
      </c>
      <c r="M9" s="24">
        <f t="shared" si="1"/>
        <v>0</v>
      </c>
      <c r="N9" s="33">
        <f t="shared" si="2"/>
        <v>0</v>
      </c>
    </row>
    <row r="10" spans="1:15" ht="20.25" thickTop="1" thickBot="1">
      <c r="F10" s="42" t="s">
        <v>16</v>
      </c>
      <c r="G10" s="43">
        <f>SUM(G6:G9)</f>
        <v>0</v>
      </c>
      <c r="H10" s="44"/>
      <c r="I10" s="45"/>
      <c r="J10" s="45">
        <f>SUM(J6:J9)</f>
        <v>0</v>
      </c>
      <c r="K10" s="46">
        <f>SUM(K6:K9)</f>
        <v>0</v>
      </c>
      <c r="L10" s="26"/>
      <c r="M10" s="26"/>
    </row>
    <row r="11" spans="1:15">
      <c r="F11" s="13"/>
      <c r="G11" s="22"/>
      <c r="H11" s="23"/>
      <c r="I11" s="14"/>
      <c r="J11" s="14"/>
      <c r="K11" s="14"/>
    </row>
    <row r="12" spans="1:15">
      <c r="E12" s="5" t="s">
        <v>23</v>
      </c>
      <c r="F12" s="26">
        <f>SUM(F16:F101)-SUMIFS($F$13:$F$101,$G$13:$G$101,"○")</f>
        <v>0</v>
      </c>
      <c r="I12" s="6"/>
    </row>
    <row r="13" spans="1:15" ht="18.75" customHeight="1">
      <c r="A13" s="66" t="s">
        <v>11</v>
      </c>
      <c r="B13" s="68" t="s">
        <v>0</v>
      </c>
      <c r="C13" s="68"/>
      <c r="D13" s="68"/>
      <c r="E13" s="69" t="s">
        <v>15</v>
      </c>
      <c r="F13" s="67" t="s">
        <v>1</v>
      </c>
      <c r="G13" s="70" t="s">
        <v>21</v>
      </c>
      <c r="H13" s="71" t="s">
        <v>22</v>
      </c>
      <c r="I13" s="31"/>
      <c r="J13" s="31"/>
      <c r="K13" s="30"/>
      <c r="L13" s="72" t="s">
        <v>80</v>
      </c>
      <c r="M13" s="74" t="s">
        <v>79</v>
      </c>
    </row>
    <row r="14" spans="1:15">
      <c r="A14" s="67"/>
      <c r="B14" s="68"/>
      <c r="C14" s="68"/>
      <c r="D14" s="68"/>
      <c r="E14" s="69"/>
      <c r="F14" s="67"/>
      <c r="G14" s="70"/>
      <c r="H14" s="71"/>
      <c r="I14" s="30"/>
      <c r="J14" s="75" t="s">
        <v>60</v>
      </c>
      <c r="K14" s="75" t="s">
        <v>61</v>
      </c>
      <c r="L14" s="73"/>
      <c r="M14" s="73"/>
    </row>
    <row r="15" spans="1:15">
      <c r="A15" s="67"/>
      <c r="B15" s="68"/>
      <c r="C15" s="68"/>
      <c r="D15" s="68"/>
      <c r="E15" s="69"/>
      <c r="F15" s="67"/>
      <c r="G15" s="70"/>
      <c r="H15" s="71"/>
      <c r="I15" s="30"/>
      <c r="J15" s="75"/>
      <c r="K15" s="75"/>
      <c r="L15" s="73"/>
      <c r="M15" s="73"/>
    </row>
    <row r="16" spans="1:15">
      <c r="A16" s="10"/>
      <c r="B16" s="55"/>
      <c r="C16" s="55"/>
      <c r="D16" s="55"/>
      <c r="E16" s="28"/>
      <c r="F16" s="19"/>
      <c r="G16" s="29"/>
      <c r="H16" s="24">
        <f>IFERROR(IF(G16="○",0,ROUNDUP($K$10*F16/$F$12,-2)),0)</f>
        <v>0</v>
      </c>
      <c r="I16" s="1"/>
      <c r="J16" s="52">
        <f>IF($D$4="②",ROUNDUP(H16*3/4,-2),IF($D$4="③",ROUNDUP(H16*2/3,-2),H16))</f>
        <v>0</v>
      </c>
      <c r="K16" s="52">
        <f>H16-J16</f>
        <v>0</v>
      </c>
      <c r="L16" s="24">
        <f>ROUND(H16/12,-2)</f>
        <v>0</v>
      </c>
      <c r="M16" s="24">
        <f>IFERROR(L16/E16,0)</f>
        <v>0</v>
      </c>
    </row>
    <row r="17" spans="1:13">
      <c r="A17" s="10"/>
      <c r="B17" s="55"/>
      <c r="C17" s="55"/>
      <c r="D17" s="55"/>
      <c r="E17" s="28"/>
      <c r="F17" s="19"/>
      <c r="G17" s="29"/>
      <c r="H17" s="24">
        <f t="shared" ref="H17:H80" si="6">IFERROR(IF(G17="○",0,ROUNDUP($K$10*F17/$F$12,-2)),0)</f>
        <v>0</v>
      </c>
      <c r="I17" s="1"/>
      <c r="J17" s="52">
        <f t="shared" ref="J17:J80" si="7">IF($D$4="②",ROUNDUP(H17*3/4,-2),IF($D$4="③",ROUNDUP(H17*2/3,-2),H17))</f>
        <v>0</v>
      </c>
      <c r="K17" s="52">
        <f t="shared" ref="K17:K80" si="8">H17-J17</f>
        <v>0</v>
      </c>
      <c r="L17" s="24">
        <f t="shared" ref="L17:L80" si="9">ROUND(H17/12,-2)</f>
        <v>0</v>
      </c>
      <c r="M17" s="24">
        <f t="shared" ref="M17:M80" si="10">IFERROR(L17/E17,0)</f>
        <v>0</v>
      </c>
    </row>
    <row r="18" spans="1:13">
      <c r="A18" s="10"/>
      <c r="B18" s="55"/>
      <c r="C18" s="55"/>
      <c r="D18" s="55"/>
      <c r="E18" s="28"/>
      <c r="F18" s="19"/>
      <c r="G18" s="29"/>
      <c r="H18" s="24">
        <f t="shared" si="6"/>
        <v>0</v>
      </c>
      <c r="I18" s="1"/>
      <c r="J18" s="52">
        <f t="shared" si="7"/>
        <v>0</v>
      </c>
      <c r="K18" s="52">
        <f t="shared" si="8"/>
        <v>0</v>
      </c>
      <c r="L18" s="24">
        <f t="shared" si="9"/>
        <v>0</v>
      </c>
      <c r="M18" s="24">
        <f t="shared" si="10"/>
        <v>0</v>
      </c>
    </row>
    <row r="19" spans="1:13">
      <c r="A19" s="10"/>
      <c r="B19" s="55"/>
      <c r="C19" s="55"/>
      <c r="D19" s="55"/>
      <c r="E19" s="28"/>
      <c r="F19" s="19"/>
      <c r="G19" s="29"/>
      <c r="H19" s="24">
        <f t="shared" si="6"/>
        <v>0</v>
      </c>
      <c r="I19" s="1"/>
      <c r="J19" s="52">
        <f t="shared" si="7"/>
        <v>0</v>
      </c>
      <c r="K19" s="52">
        <f t="shared" si="8"/>
        <v>0</v>
      </c>
      <c r="L19" s="24">
        <f t="shared" si="9"/>
        <v>0</v>
      </c>
      <c r="M19" s="24">
        <f t="shared" si="10"/>
        <v>0</v>
      </c>
    </row>
    <row r="20" spans="1:13">
      <c r="A20" s="10"/>
      <c r="B20" s="55"/>
      <c r="C20" s="55"/>
      <c r="D20" s="55"/>
      <c r="E20" s="28"/>
      <c r="F20" s="19"/>
      <c r="G20" s="29"/>
      <c r="H20" s="24">
        <f t="shared" si="6"/>
        <v>0</v>
      </c>
      <c r="I20" s="1"/>
      <c r="J20" s="52">
        <f t="shared" si="7"/>
        <v>0</v>
      </c>
      <c r="K20" s="52">
        <f t="shared" si="8"/>
        <v>0</v>
      </c>
      <c r="L20" s="24">
        <f t="shared" si="9"/>
        <v>0</v>
      </c>
      <c r="M20" s="24">
        <f t="shared" si="10"/>
        <v>0</v>
      </c>
    </row>
    <row r="21" spans="1:13">
      <c r="A21" s="10"/>
      <c r="B21" s="55"/>
      <c r="C21" s="55"/>
      <c r="D21" s="55"/>
      <c r="E21" s="28"/>
      <c r="F21" s="19"/>
      <c r="G21" s="29"/>
      <c r="H21" s="24">
        <f t="shared" si="6"/>
        <v>0</v>
      </c>
      <c r="I21" s="1"/>
      <c r="J21" s="52">
        <f t="shared" si="7"/>
        <v>0</v>
      </c>
      <c r="K21" s="52">
        <f t="shared" si="8"/>
        <v>0</v>
      </c>
      <c r="L21" s="24">
        <f t="shared" si="9"/>
        <v>0</v>
      </c>
      <c r="M21" s="24">
        <f t="shared" si="10"/>
        <v>0</v>
      </c>
    </row>
    <row r="22" spans="1:13">
      <c r="A22" s="10"/>
      <c r="B22" s="55"/>
      <c r="C22" s="55"/>
      <c r="D22" s="55"/>
      <c r="E22" s="28"/>
      <c r="F22" s="19"/>
      <c r="G22" s="29"/>
      <c r="H22" s="24">
        <f t="shared" si="6"/>
        <v>0</v>
      </c>
      <c r="I22" s="1"/>
      <c r="J22" s="52">
        <f t="shared" si="7"/>
        <v>0</v>
      </c>
      <c r="K22" s="52">
        <f t="shared" si="8"/>
        <v>0</v>
      </c>
      <c r="L22" s="24">
        <f t="shared" si="9"/>
        <v>0</v>
      </c>
      <c r="M22" s="24">
        <f t="shared" si="10"/>
        <v>0</v>
      </c>
    </row>
    <row r="23" spans="1:13">
      <c r="A23" s="10"/>
      <c r="B23" s="55"/>
      <c r="C23" s="55"/>
      <c r="D23" s="55"/>
      <c r="E23" s="28"/>
      <c r="F23" s="19"/>
      <c r="G23" s="29"/>
      <c r="H23" s="24">
        <f t="shared" si="6"/>
        <v>0</v>
      </c>
      <c r="I23" s="1"/>
      <c r="J23" s="52">
        <f t="shared" si="7"/>
        <v>0</v>
      </c>
      <c r="K23" s="52">
        <f t="shared" si="8"/>
        <v>0</v>
      </c>
      <c r="L23" s="24">
        <f t="shared" si="9"/>
        <v>0</v>
      </c>
      <c r="M23" s="24">
        <f t="shared" si="10"/>
        <v>0</v>
      </c>
    </row>
    <row r="24" spans="1:13">
      <c r="A24" s="10"/>
      <c r="B24" s="55"/>
      <c r="C24" s="55"/>
      <c r="D24" s="55"/>
      <c r="E24" s="28"/>
      <c r="F24" s="19"/>
      <c r="G24" s="29"/>
      <c r="H24" s="24">
        <f t="shared" si="6"/>
        <v>0</v>
      </c>
      <c r="I24" s="1"/>
      <c r="J24" s="52">
        <f t="shared" si="7"/>
        <v>0</v>
      </c>
      <c r="K24" s="52">
        <f t="shared" si="8"/>
        <v>0</v>
      </c>
      <c r="L24" s="24">
        <f t="shared" si="9"/>
        <v>0</v>
      </c>
      <c r="M24" s="24">
        <f t="shared" si="10"/>
        <v>0</v>
      </c>
    </row>
    <row r="25" spans="1:13">
      <c r="A25" s="10"/>
      <c r="B25" s="55"/>
      <c r="C25" s="55"/>
      <c r="D25" s="55"/>
      <c r="E25" s="28"/>
      <c r="F25" s="19"/>
      <c r="G25" s="29"/>
      <c r="H25" s="24">
        <f t="shared" si="6"/>
        <v>0</v>
      </c>
      <c r="I25" s="1"/>
      <c r="J25" s="52">
        <f t="shared" si="7"/>
        <v>0</v>
      </c>
      <c r="K25" s="52">
        <f t="shared" si="8"/>
        <v>0</v>
      </c>
      <c r="L25" s="24">
        <f t="shared" si="9"/>
        <v>0</v>
      </c>
      <c r="M25" s="24">
        <f t="shared" si="10"/>
        <v>0</v>
      </c>
    </row>
    <row r="26" spans="1:13">
      <c r="A26" s="10"/>
      <c r="B26" s="55"/>
      <c r="C26" s="55"/>
      <c r="D26" s="55"/>
      <c r="E26" s="28"/>
      <c r="F26" s="19"/>
      <c r="G26" s="29"/>
      <c r="H26" s="24">
        <f t="shared" si="6"/>
        <v>0</v>
      </c>
      <c r="I26" s="1"/>
      <c r="J26" s="52">
        <f t="shared" si="7"/>
        <v>0</v>
      </c>
      <c r="K26" s="52">
        <f t="shared" si="8"/>
        <v>0</v>
      </c>
      <c r="L26" s="24">
        <f t="shared" si="9"/>
        <v>0</v>
      </c>
      <c r="M26" s="24">
        <f t="shared" si="10"/>
        <v>0</v>
      </c>
    </row>
    <row r="27" spans="1:13">
      <c r="A27" s="10"/>
      <c r="B27" s="55"/>
      <c r="C27" s="55"/>
      <c r="D27" s="55"/>
      <c r="E27" s="28"/>
      <c r="F27" s="19"/>
      <c r="G27" s="29"/>
      <c r="H27" s="24">
        <f t="shared" si="6"/>
        <v>0</v>
      </c>
      <c r="I27" s="1"/>
      <c r="J27" s="52">
        <f t="shared" si="7"/>
        <v>0</v>
      </c>
      <c r="K27" s="52">
        <f t="shared" si="8"/>
        <v>0</v>
      </c>
      <c r="L27" s="24">
        <f t="shared" si="9"/>
        <v>0</v>
      </c>
      <c r="M27" s="24">
        <f t="shared" si="10"/>
        <v>0</v>
      </c>
    </row>
    <row r="28" spans="1:13">
      <c r="A28" s="10"/>
      <c r="B28" s="55"/>
      <c r="C28" s="55"/>
      <c r="D28" s="55"/>
      <c r="E28" s="28"/>
      <c r="F28" s="19"/>
      <c r="G28" s="29"/>
      <c r="H28" s="24">
        <f t="shared" si="6"/>
        <v>0</v>
      </c>
      <c r="I28" s="1"/>
      <c r="J28" s="52">
        <f t="shared" si="7"/>
        <v>0</v>
      </c>
      <c r="K28" s="52">
        <f t="shared" si="8"/>
        <v>0</v>
      </c>
      <c r="L28" s="24">
        <f t="shared" si="9"/>
        <v>0</v>
      </c>
      <c r="M28" s="24">
        <f t="shared" si="10"/>
        <v>0</v>
      </c>
    </row>
    <row r="29" spans="1:13">
      <c r="A29" s="10"/>
      <c r="B29" s="55"/>
      <c r="C29" s="55"/>
      <c r="D29" s="55"/>
      <c r="E29" s="28"/>
      <c r="F29" s="19"/>
      <c r="G29" s="29"/>
      <c r="H29" s="24">
        <f t="shared" si="6"/>
        <v>0</v>
      </c>
      <c r="I29" s="1"/>
      <c r="J29" s="52">
        <f t="shared" si="7"/>
        <v>0</v>
      </c>
      <c r="K29" s="52">
        <f t="shared" si="8"/>
        <v>0</v>
      </c>
      <c r="L29" s="24">
        <f t="shared" si="9"/>
        <v>0</v>
      </c>
      <c r="M29" s="24">
        <f t="shared" si="10"/>
        <v>0</v>
      </c>
    </row>
    <row r="30" spans="1:13">
      <c r="A30" s="10"/>
      <c r="B30" s="55"/>
      <c r="C30" s="55"/>
      <c r="D30" s="55"/>
      <c r="E30" s="28"/>
      <c r="F30" s="19"/>
      <c r="G30" s="29"/>
      <c r="H30" s="24">
        <f t="shared" si="6"/>
        <v>0</v>
      </c>
      <c r="I30" s="1"/>
      <c r="J30" s="52">
        <f t="shared" si="7"/>
        <v>0</v>
      </c>
      <c r="K30" s="52">
        <f t="shared" si="8"/>
        <v>0</v>
      </c>
      <c r="L30" s="24">
        <f t="shared" si="9"/>
        <v>0</v>
      </c>
      <c r="M30" s="24">
        <f t="shared" si="10"/>
        <v>0</v>
      </c>
    </row>
    <row r="31" spans="1:13">
      <c r="A31" s="10"/>
      <c r="B31" s="55"/>
      <c r="C31" s="55"/>
      <c r="D31" s="55"/>
      <c r="E31" s="28"/>
      <c r="F31" s="19"/>
      <c r="G31" s="29"/>
      <c r="H31" s="24">
        <f t="shared" si="6"/>
        <v>0</v>
      </c>
      <c r="I31" s="1"/>
      <c r="J31" s="52">
        <f t="shared" si="7"/>
        <v>0</v>
      </c>
      <c r="K31" s="52">
        <f t="shared" si="8"/>
        <v>0</v>
      </c>
      <c r="L31" s="24">
        <f t="shared" si="9"/>
        <v>0</v>
      </c>
      <c r="M31" s="24">
        <f t="shared" si="10"/>
        <v>0</v>
      </c>
    </row>
    <row r="32" spans="1:13">
      <c r="A32" s="10"/>
      <c r="B32" s="55"/>
      <c r="C32" s="55"/>
      <c r="D32" s="55"/>
      <c r="E32" s="28"/>
      <c r="F32" s="19"/>
      <c r="G32" s="29"/>
      <c r="H32" s="24">
        <f t="shared" si="6"/>
        <v>0</v>
      </c>
      <c r="I32" s="1"/>
      <c r="J32" s="52">
        <f t="shared" si="7"/>
        <v>0</v>
      </c>
      <c r="K32" s="52">
        <f t="shared" si="8"/>
        <v>0</v>
      </c>
      <c r="L32" s="24">
        <f t="shared" si="9"/>
        <v>0</v>
      </c>
      <c r="M32" s="24">
        <f t="shared" si="10"/>
        <v>0</v>
      </c>
    </row>
    <row r="33" spans="1:13">
      <c r="A33" s="10"/>
      <c r="B33" s="55"/>
      <c r="C33" s="55"/>
      <c r="D33" s="55"/>
      <c r="E33" s="28"/>
      <c r="F33" s="19"/>
      <c r="G33" s="29"/>
      <c r="H33" s="24">
        <f t="shared" si="6"/>
        <v>0</v>
      </c>
      <c r="I33" s="1"/>
      <c r="J33" s="52">
        <f t="shared" si="7"/>
        <v>0</v>
      </c>
      <c r="K33" s="52">
        <f t="shared" si="8"/>
        <v>0</v>
      </c>
      <c r="L33" s="24">
        <f t="shared" si="9"/>
        <v>0</v>
      </c>
      <c r="M33" s="24">
        <f t="shared" si="10"/>
        <v>0</v>
      </c>
    </row>
    <row r="34" spans="1:13">
      <c r="A34" s="10"/>
      <c r="B34" s="55"/>
      <c r="C34" s="55"/>
      <c r="D34" s="55"/>
      <c r="E34" s="28"/>
      <c r="F34" s="19"/>
      <c r="G34" s="29"/>
      <c r="H34" s="24">
        <f t="shared" si="6"/>
        <v>0</v>
      </c>
      <c r="I34" s="1"/>
      <c r="J34" s="52">
        <f t="shared" si="7"/>
        <v>0</v>
      </c>
      <c r="K34" s="52">
        <f t="shared" si="8"/>
        <v>0</v>
      </c>
      <c r="L34" s="24">
        <f t="shared" si="9"/>
        <v>0</v>
      </c>
      <c r="M34" s="24">
        <f t="shared" si="10"/>
        <v>0</v>
      </c>
    </row>
    <row r="35" spans="1:13">
      <c r="A35" s="10"/>
      <c r="B35" s="55"/>
      <c r="C35" s="55"/>
      <c r="D35" s="55"/>
      <c r="E35" s="28"/>
      <c r="F35" s="19"/>
      <c r="G35" s="29"/>
      <c r="H35" s="24">
        <f t="shared" si="6"/>
        <v>0</v>
      </c>
      <c r="I35" s="1"/>
      <c r="J35" s="52">
        <f t="shared" si="7"/>
        <v>0</v>
      </c>
      <c r="K35" s="52">
        <f t="shared" si="8"/>
        <v>0</v>
      </c>
      <c r="L35" s="24">
        <f t="shared" si="9"/>
        <v>0</v>
      </c>
      <c r="M35" s="24">
        <f t="shared" si="10"/>
        <v>0</v>
      </c>
    </row>
    <row r="36" spans="1:13">
      <c r="A36" s="10"/>
      <c r="B36" s="55"/>
      <c r="C36" s="55"/>
      <c r="D36" s="55"/>
      <c r="E36" s="28"/>
      <c r="F36" s="19"/>
      <c r="G36" s="29"/>
      <c r="H36" s="24">
        <f t="shared" si="6"/>
        <v>0</v>
      </c>
      <c r="I36" s="1"/>
      <c r="J36" s="52">
        <f t="shared" si="7"/>
        <v>0</v>
      </c>
      <c r="K36" s="52">
        <f t="shared" si="8"/>
        <v>0</v>
      </c>
      <c r="L36" s="24">
        <f t="shared" si="9"/>
        <v>0</v>
      </c>
      <c r="M36" s="24">
        <f t="shared" si="10"/>
        <v>0</v>
      </c>
    </row>
    <row r="37" spans="1:13">
      <c r="A37" s="10"/>
      <c r="B37" s="55"/>
      <c r="C37" s="55"/>
      <c r="D37" s="55"/>
      <c r="E37" s="28"/>
      <c r="F37" s="19"/>
      <c r="G37" s="29"/>
      <c r="H37" s="24">
        <f t="shared" si="6"/>
        <v>0</v>
      </c>
      <c r="I37" s="1"/>
      <c r="J37" s="52">
        <f t="shared" si="7"/>
        <v>0</v>
      </c>
      <c r="K37" s="52">
        <f t="shared" si="8"/>
        <v>0</v>
      </c>
      <c r="L37" s="24">
        <f t="shared" si="9"/>
        <v>0</v>
      </c>
      <c r="M37" s="24">
        <f t="shared" si="10"/>
        <v>0</v>
      </c>
    </row>
    <row r="38" spans="1:13">
      <c r="A38" s="10"/>
      <c r="B38" s="55"/>
      <c r="C38" s="55"/>
      <c r="D38" s="55"/>
      <c r="E38" s="28"/>
      <c r="F38" s="19"/>
      <c r="G38" s="29"/>
      <c r="H38" s="24">
        <f t="shared" si="6"/>
        <v>0</v>
      </c>
      <c r="I38" s="1"/>
      <c r="J38" s="52">
        <f t="shared" si="7"/>
        <v>0</v>
      </c>
      <c r="K38" s="52">
        <f t="shared" si="8"/>
        <v>0</v>
      </c>
      <c r="L38" s="24">
        <f t="shared" si="9"/>
        <v>0</v>
      </c>
      <c r="M38" s="24">
        <f t="shared" si="10"/>
        <v>0</v>
      </c>
    </row>
    <row r="39" spans="1:13">
      <c r="A39" s="10"/>
      <c r="B39" s="55"/>
      <c r="C39" s="55"/>
      <c r="D39" s="55"/>
      <c r="E39" s="28"/>
      <c r="F39" s="19"/>
      <c r="G39" s="29"/>
      <c r="H39" s="24">
        <f t="shared" si="6"/>
        <v>0</v>
      </c>
      <c r="I39" s="1"/>
      <c r="J39" s="52">
        <f t="shared" si="7"/>
        <v>0</v>
      </c>
      <c r="K39" s="52">
        <f t="shared" si="8"/>
        <v>0</v>
      </c>
      <c r="L39" s="24">
        <f t="shared" si="9"/>
        <v>0</v>
      </c>
      <c r="M39" s="24">
        <f t="shared" si="10"/>
        <v>0</v>
      </c>
    </row>
    <row r="40" spans="1:13">
      <c r="A40" s="10"/>
      <c r="B40" s="55"/>
      <c r="C40" s="55"/>
      <c r="D40" s="55"/>
      <c r="E40" s="28"/>
      <c r="F40" s="19"/>
      <c r="G40" s="29"/>
      <c r="H40" s="24">
        <f t="shared" si="6"/>
        <v>0</v>
      </c>
      <c r="I40" s="1"/>
      <c r="J40" s="52">
        <f t="shared" si="7"/>
        <v>0</v>
      </c>
      <c r="K40" s="52">
        <f t="shared" si="8"/>
        <v>0</v>
      </c>
      <c r="L40" s="24">
        <f t="shared" si="9"/>
        <v>0</v>
      </c>
      <c r="M40" s="24">
        <f t="shared" si="10"/>
        <v>0</v>
      </c>
    </row>
    <row r="41" spans="1:13">
      <c r="A41" s="10"/>
      <c r="B41" s="55"/>
      <c r="C41" s="55"/>
      <c r="D41" s="55"/>
      <c r="E41" s="28"/>
      <c r="F41" s="19"/>
      <c r="G41" s="29"/>
      <c r="H41" s="24">
        <f t="shared" si="6"/>
        <v>0</v>
      </c>
      <c r="I41" s="1"/>
      <c r="J41" s="52">
        <f t="shared" si="7"/>
        <v>0</v>
      </c>
      <c r="K41" s="52">
        <f t="shared" si="8"/>
        <v>0</v>
      </c>
      <c r="L41" s="24">
        <f t="shared" si="9"/>
        <v>0</v>
      </c>
      <c r="M41" s="24">
        <f t="shared" si="10"/>
        <v>0</v>
      </c>
    </row>
    <row r="42" spans="1:13">
      <c r="A42" s="10"/>
      <c r="B42" s="55"/>
      <c r="C42" s="55"/>
      <c r="D42" s="55"/>
      <c r="E42" s="28"/>
      <c r="F42" s="19"/>
      <c r="G42" s="29"/>
      <c r="H42" s="24">
        <f t="shared" si="6"/>
        <v>0</v>
      </c>
      <c r="I42" s="1"/>
      <c r="J42" s="52">
        <f t="shared" si="7"/>
        <v>0</v>
      </c>
      <c r="K42" s="52">
        <f t="shared" si="8"/>
        <v>0</v>
      </c>
      <c r="L42" s="24">
        <f t="shared" si="9"/>
        <v>0</v>
      </c>
      <c r="M42" s="24">
        <f t="shared" si="10"/>
        <v>0</v>
      </c>
    </row>
    <row r="43" spans="1:13">
      <c r="A43" s="10"/>
      <c r="B43" s="55"/>
      <c r="C43" s="55"/>
      <c r="D43" s="55"/>
      <c r="E43" s="28"/>
      <c r="F43" s="19"/>
      <c r="G43" s="29"/>
      <c r="H43" s="24">
        <f t="shared" si="6"/>
        <v>0</v>
      </c>
      <c r="I43" s="1"/>
      <c r="J43" s="52">
        <f t="shared" si="7"/>
        <v>0</v>
      </c>
      <c r="K43" s="52">
        <f t="shared" si="8"/>
        <v>0</v>
      </c>
      <c r="L43" s="24">
        <f t="shared" si="9"/>
        <v>0</v>
      </c>
      <c r="M43" s="24">
        <f t="shared" si="10"/>
        <v>0</v>
      </c>
    </row>
    <row r="44" spans="1:13">
      <c r="A44" s="10"/>
      <c r="B44" s="55"/>
      <c r="C44" s="55"/>
      <c r="D44" s="55"/>
      <c r="E44" s="28"/>
      <c r="F44" s="19"/>
      <c r="G44" s="29"/>
      <c r="H44" s="24">
        <f t="shared" si="6"/>
        <v>0</v>
      </c>
      <c r="I44" s="1"/>
      <c r="J44" s="52">
        <f t="shared" si="7"/>
        <v>0</v>
      </c>
      <c r="K44" s="52">
        <f t="shared" si="8"/>
        <v>0</v>
      </c>
      <c r="L44" s="24">
        <f t="shared" si="9"/>
        <v>0</v>
      </c>
      <c r="M44" s="24">
        <f t="shared" si="10"/>
        <v>0</v>
      </c>
    </row>
    <row r="45" spans="1:13">
      <c r="A45" s="10"/>
      <c r="B45" s="55"/>
      <c r="C45" s="55"/>
      <c r="D45" s="55"/>
      <c r="E45" s="28"/>
      <c r="F45" s="19"/>
      <c r="G45" s="29"/>
      <c r="H45" s="24">
        <f t="shared" si="6"/>
        <v>0</v>
      </c>
      <c r="I45" s="1"/>
      <c r="J45" s="52">
        <f t="shared" si="7"/>
        <v>0</v>
      </c>
      <c r="K45" s="52">
        <f t="shared" si="8"/>
        <v>0</v>
      </c>
      <c r="L45" s="24">
        <f t="shared" si="9"/>
        <v>0</v>
      </c>
      <c r="M45" s="24">
        <f t="shared" si="10"/>
        <v>0</v>
      </c>
    </row>
    <row r="46" spans="1:13">
      <c r="A46" s="10"/>
      <c r="B46" s="55"/>
      <c r="C46" s="55"/>
      <c r="D46" s="55"/>
      <c r="E46" s="28"/>
      <c r="F46" s="19"/>
      <c r="G46" s="29"/>
      <c r="H46" s="24">
        <f t="shared" si="6"/>
        <v>0</v>
      </c>
      <c r="I46" s="1"/>
      <c r="J46" s="52">
        <f t="shared" si="7"/>
        <v>0</v>
      </c>
      <c r="K46" s="52">
        <f t="shared" si="8"/>
        <v>0</v>
      </c>
      <c r="L46" s="24">
        <f t="shared" si="9"/>
        <v>0</v>
      </c>
      <c r="M46" s="24">
        <f t="shared" si="10"/>
        <v>0</v>
      </c>
    </row>
    <row r="47" spans="1:13">
      <c r="A47" s="10"/>
      <c r="B47" s="55"/>
      <c r="C47" s="55"/>
      <c r="D47" s="55"/>
      <c r="E47" s="28"/>
      <c r="F47" s="19"/>
      <c r="G47" s="29"/>
      <c r="H47" s="24">
        <f t="shared" si="6"/>
        <v>0</v>
      </c>
      <c r="I47" s="1"/>
      <c r="J47" s="52">
        <f t="shared" si="7"/>
        <v>0</v>
      </c>
      <c r="K47" s="52">
        <f t="shared" si="8"/>
        <v>0</v>
      </c>
      <c r="L47" s="24">
        <f t="shared" si="9"/>
        <v>0</v>
      </c>
      <c r="M47" s="24">
        <f t="shared" si="10"/>
        <v>0</v>
      </c>
    </row>
    <row r="48" spans="1:13">
      <c r="A48" s="10"/>
      <c r="B48" s="55"/>
      <c r="C48" s="55"/>
      <c r="D48" s="55"/>
      <c r="E48" s="28"/>
      <c r="F48" s="19"/>
      <c r="G48" s="29"/>
      <c r="H48" s="24">
        <f t="shared" si="6"/>
        <v>0</v>
      </c>
      <c r="I48" s="1"/>
      <c r="J48" s="52">
        <f t="shared" si="7"/>
        <v>0</v>
      </c>
      <c r="K48" s="52">
        <f t="shared" si="8"/>
        <v>0</v>
      </c>
      <c r="L48" s="24">
        <f t="shared" si="9"/>
        <v>0</v>
      </c>
      <c r="M48" s="24">
        <f t="shared" si="10"/>
        <v>0</v>
      </c>
    </row>
    <row r="49" spans="1:13">
      <c r="A49" s="10"/>
      <c r="B49" s="55"/>
      <c r="C49" s="55"/>
      <c r="D49" s="55"/>
      <c r="E49" s="28"/>
      <c r="F49" s="19"/>
      <c r="G49" s="29"/>
      <c r="H49" s="24">
        <f t="shared" si="6"/>
        <v>0</v>
      </c>
      <c r="I49" s="1"/>
      <c r="J49" s="52">
        <f t="shared" si="7"/>
        <v>0</v>
      </c>
      <c r="K49" s="52">
        <f t="shared" si="8"/>
        <v>0</v>
      </c>
      <c r="L49" s="24">
        <f t="shared" si="9"/>
        <v>0</v>
      </c>
      <c r="M49" s="24">
        <f t="shared" si="10"/>
        <v>0</v>
      </c>
    </row>
    <row r="50" spans="1:13">
      <c r="A50" s="10"/>
      <c r="B50" s="55"/>
      <c r="C50" s="55"/>
      <c r="D50" s="55"/>
      <c r="E50" s="28"/>
      <c r="F50" s="19"/>
      <c r="G50" s="29"/>
      <c r="H50" s="24">
        <f t="shared" si="6"/>
        <v>0</v>
      </c>
      <c r="I50" s="1"/>
      <c r="J50" s="52">
        <f t="shared" si="7"/>
        <v>0</v>
      </c>
      <c r="K50" s="52">
        <f t="shared" si="8"/>
        <v>0</v>
      </c>
      <c r="L50" s="24">
        <f t="shared" si="9"/>
        <v>0</v>
      </c>
      <c r="M50" s="24">
        <f t="shared" si="10"/>
        <v>0</v>
      </c>
    </row>
    <row r="51" spans="1:13">
      <c r="A51" s="10"/>
      <c r="B51" s="76"/>
      <c r="C51" s="77"/>
      <c r="D51" s="78"/>
      <c r="E51" s="28"/>
      <c r="F51" s="19"/>
      <c r="G51" s="29"/>
      <c r="H51" s="24">
        <f t="shared" si="6"/>
        <v>0</v>
      </c>
      <c r="I51" s="1"/>
      <c r="J51" s="52">
        <f t="shared" si="7"/>
        <v>0</v>
      </c>
      <c r="K51" s="52">
        <f t="shared" si="8"/>
        <v>0</v>
      </c>
      <c r="L51" s="24">
        <f t="shared" si="9"/>
        <v>0</v>
      </c>
      <c r="M51" s="24">
        <f t="shared" si="10"/>
        <v>0</v>
      </c>
    </row>
    <row r="52" spans="1:13">
      <c r="A52" s="10"/>
      <c r="B52" s="76"/>
      <c r="C52" s="77"/>
      <c r="D52" s="78"/>
      <c r="E52" s="28"/>
      <c r="F52" s="19"/>
      <c r="G52" s="29"/>
      <c r="H52" s="24">
        <f t="shared" si="6"/>
        <v>0</v>
      </c>
      <c r="I52" s="1"/>
      <c r="J52" s="52">
        <f t="shared" si="7"/>
        <v>0</v>
      </c>
      <c r="K52" s="52">
        <f t="shared" si="8"/>
        <v>0</v>
      </c>
      <c r="L52" s="24">
        <f t="shared" si="9"/>
        <v>0</v>
      </c>
      <c r="M52" s="24">
        <f t="shared" si="10"/>
        <v>0</v>
      </c>
    </row>
    <row r="53" spans="1:13">
      <c r="A53" s="10"/>
      <c r="B53" s="76"/>
      <c r="C53" s="77"/>
      <c r="D53" s="78"/>
      <c r="E53" s="28"/>
      <c r="F53" s="19"/>
      <c r="G53" s="29"/>
      <c r="H53" s="24">
        <f t="shared" si="6"/>
        <v>0</v>
      </c>
      <c r="I53" s="1"/>
      <c r="J53" s="52">
        <f t="shared" si="7"/>
        <v>0</v>
      </c>
      <c r="K53" s="52">
        <f t="shared" si="8"/>
        <v>0</v>
      </c>
      <c r="L53" s="24">
        <f t="shared" si="9"/>
        <v>0</v>
      </c>
      <c r="M53" s="24">
        <f t="shared" si="10"/>
        <v>0</v>
      </c>
    </row>
    <row r="54" spans="1:13">
      <c r="A54" s="10"/>
      <c r="B54" s="76"/>
      <c r="C54" s="77"/>
      <c r="D54" s="78"/>
      <c r="E54" s="28"/>
      <c r="F54" s="19"/>
      <c r="G54" s="29"/>
      <c r="H54" s="24">
        <f t="shared" si="6"/>
        <v>0</v>
      </c>
      <c r="I54" s="1"/>
      <c r="J54" s="52">
        <f t="shared" si="7"/>
        <v>0</v>
      </c>
      <c r="K54" s="52">
        <f t="shared" si="8"/>
        <v>0</v>
      </c>
      <c r="L54" s="24">
        <f t="shared" si="9"/>
        <v>0</v>
      </c>
      <c r="M54" s="24">
        <f t="shared" si="10"/>
        <v>0</v>
      </c>
    </row>
    <row r="55" spans="1:13">
      <c r="A55" s="10"/>
      <c r="B55" s="76"/>
      <c r="C55" s="77"/>
      <c r="D55" s="78"/>
      <c r="E55" s="28"/>
      <c r="F55" s="19"/>
      <c r="G55" s="29"/>
      <c r="H55" s="24">
        <f t="shared" si="6"/>
        <v>0</v>
      </c>
      <c r="I55" s="1"/>
      <c r="J55" s="52">
        <f t="shared" si="7"/>
        <v>0</v>
      </c>
      <c r="K55" s="52">
        <f t="shared" si="8"/>
        <v>0</v>
      </c>
      <c r="L55" s="24">
        <f t="shared" si="9"/>
        <v>0</v>
      </c>
      <c r="M55" s="24">
        <f t="shared" si="10"/>
        <v>0</v>
      </c>
    </row>
    <row r="56" spans="1:13">
      <c r="A56" s="10"/>
      <c r="B56" s="76"/>
      <c r="C56" s="77"/>
      <c r="D56" s="78"/>
      <c r="E56" s="28"/>
      <c r="F56" s="19"/>
      <c r="G56" s="29"/>
      <c r="H56" s="24">
        <f t="shared" si="6"/>
        <v>0</v>
      </c>
      <c r="I56" s="1"/>
      <c r="J56" s="52">
        <f t="shared" si="7"/>
        <v>0</v>
      </c>
      <c r="K56" s="52">
        <f t="shared" si="8"/>
        <v>0</v>
      </c>
      <c r="L56" s="24">
        <f t="shared" si="9"/>
        <v>0</v>
      </c>
      <c r="M56" s="24">
        <f t="shared" si="10"/>
        <v>0</v>
      </c>
    </row>
    <row r="57" spans="1:13">
      <c r="A57" s="10"/>
      <c r="B57" s="76"/>
      <c r="C57" s="77"/>
      <c r="D57" s="78"/>
      <c r="E57" s="28"/>
      <c r="F57" s="19"/>
      <c r="G57" s="29"/>
      <c r="H57" s="24">
        <f t="shared" si="6"/>
        <v>0</v>
      </c>
      <c r="I57" s="1"/>
      <c r="J57" s="52">
        <f t="shared" si="7"/>
        <v>0</v>
      </c>
      <c r="K57" s="52">
        <f t="shared" si="8"/>
        <v>0</v>
      </c>
      <c r="L57" s="24">
        <f t="shared" si="9"/>
        <v>0</v>
      </c>
      <c r="M57" s="24">
        <f t="shared" si="10"/>
        <v>0</v>
      </c>
    </row>
    <row r="58" spans="1:13">
      <c r="A58" s="10"/>
      <c r="B58" s="76"/>
      <c r="C58" s="77"/>
      <c r="D58" s="78"/>
      <c r="E58" s="28"/>
      <c r="F58" s="19"/>
      <c r="G58" s="29"/>
      <c r="H58" s="24">
        <f t="shared" si="6"/>
        <v>0</v>
      </c>
      <c r="I58" s="1"/>
      <c r="J58" s="52">
        <f t="shared" si="7"/>
        <v>0</v>
      </c>
      <c r="K58" s="52">
        <f t="shared" si="8"/>
        <v>0</v>
      </c>
      <c r="L58" s="24">
        <f t="shared" si="9"/>
        <v>0</v>
      </c>
      <c r="M58" s="24">
        <f t="shared" si="10"/>
        <v>0</v>
      </c>
    </row>
    <row r="59" spans="1:13">
      <c r="A59" s="10"/>
      <c r="B59" s="76"/>
      <c r="C59" s="77"/>
      <c r="D59" s="78"/>
      <c r="E59" s="28"/>
      <c r="F59" s="19"/>
      <c r="G59" s="29"/>
      <c r="H59" s="24">
        <f t="shared" si="6"/>
        <v>0</v>
      </c>
      <c r="I59" s="1"/>
      <c r="J59" s="52">
        <f t="shared" si="7"/>
        <v>0</v>
      </c>
      <c r="K59" s="52">
        <f t="shared" si="8"/>
        <v>0</v>
      </c>
      <c r="L59" s="24">
        <f t="shared" si="9"/>
        <v>0</v>
      </c>
      <c r="M59" s="24">
        <f t="shared" si="10"/>
        <v>0</v>
      </c>
    </row>
    <row r="60" spans="1:13">
      <c r="A60" s="10"/>
      <c r="B60" s="76"/>
      <c r="C60" s="77"/>
      <c r="D60" s="78"/>
      <c r="E60" s="28"/>
      <c r="F60" s="19"/>
      <c r="G60" s="29"/>
      <c r="H60" s="24">
        <f t="shared" si="6"/>
        <v>0</v>
      </c>
      <c r="I60" s="1"/>
      <c r="J60" s="52">
        <f t="shared" si="7"/>
        <v>0</v>
      </c>
      <c r="K60" s="52">
        <f t="shared" si="8"/>
        <v>0</v>
      </c>
      <c r="L60" s="24">
        <f t="shared" si="9"/>
        <v>0</v>
      </c>
      <c r="M60" s="24">
        <f t="shared" si="10"/>
        <v>0</v>
      </c>
    </row>
    <row r="61" spans="1:13">
      <c r="A61" s="10"/>
      <c r="B61" s="76"/>
      <c r="C61" s="77"/>
      <c r="D61" s="78"/>
      <c r="E61" s="28"/>
      <c r="F61" s="19"/>
      <c r="G61" s="29"/>
      <c r="H61" s="24">
        <f t="shared" si="6"/>
        <v>0</v>
      </c>
      <c r="I61" s="1"/>
      <c r="J61" s="52">
        <f t="shared" si="7"/>
        <v>0</v>
      </c>
      <c r="K61" s="52">
        <f t="shared" si="8"/>
        <v>0</v>
      </c>
      <c r="L61" s="24">
        <f t="shared" si="9"/>
        <v>0</v>
      </c>
      <c r="M61" s="24">
        <f t="shared" si="10"/>
        <v>0</v>
      </c>
    </row>
    <row r="62" spans="1:13">
      <c r="A62" s="10"/>
      <c r="B62" s="76"/>
      <c r="C62" s="77"/>
      <c r="D62" s="78"/>
      <c r="E62" s="28"/>
      <c r="F62" s="19"/>
      <c r="G62" s="29"/>
      <c r="H62" s="24">
        <f t="shared" si="6"/>
        <v>0</v>
      </c>
      <c r="I62" s="1"/>
      <c r="J62" s="52">
        <f t="shared" si="7"/>
        <v>0</v>
      </c>
      <c r="K62" s="52">
        <f t="shared" si="8"/>
        <v>0</v>
      </c>
      <c r="L62" s="24">
        <f t="shared" si="9"/>
        <v>0</v>
      </c>
      <c r="M62" s="24">
        <f t="shared" si="10"/>
        <v>0</v>
      </c>
    </row>
    <row r="63" spans="1:13">
      <c r="A63" s="10"/>
      <c r="B63" s="76"/>
      <c r="C63" s="77"/>
      <c r="D63" s="78"/>
      <c r="E63" s="28"/>
      <c r="F63" s="19"/>
      <c r="G63" s="29"/>
      <c r="H63" s="24">
        <f t="shared" si="6"/>
        <v>0</v>
      </c>
      <c r="I63" s="1"/>
      <c r="J63" s="52">
        <f t="shared" si="7"/>
        <v>0</v>
      </c>
      <c r="K63" s="52">
        <f t="shared" si="8"/>
        <v>0</v>
      </c>
      <c r="L63" s="24">
        <f t="shared" si="9"/>
        <v>0</v>
      </c>
      <c r="M63" s="24">
        <f t="shared" si="10"/>
        <v>0</v>
      </c>
    </row>
    <row r="64" spans="1:13">
      <c r="A64" s="10"/>
      <c r="B64" s="76"/>
      <c r="C64" s="77"/>
      <c r="D64" s="78"/>
      <c r="E64" s="28"/>
      <c r="F64" s="19"/>
      <c r="G64" s="29"/>
      <c r="H64" s="24">
        <f t="shared" si="6"/>
        <v>0</v>
      </c>
      <c r="I64" s="1"/>
      <c r="J64" s="52">
        <f t="shared" si="7"/>
        <v>0</v>
      </c>
      <c r="K64" s="52">
        <f t="shared" si="8"/>
        <v>0</v>
      </c>
      <c r="L64" s="24">
        <f t="shared" si="9"/>
        <v>0</v>
      </c>
      <c r="M64" s="24">
        <f t="shared" si="10"/>
        <v>0</v>
      </c>
    </row>
    <row r="65" spans="1:13">
      <c r="A65" s="10"/>
      <c r="B65" s="76"/>
      <c r="C65" s="77"/>
      <c r="D65" s="78"/>
      <c r="E65" s="28"/>
      <c r="F65" s="19"/>
      <c r="G65" s="29"/>
      <c r="H65" s="24">
        <f t="shared" si="6"/>
        <v>0</v>
      </c>
      <c r="I65" s="1"/>
      <c r="J65" s="52">
        <f t="shared" si="7"/>
        <v>0</v>
      </c>
      <c r="K65" s="52">
        <f t="shared" si="8"/>
        <v>0</v>
      </c>
      <c r="L65" s="24">
        <f t="shared" si="9"/>
        <v>0</v>
      </c>
      <c r="M65" s="24">
        <f t="shared" si="10"/>
        <v>0</v>
      </c>
    </row>
    <row r="66" spans="1:13">
      <c r="A66" s="10"/>
      <c r="B66" s="76"/>
      <c r="C66" s="77"/>
      <c r="D66" s="78"/>
      <c r="E66" s="28"/>
      <c r="F66" s="19"/>
      <c r="G66" s="29"/>
      <c r="H66" s="24">
        <f t="shared" si="6"/>
        <v>0</v>
      </c>
      <c r="I66" s="1"/>
      <c r="J66" s="52">
        <f t="shared" si="7"/>
        <v>0</v>
      </c>
      <c r="K66" s="52">
        <f t="shared" si="8"/>
        <v>0</v>
      </c>
      <c r="L66" s="24">
        <f t="shared" si="9"/>
        <v>0</v>
      </c>
      <c r="M66" s="24">
        <f t="shared" si="10"/>
        <v>0</v>
      </c>
    </row>
    <row r="67" spans="1:13">
      <c r="A67" s="10"/>
      <c r="B67" s="55"/>
      <c r="C67" s="55"/>
      <c r="D67" s="55"/>
      <c r="E67" s="28"/>
      <c r="F67" s="19"/>
      <c r="G67" s="29"/>
      <c r="H67" s="24">
        <f t="shared" si="6"/>
        <v>0</v>
      </c>
      <c r="I67" s="1"/>
      <c r="J67" s="52">
        <f t="shared" si="7"/>
        <v>0</v>
      </c>
      <c r="K67" s="52">
        <f t="shared" si="8"/>
        <v>0</v>
      </c>
      <c r="L67" s="24">
        <f t="shared" si="9"/>
        <v>0</v>
      </c>
      <c r="M67" s="24">
        <f t="shared" si="10"/>
        <v>0</v>
      </c>
    </row>
    <row r="68" spans="1:13">
      <c r="A68" s="10"/>
      <c r="B68" s="55"/>
      <c r="C68" s="55"/>
      <c r="D68" s="55"/>
      <c r="E68" s="28"/>
      <c r="F68" s="19"/>
      <c r="G68" s="29"/>
      <c r="H68" s="24">
        <f t="shared" si="6"/>
        <v>0</v>
      </c>
      <c r="I68" s="1"/>
      <c r="J68" s="52">
        <f t="shared" si="7"/>
        <v>0</v>
      </c>
      <c r="K68" s="52">
        <f t="shared" si="8"/>
        <v>0</v>
      </c>
      <c r="L68" s="24">
        <f t="shared" si="9"/>
        <v>0</v>
      </c>
      <c r="M68" s="24">
        <f t="shared" si="10"/>
        <v>0</v>
      </c>
    </row>
    <row r="69" spans="1:13">
      <c r="A69" s="10"/>
      <c r="B69" s="55"/>
      <c r="C69" s="55"/>
      <c r="D69" s="55"/>
      <c r="E69" s="28"/>
      <c r="F69" s="19"/>
      <c r="G69" s="29"/>
      <c r="H69" s="24">
        <f t="shared" si="6"/>
        <v>0</v>
      </c>
      <c r="I69" s="1"/>
      <c r="J69" s="52">
        <f t="shared" si="7"/>
        <v>0</v>
      </c>
      <c r="K69" s="52">
        <f t="shared" si="8"/>
        <v>0</v>
      </c>
      <c r="L69" s="24">
        <f t="shared" si="9"/>
        <v>0</v>
      </c>
      <c r="M69" s="24">
        <f t="shared" si="10"/>
        <v>0</v>
      </c>
    </row>
    <row r="70" spans="1:13">
      <c r="A70" s="10"/>
      <c r="B70" s="55"/>
      <c r="C70" s="55"/>
      <c r="D70" s="55"/>
      <c r="E70" s="28"/>
      <c r="F70" s="19"/>
      <c r="G70" s="29"/>
      <c r="H70" s="24">
        <f t="shared" si="6"/>
        <v>0</v>
      </c>
      <c r="I70" s="1"/>
      <c r="J70" s="52">
        <f t="shared" si="7"/>
        <v>0</v>
      </c>
      <c r="K70" s="52">
        <f t="shared" si="8"/>
        <v>0</v>
      </c>
      <c r="L70" s="24">
        <f t="shared" si="9"/>
        <v>0</v>
      </c>
      <c r="M70" s="24">
        <f t="shared" si="10"/>
        <v>0</v>
      </c>
    </row>
    <row r="71" spans="1:13">
      <c r="A71" s="10"/>
      <c r="B71" s="55"/>
      <c r="C71" s="55"/>
      <c r="D71" s="55"/>
      <c r="E71" s="28"/>
      <c r="F71" s="19"/>
      <c r="G71" s="29"/>
      <c r="H71" s="24">
        <f t="shared" si="6"/>
        <v>0</v>
      </c>
      <c r="I71" s="1"/>
      <c r="J71" s="52">
        <f t="shared" si="7"/>
        <v>0</v>
      </c>
      <c r="K71" s="52">
        <f t="shared" si="8"/>
        <v>0</v>
      </c>
      <c r="L71" s="24">
        <f t="shared" si="9"/>
        <v>0</v>
      </c>
      <c r="M71" s="24">
        <f t="shared" si="10"/>
        <v>0</v>
      </c>
    </row>
    <row r="72" spans="1:13">
      <c r="A72" s="10"/>
      <c r="B72" s="55"/>
      <c r="C72" s="55"/>
      <c r="D72" s="55"/>
      <c r="E72" s="28"/>
      <c r="F72" s="19"/>
      <c r="G72" s="29"/>
      <c r="H72" s="24">
        <f t="shared" si="6"/>
        <v>0</v>
      </c>
      <c r="I72" s="1"/>
      <c r="J72" s="52">
        <f t="shared" si="7"/>
        <v>0</v>
      </c>
      <c r="K72" s="52">
        <f t="shared" si="8"/>
        <v>0</v>
      </c>
      <c r="L72" s="24">
        <f t="shared" si="9"/>
        <v>0</v>
      </c>
      <c r="M72" s="24">
        <f t="shared" si="10"/>
        <v>0</v>
      </c>
    </row>
    <row r="73" spans="1:13">
      <c r="A73" s="10"/>
      <c r="B73" s="55"/>
      <c r="C73" s="55"/>
      <c r="D73" s="55"/>
      <c r="E73" s="28"/>
      <c r="F73" s="19"/>
      <c r="G73" s="29"/>
      <c r="H73" s="24">
        <f t="shared" si="6"/>
        <v>0</v>
      </c>
      <c r="I73" s="1"/>
      <c r="J73" s="52">
        <f t="shared" si="7"/>
        <v>0</v>
      </c>
      <c r="K73" s="52">
        <f t="shared" si="8"/>
        <v>0</v>
      </c>
      <c r="L73" s="24">
        <f t="shared" si="9"/>
        <v>0</v>
      </c>
      <c r="M73" s="24">
        <f t="shared" si="10"/>
        <v>0</v>
      </c>
    </row>
    <row r="74" spans="1:13">
      <c r="A74" s="10"/>
      <c r="B74" s="55"/>
      <c r="C74" s="55"/>
      <c r="D74" s="55"/>
      <c r="E74" s="28"/>
      <c r="F74" s="19"/>
      <c r="G74" s="29"/>
      <c r="H74" s="24">
        <f t="shared" si="6"/>
        <v>0</v>
      </c>
      <c r="I74" s="1"/>
      <c r="J74" s="52">
        <f t="shared" si="7"/>
        <v>0</v>
      </c>
      <c r="K74" s="52">
        <f t="shared" si="8"/>
        <v>0</v>
      </c>
      <c r="L74" s="24">
        <f t="shared" si="9"/>
        <v>0</v>
      </c>
      <c r="M74" s="24">
        <f t="shared" si="10"/>
        <v>0</v>
      </c>
    </row>
    <row r="75" spans="1:13">
      <c r="A75" s="10"/>
      <c r="B75" s="55"/>
      <c r="C75" s="55"/>
      <c r="D75" s="55"/>
      <c r="E75" s="28"/>
      <c r="F75" s="19"/>
      <c r="G75" s="29"/>
      <c r="H75" s="24">
        <f t="shared" si="6"/>
        <v>0</v>
      </c>
      <c r="I75" s="1"/>
      <c r="J75" s="52">
        <f t="shared" si="7"/>
        <v>0</v>
      </c>
      <c r="K75" s="52">
        <f t="shared" si="8"/>
        <v>0</v>
      </c>
      <c r="L75" s="24">
        <f t="shared" si="9"/>
        <v>0</v>
      </c>
      <c r="M75" s="24">
        <f t="shared" si="10"/>
        <v>0</v>
      </c>
    </row>
    <row r="76" spans="1:13">
      <c r="A76" s="10"/>
      <c r="B76" s="55"/>
      <c r="C76" s="55"/>
      <c r="D76" s="55"/>
      <c r="E76" s="28"/>
      <c r="F76" s="19"/>
      <c r="G76" s="29"/>
      <c r="H76" s="24">
        <f t="shared" si="6"/>
        <v>0</v>
      </c>
      <c r="I76" s="1"/>
      <c r="J76" s="52">
        <f t="shared" si="7"/>
        <v>0</v>
      </c>
      <c r="K76" s="52">
        <f t="shared" si="8"/>
        <v>0</v>
      </c>
      <c r="L76" s="24">
        <f t="shared" si="9"/>
        <v>0</v>
      </c>
      <c r="M76" s="24">
        <f t="shared" si="10"/>
        <v>0</v>
      </c>
    </row>
    <row r="77" spans="1:13">
      <c r="A77" s="10"/>
      <c r="B77" s="55"/>
      <c r="C77" s="55"/>
      <c r="D77" s="55"/>
      <c r="E77" s="28"/>
      <c r="F77" s="19"/>
      <c r="G77" s="29"/>
      <c r="H77" s="24">
        <f t="shared" si="6"/>
        <v>0</v>
      </c>
      <c r="I77" s="1"/>
      <c r="J77" s="52">
        <f t="shared" si="7"/>
        <v>0</v>
      </c>
      <c r="K77" s="52">
        <f t="shared" si="8"/>
        <v>0</v>
      </c>
      <c r="L77" s="24">
        <f t="shared" si="9"/>
        <v>0</v>
      </c>
      <c r="M77" s="24">
        <f t="shared" si="10"/>
        <v>0</v>
      </c>
    </row>
    <row r="78" spans="1:13">
      <c r="A78" s="10"/>
      <c r="B78" s="55"/>
      <c r="C78" s="55"/>
      <c r="D78" s="55"/>
      <c r="E78" s="28"/>
      <c r="F78" s="19"/>
      <c r="G78" s="29"/>
      <c r="H78" s="24">
        <f t="shared" si="6"/>
        <v>0</v>
      </c>
      <c r="I78" s="1"/>
      <c r="J78" s="52">
        <f t="shared" si="7"/>
        <v>0</v>
      </c>
      <c r="K78" s="52">
        <f t="shared" si="8"/>
        <v>0</v>
      </c>
      <c r="L78" s="24">
        <f t="shared" si="9"/>
        <v>0</v>
      </c>
      <c r="M78" s="24">
        <f t="shared" si="10"/>
        <v>0</v>
      </c>
    </row>
    <row r="79" spans="1:13">
      <c r="A79" s="10"/>
      <c r="B79" s="55"/>
      <c r="C79" s="55"/>
      <c r="D79" s="55"/>
      <c r="E79" s="28"/>
      <c r="F79" s="19"/>
      <c r="G79" s="29"/>
      <c r="H79" s="24">
        <f t="shared" si="6"/>
        <v>0</v>
      </c>
      <c r="I79" s="1"/>
      <c r="J79" s="52">
        <f t="shared" si="7"/>
        <v>0</v>
      </c>
      <c r="K79" s="52">
        <f t="shared" si="8"/>
        <v>0</v>
      </c>
      <c r="L79" s="24">
        <f t="shared" si="9"/>
        <v>0</v>
      </c>
      <c r="M79" s="24">
        <f t="shared" si="10"/>
        <v>0</v>
      </c>
    </row>
    <row r="80" spans="1:13">
      <c r="A80" s="10"/>
      <c r="B80" s="55"/>
      <c r="C80" s="55"/>
      <c r="D80" s="55"/>
      <c r="E80" s="28"/>
      <c r="F80" s="19"/>
      <c r="G80" s="29"/>
      <c r="H80" s="24">
        <f t="shared" si="6"/>
        <v>0</v>
      </c>
      <c r="I80" s="1"/>
      <c r="J80" s="52">
        <f t="shared" si="7"/>
        <v>0</v>
      </c>
      <c r="K80" s="52">
        <f t="shared" si="8"/>
        <v>0</v>
      </c>
      <c r="L80" s="24">
        <f t="shared" si="9"/>
        <v>0</v>
      </c>
      <c r="M80" s="24">
        <f t="shared" si="10"/>
        <v>0</v>
      </c>
    </row>
    <row r="81" spans="1:13">
      <c r="A81" s="10"/>
      <c r="B81" s="55"/>
      <c r="C81" s="55"/>
      <c r="D81" s="55"/>
      <c r="E81" s="28"/>
      <c r="F81" s="19"/>
      <c r="G81" s="29"/>
      <c r="H81" s="24">
        <f t="shared" ref="H81:H101" si="11">IFERROR(IF(G81="○",0,ROUNDUP($K$10*F81/$F$12,-2)),0)</f>
        <v>0</v>
      </c>
      <c r="I81" s="1"/>
      <c r="J81" s="52">
        <f t="shared" ref="J81:J101" si="12">IF($D$4="②",ROUNDUP(H81*3/4,-2),IF($D$4="③",ROUNDUP(H81*2/3,-2),H81))</f>
        <v>0</v>
      </c>
      <c r="K81" s="52">
        <f t="shared" ref="K81:K101" si="13">H81-J81</f>
        <v>0</v>
      </c>
      <c r="L81" s="24">
        <f t="shared" ref="L81:L101" si="14">ROUND(H81/12,-2)</f>
        <v>0</v>
      </c>
      <c r="M81" s="24">
        <f t="shared" ref="M81:M101" si="15">IFERROR(L81/E81,0)</f>
        <v>0</v>
      </c>
    </row>
    <row r="82" spans="1:13">
      <c r="A82" s="10"/>
      <c r="B82" s="55"/>
      <c r="C82" s="55"/>
      <c r="D82" s="55"/>
      <c r="E82" s="28"/>
      <c r="F82" s="19"/>
      <c r="G82" s="29"/>
      <c r="H82" s="24">
        <f t="shared" si="11"/>
        <v>0</v>
      </c>
      <c r="I82" s="1"/>
      <c r="J82" s="52">
        <f t="shared" si="12"/>
        <v>0</v>
      </c>
      <c r="K82" s="52">
        <f t="shared" si="13"/>
        <v>0</v>
      </c>
      <c r="L82" s="24">
        <f t="shared" si="14"/>
        <v>0</v>
      </c>
      <c r="M82" s="24">
        <f t="shared" si="15"/>
        <v>0</v>
      </c>
    </row>
    <row r="83" spans="1:13">
      <c r="A83" s="10"/>
      <c r="B83" s="55"/>
      <c r="C83" s="55"/>
      <c r="D83" s="55"/>
      <c r="E83" s="28"/>
      <c r="F83" s="19"/>
      <c r="G83" s="29"/>
      <c r="H83" s="24">
        <f t="shared" si="11"/>
        <v>0</v>
      </c>
      <c r="I83" s="1"/>
      <c r="J83" s="52">
        <f t="shared" si="12"/>
        <v>0</v>
      </c>
      <c r="K83" s="52">
        <f t="shared" si="13"/>
        <v>0</v>
      </c>
      <c r="L83" s="24">
        <f t="shared" si="14"/>
        <v>0</v>
      </c>
      <c r="M83" s="24">
        <f t="shared" si="15"/>
        <v>0</v>
      </c>
    </row>
    <row r="84" spans="1:13">
      <c r="A84" s="10"/>
      <c r="B84" s="55"/>
      <c r="C84" s="55"/>
      <c r="D84" s="55"/>
      <c r="E84" s="28"/>
      <c r="F84" s="19"/>
      <c r="G84" s="29"/>
      <c r="H84" s="24">
        <f t="shared" si="11"/>
        <v>0</v>
      </c>
      <c r="I84" s="1"/>
      <c r="J84" s="52">
        <f t="shared" si="12"/>
        <v>0</v>
      </c>
      <c r="K84" s="52">
        <f t="shared" si="13"/>
        <v>0</v>
      </c>
      <c r="L84" s="24">
        <f t="shared" si="14"/>
        <v>0</v>
      </c>
      <c r="M84" s="24">
        <f t="shared" si="15"/>
        <v>0</v>
      </c>
    </row>
    <row r="85" spans="1:13">
      <c r="A85" s="10"/>
      <c r="B85" s="55"/>
      <c r="C85" s="55"/>
      <c r="D85" s="55"/>
      <c r="E85" s="28"/>
      <c r="F85" s="19"/>
      <c r="G85" s="29"/>
      <c r="H85" s="24">
        <f t="shared" si="11"/>
        <v>0</v>
      </c>
      <c r="I85" s="1"/>
      <c r="J85" s="52">
        <f t="shared" si="12"/>
        <v>0</v>
      </c>
      <c r="K85" s="52">
        <f t="shared" si="13"/>
        <v>0</v>
      </c>
      <c r="L85" s="24">
        <f t="shared" si="14"/>
        <v>0</v>
      </c>
      <c r="M85" s="24">
        <f t="shared" si="15"/>
        <v>0</v>
      </c>
    </row>
    <row r="86" spans="1:13">
      <c r="A86" s="10"/>
      <c r="B86" s="55"/>
      <c r="C86" s="55"/>
      <c r="D86" s="55"/>
      <c r="E86" s="28"/>
      <c r="F86" s="19"/>
      <c r="G86" s="29"/>
      <c r="H86" s="24">
        <f t="shared" si="11"/>
        <v>0</v>
      </c>
      <c r="I86" s="1"/>
      <c r="J86" s="52">
        <f t="shared" si="12"/>
        <v>0</v>
      </c>
      <c r="K86" s="52">
        <f t="shared" si="13"/>
        <v>0</v>
      </c>
      <c r="L86" s="24">
        <f t="shared" si="14"/>
        <v>0</v>
      </c>
      <c r="M86" s="24">
        <f t="shared" si="15"/>
        <v>0</v>
      </c>
    </row>
    <row r="87" spans="1:13">
      <c r="A87" s="10"/>
      <c r="B87" s="55"/>
      <c r="C87" s="55"/>
      <c r="D87" s="55"/>
      <c r="E87" s="28"/>
      <c r="F87" s="19"/>
      <c r="G87" s="29"/>
      <c r="H87" s="24">
        <f t="shared" si="11"/>
        <v>0</v>
      </c>
      <c r="I87" s="1"/>
      <c r="J87" s="52">
        <f t="shared" si="12"/>
        <v>0</v>
      </c>
      <c r="K87" s="52">
        <f t="shared" si="13"/>
        <v>0</v>
      </c>
      <c r="L87" s="24">
        <f t="shared" si="14"/>
        <v>0</v>
      </c>
      <c r="M87" s="24">
        <f t="shared" si="15"/>
        <v>0</v>
      </c>
    </row>
    <row r="88" spans="1:13">
      <c r="A88" s="10"/>
      <c r="B88" s="55"/>
      <c r="C88" s="55"/>
      <c r="D88" s="55"/>
      <c r="E88" s="28"/>
      <c r="F88" s="19"/>
      <c r="G88" s="29"/>
      <c r="H88" s="24">
        <f t="shared" si="11"/>
        <v>0</v>
      </c>
      <c r="I88" s="1"/>
      <c r="J88" s="52">
        <f t="shared" si="12"/>
        <v>0</v>
      </c>
      <c r="K88" s="52">
        <f t="shared" si="13"/>
        <v>0</v>
      </c>
      <c r="L88" s="24">
        <f t="shared" si="14"/>
        <v>0</v>
      </c>
      <c r="M88" s="24">
        <f t="shared" si="15"/>
        <v>0</v>
      </c>
    </row>
    <row r="89" spans="1:13">
      <c r="A89" s="10"/>
      <c r="B89" s="55"/>
      <c r="C89" s="55"/>
      <c r="D89" s="55"/>
      <c r="E89" s="28"/>
      <c r="F89" s="19"/>
      <c r="G89" s="29"/>
      <c r="H89" s="24">
        <f t="shared" si="11"/>
        <v>0</v>
      </c>
      <c r="I89" s="1"/>
      <c r="J89" s="52">
        <f t="shared" si="12"/>
        <v>0</v>
      </c>
      <c r="K89" s="52">
        <f t="shared" si="13"/>
        <v>0</v>
      </c>
      <c r="L89" s="24">
        <f t="shared" si="14"/>
        <v>0</v>
      </c>
      <c r="M89" s="24">
        <f t="shared" si="15"/>
        <v>0</v>
      </c>
    </row>
    <row r="90" spans="1:13">
      <c r="A90" s="10"/>
      <c r="B90" s="55"/>
      <c r="C90" s="55"/>
      <c r="D90" s="55"/>
      <c r="E90" s="28"/>
      <c r="F90" s="19"/>
      <c r="G90" s="29"/>
      <c r="H90" s="24">
        <f t="shared" si="11"/>
        <v>0</v>
      </c>
      <c r="I90" s="1"/>
      <c r="J90" s="52">
        <f t="shared" si="12"/>
        <v>0</v>
      </c>
      <c r="K90" s="52">
        <f t="shared" si="13"/>
        <v>0</v>
      </c>
      <c r="L90" s="24">
        <f t="shared" si="14"/>
        <v>0</v>
      </c>
      <c r="M90" s="24">
        <f t="shared" si="15"/>
        <v>0</v>
      </c>
    </row>
    <row r="91" spans="1:13">
      <c r="A91" s="10"/>
      <c r="B91" s="55"/>
      <c r="C91" s="55"/>
      <c r="D91" s="55"/>
      <c r="E91" s="28"/>
      <c r="F91" s="19"/>
      <c r="G91" s="29"/>
      <c r="H91" s="24">
        <f t="shared" si="11"/>
        <v>0</v>
      </c>
      <c r="I91" s="1"/>
      <c r="J91" s="52">
        <f t="shared" si="12"/>
        <v>0</v>
      </c>
      <c r="K91" s="52">
        <f t="shared" si="13"/>
        <v>0</v>
      </c>
      <c r="L91" s="24">
        <f t="shared" si="14"/>
        <v>0</v>
      </c>
      <c r="M91" s="24">
        <f t="shared" si="15"/>
        <v>0</v>
      </c>
    </row>
    <row r="92" spans="1:13">
      <c r="A92" s="10"/>
      <c r="B92" s="55"/>
      <c r="C92" s="55"/>
      <c r="D92" s="55"/>
      <c r="E92" s="28"/>
      <c r="F92" s="19"/>
      <c r="G92" s="29"/>
      <c r="H92" s="24">
        <f t="shared" si="11"/>
        <v>0</v>
      </c>
      <c r="I92" s="1"/>
      <c r="J92" s="52">
        <f t="shared" si="12"/>
        <v>0</v>
      </c>
      <c r="K92" s="52">
        <f t="shared" si="13"/>
        <v>0</v>
      </c>
      <c r="L92" s="24">
        <f t="shared" si="14"/>
        <v>0</v>
      </c>
      <c r="M92" s="24">
        <f t="shared" si="15"/>
        <v>0</v>
      </c>
    </row>
    <row r="93" spans="1:13">
      <c r="A93" s="10"/>
      <c r="B93" s="55"/>
      <c r="C93" s="55"/>
      <c r="D93" s="55"/>
      <c r="E93" s="28"/>
      <c r="F93" s="19"/>
      <c r="G93" s="29"/>
      <c r="H93" s="24">
        <f t="shared" si="11"/>
        <v>0</v>
      </c>
      <c r="I93" s="1"/>
      <c r="J93" s="52">
        <f t="shared" si="12"/>
        <v>0</v>
      </c>
      <c r="K93" s="52">
        <f t="shared" si="13"/>
        <v>0</v>
      </c>
      <c r="L93" s="24">
        <f t="shared" si="14"/>
        <v>0</v>
      </c>
      <c r="M93" s="24">
        <f t="shared" si="15"/>
        <v>0</v>
      </c>
    </row>
    <row r="94" spans="1:13">
      <c r="A94" s="10"/>
      <c r="B94" s="55"/>
      <c r="C94" s="55"/>
      <c r="D94" s="55"/>
      <c r="E94" s="28"/>
      <c r="F94" s="19"/>
      <c r="G94" s="29"/>
      <c r="H94" s="24">
        <f t="shared" si="11"/>
        <v>0</v>
      </c>
      <c r="I94" s="1"/>
      <c r="J94" s="52">
        <f t="shared" si="12"/>
        <v>0</v>
      </c>
      <c r="K94" s="52">
        <f t="shared" si="13"/>
        <v>0</v>
      </c>
      <c r="L94" s="24">
        <f t="shared" si="14"/>
        <v>0</v>
      </c>
      <c r="M94" s="24">
        <f t="shared" si="15"/>
        <v>0</v>
      </c>
    </row>
    <row r="95" spans="1:13">
      <c r="A95" s="10"/>
      <c r="B95" s="55"/>
      <c r="C95" s="55"/>
      <c r="D95" s="55"/>
      <c r="E95" s="28"/>
      <c r="F95" s="19"/>
      <c r="G95" s="29"/>
      <c r="H95" s="24">
        <f t="shared" si="11"/>
        <v>0</v>
      </c>
      <c r="I95" s="1"/>
      <c r="J95" s="52">
        <f t="shared" si="12"/>
        <v>0</v>
      </c>
      <c r="K95" s="52">
        <f t="shared" si="13"/>
        <v>0</v>
      </c>
      <c r="L95" s="24">
        <f t="shared" si="14"/>
        <v>0</v>
      </c>
      <c r="M95" s="24">
        <f t="shared" si="15"/>
        <v>0</v>
      </c>
    </row>
    <row r="96" spans="1:13">
      <c r="A96" s="10"/>
      <c r="B96" s="55"/>
      <c r="C96" s="55"/>
      <c r="D96" s="55"/>
      <c r="E96" s="28"/>
      <c r="F96" s="19"/>
      <c r="G96" s="29"/>
      <c r="H96" s="24">
        <f t="shared" si="11"/>
        <v>0</v>
      </c>
      <c r="I96" s="1"/>
      <c r="J96" s="52">
        <f t="shared" si="12"/>
        <v>0</v>
      </c>
      <c r="K96" s="52">
        <f t="shared" si="13"/>
        <v>0</v>
      </c>
      <c r="L96" s="24">
        <f t="shared" si="14"/>
        <v>0</v>
      </c>
      <c r="M96" s="24">
        <f t="shared" si="15"/>
        <v>0</v>
      </c>
    </row>
    <row r="97" spans="1:13">
      <c r="A97" s="10"/>
      <c r="B97" s="55"/>
      <c r="C97" s="55"/>
      <c r="D97" s="55"/>
      <c r="E97" s="28"/>
      <c r="F97" s="19"/>
      <c r="G97" s="29"/>
      <c r="H97" s="24">
        <f t="shared" si="11"/>
        <v>0</v>
      </c>
      <c r="I97" s="1"/>
      <c r="J97" s="52">
        <f t="shared" si="12"/>
        <v>0</v>
      </c>
      <c r="K97" s="52">
        <f t="shared" si="13"/>
        <v>0</v>
      </c>
      <c r="L97" s="24">
        <f t="shared" si="14"/>
        <v>0</v>
      </c>
      <c r="M97" s="24">
        <f t="shared" si="15"/>
        <v>0</v>
      </c>
    </row>
    <row r="98" spans="1:13">
      <c r="A98" s="10"/>
      <c r="B98" s="55"/>
      <c r="C98" s="55"/>
      <c r="D98" s="55"/>
      <c r="E98" s="28"/>
      <c r="F98" s="19"/>
      <c r="G98" s="29"/>
      <c r="H98" s="24">
        <f t="shared" si="11"/>
        <v>0</v>
      </c>
      <c r="I98" s="1"/>
      <c r="J98" s="52">
        <f t="shared" si="12"/>
        <v>0</v>
      </c>
      <c r="K98" s="52">
        <f t="shared" si="13"/>
        <v>0</v>
      </c>
      <c r="L98" s="24">
        <f t="shared" si="14"/>
        <v>0</v>
      </c>
      <c r="M98" s="24">
        <f t="shared" si="15"/>
        <v>0</v>
      </c>
    </row>
    <row r="99" spans="1:13">
      <c r="A99" s="10"/>
      <c r="B99" s="55"/>
      <c r="C99" s="55"/>
      <c r="D99" s="55"/>
      <c r="E99" s="28"/>
      <c r="F99" s="19"/>
      <c r="G99" s="29"/>
      <c r="H99" s="24">
        <f t="shared" si="11"/>
        <v>0</v>
      </c>
      <c r="I99" s="1"/>
      <c r="J99" s="52">
        <f t="shared" si="12"/>
        <v>0</v>
      </c>
      <c r="K99" s="52">
        <f t="shared" si="13"/>
        <v>0</v>
      </c>
      <c r="L99" s="24">
        <f t="shared" si="14"/>
        <v>0</v>
      </c>
      <c r="M99" s="24">
        <f t="shared" si="15"/>
        <v>0</v>
      </c>
    </row>
    <row r="100" spans="1:13">
      <c r="A100" s="10"/>
      <c r="B100" s="55"/>
      <c r="C100" s="55"/>
      <c r="D100" s="55"/>
      <c r="E100" s="28"/>
      <c r="F100" s="19"/>
      <c r="G100" s="29"/>
      <c r="H100" s="24">
        <f t="shared" si="11"/>
        <v>0</v>
      </c>
      <c r="I100" s="1"/>
      <c r="J100" s="52">
        <f t="shared" si="12"/>
        <v>0</v>
      </c>
      <c r="K100" s="52">
        <f t="shared" si="13"/>
        <v>0</v>
      </c>
      <c r="L100" s="24">
        <f t="shared" si="14"/>
        <v>0</v>
      </c>
      <c r="M100" s="24">
        <f t="shared" si="15"/>
        <v>0</v>
      </c>
    </row>
    <row r="101" spans="1:13">
      <c r="A101" s="10"/>
      <c r="B101" s="55"/>
      <c r="C101" s="55"/>
      <c r="D101" s="55"/>
      <c r="E101" s="28"/>
      <c r="F101" s="19"/>
      <c r="G101" s="29"/>
      <c r="H101" s="24">
        <f t="shared" si="11"/>
        <v>0</v>
      </c>
      <c r="I101" s="1"/>
      <c r="J101" s="52">
        <f t="shared" si="12"/>
        <v>0</v>
      </c>
      <c r="K101" s="52">
        <f t="shared" si="13"/>
        <v>0</v>
      </c>
      <c r="L101" s="24">
        <f t="shared" si="14"/>
        <v>0</v>
      </c>
      <c r="M101" s="24">
        <f t="shared" si="15"/>
        <v>0</v>
      </c>
    </row>
  </sheetData>
  <mergeCells count="100">
    <mergeCell ref="B101:D101"/>
    <mergeCell ref="B90:D90"/>
    <mergeCell ref="B91:D91"/>
    <mergeCell ref="B92:D92"/>
    <mergeCell ref="B93:D93"/>
    <mergeCell ref="B94:D94"/>
    <mergeCell ref="B95:D95"/>
    <mergeCell ref="B96:D96"/>
    <mergeCell ref="B97:D97"/>
    <mergeCell ref="B98:D98"/>
    <mergeCell ref="B99:D99"/>
    <mergeCell ref="B100:D100"/>
    <mergeCell ref="B89:D89"/>
    <mergeCell ref="B78:D78"/>
    <mergeCell ref="B79:D79"/>
    <mergeCell ref="B80:D80"/>
    <mergeCell ref="B81:D81"/>
    <mergeCell ref="B82:D82"/>
    <mergeCell ref="B83:D83"/>
    <mergeCell ref="B84:D84"/>
    <mergeCell ref="B85:D85"/>
    <mergeCell ref="B86:D86"/>
    <mergeCell ref="B87:D87"/>
    <mergeCell ref="B88:D88"/>
    <mergeCell ref="B77:D77"/>
    <mergeCell ref="B66:D66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65:D65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53:D53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41:D41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29:D29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17:D17"/>
    <mergeCell ref="A2:M2"/>
    <mergeCell ref="F3:F5"/>
    <mergeCell ref="G3:K3"/>
    <mergeCell ref="A4:C4"/>
    <mergeCell ref="A13:A15"/>
    <mergeCell ref="B13:D15"/>
    <mergeCell ref="E13:E15"/>
    <mergeCell ref="F13:F15"/>
    <mergeCell ref="G13:G15"/>
    <mergeCell ref="H13:H15"/>
    <mergeCell ref="L13:L15"/>
    <mergeCell ref="M13:M15"/>
    <mergeCell ref="J14:J15"/>
    <mergeCell ref="K14:K15"/>
    <mergeCell ref="B16:D16"/>
  </mergeCells>
  <phoneticPr fontId="4"/>
  <dataValidations count="3">
    <dataValidation type="list" allowBlank="1" showInputMessage="1" showErrorMessage="1" sqref="D4">
      <formula1>"①,②,③,"</formula1>
    </dataValidation>
    <dataValidation type="list" allowBlank="1" showInputMessage="1" showErrorMessage="1" sqref="G16:G101">
      <formula1>"○"</formula1>
    </dataValidation>
    <dataValidation type="list" allowBlank="1" showInputMessage="1" showErrorMessage="1" sqref="A16:A101">
      <formula1>$F$6:$F$9</formula1>
    </dataValidation>
  </dataValidations>
  <pageMargins left="0.7" right="0.7" top="0.75" bottom="0.75" header="0.3" footer="0.3"/>
  <pageSetup paperSize="8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1"/>
  <sheetViews>
    <sheetView workbookViewId="0">
      <selection activeCell="J4" sqref="J4"/>
    </sheetView>
  </sheetViews>
  <sheetFormatPr defaultRowHeight="18.75"/>
  <cols>
    <col min="1" max="1" width="20.125" customWidth="1"/>
    <col min="2" max="3" width="3.75" customWidth="1"/>
    <col min="6" max="6" width="17.5" customWidth="1"/>
    <col min="7" max="8" width="18.625" customWidth="1"/>
    <col min="9" max="9" width="11.125" hidden="1" customWidth="1"/>
    <col min="10" max="11" width="18.625" customWidth="1"/>
    <col min="12" max="12" width="14" customWidth="1"/>
    <col min="13" max="13" width="11.875" customWidth="1"/>
    <col min="14" max="14" width="12" customWidth="1"/>
    <col min="15" max="15" width="13" bestFit="1" customWidth="1"/>
  </cols>
  <sheetData>
    <row r="1" spans="1:15" ht="35.25">
      <c r="A1" s="2" t="s">
        <v>2</v>
      </c>
    </row>
    <row r="2" spans="1:15" ht="63" customHeight="1" thickBot="1">
      <c r="A2" s="56" t="s">
        <v>81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5" ht="19.5" thickBot="1">
      <c r="C3" s="3"/>
      <c r="D3" s="3"/>
      <c r="E3" s="3"/>
      <c r="F3" s="58" t="s">
        <v>3</v>
      </c>
      <c r="G3" s="61" t="s">
        <v>4</v>
      </c>
      <c r="H3" s="62"/>
      <c r="I3" s="62"/>
      <c r="J3" s="62"/>
      <c r="K3" s="63"/>
    </row>
    <row r="4" spans="1:15" s="4" customFormat="1" ht="66.75" customHeight="1" thickBot="1">
      <c r="A4" s="64" t="s">
        <v>83</v>
      </c>
      <c r="B4" s="65"/>
      <c r="C4" s="65"/>
      <c r="D4" s="25" t="s">
        <v>82</v>
      </c>
      <c r="F4" s="59"/>
      <c r="G4" s="54" t="s">
        <v>6</v>
      </c>
      <c r="H4" s="8" t="s">
        <v>12</v>
      </c>
      <c r="I4" s="53" t="s">
        <v>14</v>
      </c>
      <c r="J4" s="53" t="s">
        <v>5</v>
      </c>
      <c r="K4" s="36" t="s">
        <v>75</v>
      </c>
      <c r="L4" s="34" t="s">
        <v>76</v>
      </c>
      <c r="M4" s="32" t="s">
        <v>77</v>
      </c>
      <c r="N4" s="53" t="s">
        <v>78</v>
      </c>
    </row>
    <row r="5" spans="1:15" s="4" customFormat="1" ht="19.5" thickBot="1">
      <c r="F5" s="60"/>
      <c r="G5" s="50" t="s">
        <v>7</v>
      </c>
      <c r="H5" s="50" t="s">
        <v>8</v>
      </c>
      <c r="I5" s="50" t="s">
        <v>9</v>
      </c>
      <c r="J5" s="50" t="s">
        <v>9</v>
      </c>
      <c r="K5" s="51" t="s">
        <v>10</v>
      </c>
      <c r="L5" s="34"/>
      <c r="M5" s="54"/>
      <c r="N5" s="54"/>
    </row>
    <row r="6" spans="1:15" ht="19.5" thickTop="1">
      <c r="F6" s="47" t="s">
        <v>13</v>
      </c>
      <c r="G6" s="48">
        <v>4346000</v>
      </c>
      <c r="H6" s="15">
        <v>0.12</v>
      </c>
      <c r="I6" s="16">
        <f>ROUNDDOWN(G6*H6,-2)</f>
        <v>521500</v>
      </c>
      <c r="J6" s="16">
        <f>G6-K6</f>
        <v>521500</v>
      </c>
      <c r="K6" s="49">
        <f>ROUNDUP(G6-I6,-2)</f>
        <v>3824500</v>
      </c>
      <c r="L6" s="35">
        <f>SUMIFS($H$16:$H$101,$A$16:$A$101,F6)</f>
        <v>3804400</v>
      </c>
      <c r="M6" s="24">
        <f>ROUND((L6/(1-H6)*H6),-3)</f>
        <v>519000</v>
      </c>
      <c r="N6" s="33">
        <f>ROUNDUP(L6+M6,-2)</f>
        <v>4323400</v>
      </c>
      <c r="O6" s="27"/>
    </row>
    <row r="7" spans="1:15">
      <c r="F7" s="37" t="s">
        <v>74</v>
      </c>
      <c r="G7" s="19">
        <v>1455000</v>
      </c>
      <c r="H7" s="11">
        <v>0.12</v>
      </c>
      <c r="I7" s="12">
        <f>IFERROR(ROUNDDOWN(G7*H7,-2),0)</f>
        <v>174600</v>
      </c>
      <c r="J7" s="12">
        <f>G7-K7</f>
        <v>174600</v>
      </c>
      <c r="K7" s="38">
        <f>ROUNDUP(G7-I7,-2)</f>
        <v>1280400</v>
      </c>
      <c r="L7" s="35">
        <f t="shared" ref="L7:L9" si="0">SUMIFS($H$16:$H$101,$A$16:$A$101,F7)</f>
        <v>1303200</v>
      </c>
      <c r="M7" s="24">
        <f t="shared" ref="M7:M9" si="1">ROUND((L7/(1-H7)*H7),-3)</f>
        <v>178000</v>
      </c>
      <c r="N7" s="33">
        <f t="shared" ref="N7:N9" si="2">ROUNDUP(L7+M7,-2)</f>
        <v>1481200</v>
      </c>
      <c r="O7" s="27"/>
    </row>
    <row r="8" spans="1:15">
      <c r="F8" s="39"/>
      <c r="G8" s="20"/>
      <c r="H8" s="11"/>
      <c r="I8" s="12">
        <f t="shared" ref="I8:I9" si="3">IFERROR(ROUNDDOWN(G8*H8,-2),0)</f>
        <v>0</v>
      </c>
      <c r="J8" s="12">
        <f t="shared" ref="J8:J9" si="4">G8-K8</f>
        <v>0</v>
      </c>
      <c r="K8" s="38">
        <f t="shared" ref="K8:K9" si="5">ROUNDUP(G8-I8,-2)</f>
        <v>0</v>
      </c>
      <c r="L8" s="35">
        <f t="shared" si="0"/>
        <v>0</v>
      </c>
      <c r="M8" s="24">
        <f t="shared" si="1"/>
        <v>0</v>
      </c>
      <c r="N8" s="33">
        <f t="shared" si="2"/>
        <v>0</v>
      </c>
    </row>
    <row r="9" spans="1:15" ht="19.5" thickBot="1">
      <c r="F9" s="40"/>
      <c r="G9" s="21"/>
      <c r="H9" s="17"/>
      <c r="I9" s="18">
        <f t="shared" si="3"/>
        <v>0</v>
      </c>
      <c r="J9" s="18">
        <f t="shared" si="4"/>
        <v>0</v>
      </c>
      <c r="K9" s="41">
        <f t="shared" si="5"/>
        <v>0</v>
      </c>
      <c r="L9" s="35">
        <f t="shared" si="0"/>
        <v>0</v>
      </c>
      <c r="M9" s="24">
        <f t="shared" si="1"/>
        <v>0</v>
      </c>
      <c r="N9" s="33">
        <f t="shared" si="2"/>
        <v>0</v>
      </c>
    </row>
    <row r="10" spans="1:15" ht="20.25" thickTop="1" thickBot="1">
      <c r="F10" s="42" t="s">
        <v>16</v>
      </c>
      <c r="G10" s="43">
        <f>SUM(G6:G9)</f>
        <v>5801000</v>
      </c>
      <c r="H10" s="44"/>
      <c r="I10" s="45"/>
      <c r="J10" s="45">
        <f>SUM(J6:J9)</f>
        <v>696100</v>
      </c>
      <c r="K10" s="46">
        <f>SUM(K6:K9)</f>
        <v>5104900</v>
      </c>
      <c r="L10" s="26"/>
      <c r="M10" s="26"/>
    </row>
    <row r="11" spans="1:15">
      <c r="F11" s="13"/>
      <c r="G11" s="22"/>
      <c r="H11" s="23"/>
      <c r="I11" s="14"/>
      <c r="J11" s="14"/>
      <c r="K11" s="14"/>
    </row>
    <row r="12" spans="1:15">
      <c r="E12" s="5" t="s">
        <v>23</v>
      </c>
      <c r="F12" s="26">
        <f>SUM(F16:F101)-SUMIFS($F$13:$F$101,$G$13:$G$101,"○")</f>
        <v>112055130</v>
      </c>
      <c r="I12" s="6"/>
    </row>
    <row r="13" spans="1:15" ht="18.75" customHeight="1">
      <c r="A13" s="66" t="s">
        <v>11</v>
      </c>
      <c r="B13" s="68" t="s">
        <v>0</v>
      </c>
      <c r="C13" s="68"/>
      <c r="D13" s="68"/>
      <c r="E13" s="69" t="s">
        <v>15</v>
      </c>
      <c r="F13" s="67" t="s">
        <v>1</v>
      </c>
      <c r="G13" s="70" t="s">
        <v>21</v>
      </c>
      <c r="H13" s="71" t="s">
        <v>22</v>
      </c>
      <c r="I13" s="31"/>
      <c r="J13" s="31"/>
      <c r="K13" s="30"/>
      <c r="L13" s="72" t="s">
        <v>80</v>
      </c>
      <c r="M13" s="74" t="s">
        <v>79</v>
      </c>
    </row>
    <row r="14" spans="1:15">
      <c r="A14" s="67"/>
      <c r="B14" s="68"/>
      <c r="C14" s="68"/>
      <c r="D14" s="68"/>
      <c r="E14" s="69"/>
      <c r="F14" s="67"/>
      <c r="G14" s="70"/>
      <c r="H14" s="71"/>
      <c r="I14" s="30"/>
      <c r="J14" s="75" t="s">
        <v>60</v>
      </c>
      <c r="K14" s="75" t="s">
        <v>61</v>
      </c>
      <c r="L14" s="73"/>
      <c r="M14" s="73"/>
    </row>
    <row r="15" spans="1:15">
      <c r="A15" s="67"/>
      <c r="B15" s="68"/>
      <c r="C15" s="68"/>
      <c r="D15" s="68"/>
      <c r="E15" s="69"/>
      <c r="F15" s="67"/>
      <c r="G15" s="70"/>
      <c r="H15" s="71"/>
      <c r="I15" s="30"/>
      <c r="J15" s="75"/>
      <c r="K15" s="75"/>
      <c r="L15" s="73"/>
      <c r="M15" s="73"/>
    </row>
    <row r="16" spans="1:15">
      <c r="A16" s="10" t="s">
        <v>13</v>
      </c>
      <c r="B16" s="55" t="s">
        <v>25</v>
      </c>
      <c r="C16" s="55"/>
      <c r="D16" s="55"/>
      <c r="E16" s="28">
        <v>1</v>
      </c>
      <c r="F16" s="19">
        <v>6000000</v>
      </c>
      <c r="G16" s="29" t="s">
        <v>24</v>
      </c>
      <c r="H16" s="24">
        <f>IFERROR(IF(G16="○",0,ROUNDUP($K$10*F16/$F$12,-2)),0)</f>
        <v>0</v>
      </c>
      <c r="I16" s="1"/>
      <c r="J16" s="52">
        <f>IF($D$4="②",ROUNDUP(H16*3/4,-2),IF($D$4="③",ROUNDUP(H16*2/3,-2),H16))</f>
        <v>0</v>
      </c>
      <c r="K16" s="52">
        <f>H16-J16</f>
        <v>0</v>
      </c>
      <c r="L16" s="24">
        <f>ROUND(H16/12,-2)</f>
        <v>0</v>
      </c>
      <c r="M16" s="24">
        <f>IFERROR(L16/E16,0)</f>
        <v>0</v>
      </c>
    </row>
    <row r="17" spans="1:13">
      <c r="A17" s="10" t="s">
        <v>13</v>
      </c>
      <c r="B17" s="55" t="s">
        <v>26</v>
      </c>
      <c r="C17" s="55"/>
      <c r="D17" s="55"/>
      <c r="E17" s="28">
        <v>1</v>
      </c>
      <c r="F17" s="19">
        <v>5400000</v>
      </c>
      <c r="G17" s="29"/>
      <c r="H17" s="24">
        <f t="shared" ref="H17:H80" si="6">IFERROR(IF(G17="○",0,ROUNDUP($K$10*F17/$F$12,-2)),0)</f>
        <v>246100</v>
      </c>
      <c r="I17" s="1"/>
      <c r="J17" s="52">
        <f t="shared" ref="J17:J80" si="7">IF($D$4="②",ROUNDUP(H17*3/4,-2),IF($D$4="③",ROUNDUP(H17*2/3,-2),H17))</f>
        <v>184600</v>
      </c>
      <c r="K17" s="52">
        <f t="shared" ref="K17:K80" si="8">H17-J17</f>
        <v>61500</v>
      </c>
      <c r="L17" s="24">
        <f t="shared" ref="L17:L80" si="9">ROUND(H17/12,-2)</f>
        <v>20500</v>
      </c>
      <c r="M17" s="24">
        <f t="shared" ref="M17:M80" si="10">IFERROR(L17/E17,0)</f>
        <v>20500</v>
      </c>
    </row>
    <row r="18" spans="1:13">
      <c r="A18" s="10" t="s">
        <v>13</v>
      </c>
      <c r="B18" s="55" t="s">
        <v>27</v>
      </c>
      <c r="C18" s="55"/>
      <c r="D18" s="55"/>
      <c r="E18" s="28">
        <v>1</v>
      </c>
      <c r="F18" s="19">
        <v>3243600</v>
      </c>
      <c r="G18" s="29"/>
      <c r="H18" s="24">
        <f t="shared" si="6"/>
        <v>147800</v>
      </c>
      <c r="I18" s="1"/>
      <c r="J18" s="52">
        <f t="shared" si="7"/>
        <v>110900</v>
      </c>
      <c r="K18" s="52">
        <f t="shared" si="8"/>
        <v>36900</v>
      </c>
      <c r="L18" s="24">
        <f t="shared" si="9"/>
        <v>12300</v>
      </c>
      <c r="M18" s="24">
        <f t="shared" si="10"/>
        <v>12300</v>
      </c>
    </row>
    <row r="19" spans="1:13">
      <c r="A19" s="10" t="s">
        <v>13</v>
      </c>
      <c r="B19" s="55" t="s">
        <v>28</v>
      </c>
      <c r="C19" s="55"/>
      <c r="D19" s="55"/>
      <c r="E19" s="28">
        <v>1</v>
      </c>
      <c r="F19" s="19">
        <v>3123600</v>
      </c>
      <c r="G19" s="29"/>
      <c r="H19" s="24">
        <f t="shared" si="6"/>
        <v>142400</v>
      </c>
      <c r="I19" s="1"/>
      <c r="J19" s="52">
        <f t="shared" si="7"/>
        <v>106800</v>
      </c>
      <c r="K19" s="52">
        <f t="shared" si="8"/>
        <v>35600</v>
      </c>
      <c r="L19" s="24">
        <f t="shared" si="9"/>
        <v>11900</v>
      </c>
      <c r="M19" s="24">
        <f t="shared" si="10"/>
        <v>11900</v>
      </c>
    </row>
    <row r="20" spans="1:13">
      <c r="A20" s="10" t="s">
        <v>13</v>
      </c>
      <c r="B20" s="55" t="s">
        <v>29</v>
      </c>
      <c r="C20" s="55"/>
      <c r="D20" s="55"/>
      <c r="E20" s="28">
        <v>1</v>
      </c>
      <c r="F20" s="19">
        <v>3099600</v>
      </c>
      <c r="G20" s="29"/>
      <c r="H20" s="24">
        <f t="shared" si="6"/>
        <v>141300</v>
      </c>
      <c r="I20" s="1"/>
      <c r="J20" s="52">
        <f t="shared" si="7"/>
        <v>106000</v>
      </c>
      <c r="K20" s="52">
        <f t="shared" si="8"/>
        <v>35300</v>
      </c>
      <c r="L20" s="24">
        <f t="shared" si="9"/>
        <v>11800</v>
      </c>
      <c r="M20" s="24">
        <f t="shared" si="10"/>
        <v>11800</v>
      </c>
    </row>
    <row r="21" spans="1:13">
      <c r="A21" s="10" t="s">
        <v>13</v>
      </c>
      <c r="B21" s="55" t="s">
        <v>30</v>
      </c>
      <c r="C21" s="55"/>
      <c r="D21" s="55"/>
      <c r="E21" s="28">
        <v>1</v>
      </c>
      <c r="F21" s="19">
        <v>3123600</v>
      </c>
      <c r="G21" s="29"/>
      <c r="H21" s="24">
        <f t="shared" si="6"/>
        <v>142400</v>
      </c>
      <c r="I21" s="1"/>
      <c r="J21" s="52">
        <f t="shared" si="7"/>
        <v>106800</v>
      </c>
      <c r="K21" s="52">
        <f t="shared" si="8"/>
        <v>35600</v>
      </c>
      <c r="L21" s="24">
        <f t="shared" si="9"/>
        <v>11900</v>
      </c>
      <c r="M21" s="24">
        <f t="shared" si="10"/>
        <v>11900</v>
      </c>
    </row>
    <row r="22" spans="1:13">
      <c r="A22" s="10" t="s">
        <v>13</v>
      </c>
      <c r="B22" s="55" t="s">
        <v>31</v>
      </c>
      <c r="C22" s="55"/>
      <c r="D22" s="55"/>
      <c r="E22" s="28">
        <v>1</v>
      </c>
      <c r="F22" s="19">
        <v>3003600</v>
      </c>
      <c r="G22" s="29"/>
      <c r="H22" s="24">
        <f t="shared" si="6"/>
        <v>136900</v>
      </c>
      <c r="I22" s="1"/>
      <c r="J22" s="52">
        <f t="shared" si="7"/>
        <v>102700</v>
      </c>
      <c r="K22" s="52">
        <f t="shared" si="8"/>
        <v>34200</v>
      </c>
      <c r="L22" s="24">
        <f t="shared" si="9"/>
        <v>11400</v>
      </c>
      <c r="M22" s="24">
        <f t="shared" si="10"/>
        <v>11400</v>
      </c>
    </row>
    <row r="23" spans="1:13">
      <c r="A23" s="10" t="s">
        <v>13</v>
      </c>
      <c r="B23" s="55" t="s">
        <v>32</v>
      </c>
      <c r="C23" s="55"/>
      <c r="D23" s="55"/>
      <c r="E23" s="28">
        <v>1</v>
      </c>
      <c r="F23" s="19">
        <v>2871600</v>
      </c>
      <c r="G23" s="29"/>
      <c r="H23" s="24">
        <f t="shared" si="6"/>
        <v>130900</v>
      </c>
      <c r="I23" s="1"/>
      <c r="J23" s="52">
        <f t="shared" si="7"/>
        <v>98200</v>
      </c>
      <c r="K23" s="52">
        <f t="shared" si="8"/>
        <v>32700</v>
      </c>
      <c r="L23" s="24">
        <f t="shared" si="9"/>
        <v>10900</v>
      </c>
      <c r="M23" s="24">
        <f t="shared" si="10"/>
        <v>10900</v>
      </c>
    </row>
    <row r="24" spans="1:13">
      <c r="A24" s="10" t="s">
        <v>13</v>
      </c>
      <c r="B24" s="55" t="s">
        <v>33</v>
      </c>
      <c r="C24" s="55"/>
      <c r="D24" s="55"/>
      <c r="E24" s="28">
        <v>1</v>
      </c>
      <c r="F24" s="19">
        <v>3003600</v>
      </c>
      <c r="G24" s="29"/>
      <c r="H24" s="24">
        <f t="shared" si="6"/>
        <v>136900</v>
      </c>
      <c r="I24" s="1"/>
      <c r="J24" s="52">
        <f t="shared" si="7"/>
        <v>102700</v>
      </c>
      <c r="K24" s="52">
        <f t="shared" si="8"/>
        <v>34200</v>
      </c>
      <c r="L24" s="24">
        <f t="shared" si="9"/>
        <v>11400</v>
      </c>
      <c r="M24" s="24">
        <f t="shared" si="10"/>
        <v>11400</v>
      </c>
    </row>
    <row r="25" spans="1:13">
      <c r="A25" s="10" t="s">
        <v>13</v>
      </c>
      <c r="B25" s="55" t="s">
        <v>34</v>
      </c>
      <c r="C25" s="55"/>
      <c r="D25" s="55"/>
      <c r="E25" s="28">
        <v>1</v>
      </c>
      <c r="F25" s="19">
        <v>3051600</v>
      </c>
      <c r="G25" s="29"/>
      <c r="H25" s="24">
        <f t="shared" si="6"/>
        <v>139100</v>
      </c>
      <c r="I25" s="1"/>
      <c r="J25" s="52">
        <f t="shared" si="7"/>
        <v>104400</v>
      </c>
      <c r="K25" s="52">
        <f t="shared" si="8"/>
        <v>34700</v>
      </c>
      <c r="L25" s="24">
        <f t="shared" si="9"/>
        <v>11600</v>
      </c>
      <c r="M25" s="24">
        <f t="shared" si="10"/>
        <v>11600</v>
      </c>
    </row>
    <row r="26" spans="1:13">
      <c r="A26" s="10" t="s">
        <v>13</v>
      </c>
      <c r="B26" s="55" t="s">
        <v>35</v>
      </c>
      <c r="C26" s="55"/>
      <c r="D26" s="55"/>
      <c r="E26" s="28">
        <v>1</v>
      </c>
      <c r="F26" s="19">
        <v>3027600</v>
      </c>
      <c r="G26" s="29"/>
      <c r="H26" s="24">
        <f t="shared" si="6"/>
        <v>138000</v>
      </c>
      <c r="I26" s="1"/>
      <c r="J26" s="52">
        <f t="shared" si="7"/>
        <v>103500</v>
      </c>
      <c r="K26" s="52">
        <f t="shared" si="8"/>
        <v>34500</v>
      </c>
      <c r="L26" s="24">
        <f t="shared" si="9"/>
        <v>11500</v>
      </c>
      <c r="M26" s="24">
        <f t="shared" si="10"/>
        <v>11500</v>
      </c>
    </row>
    <row r="27" spans="1:13">
      <c r="A27" s="10" t="s">
        <v>13</v>
      </c>
      <c r="B27" s="55" t="s">
        <v>36</v>
      </c>
      <c r="C27" s="55"/>
      <c r="D27" s="55"/>
      <c r="E27" s="28">
        <v>1</v>
      </c>
      <c r="F27" s="19">
        <v>3051600</v>
      </c>
      <c r="G27" s="29"/>
      <c r="H27" s="24">
        <f t="shared" si="6"/>
        <v>139100</v>
      </c>
      <c r="I27" s="1"/>
      <c r="J27" s="52">
        <f t="shared" si="7"/>
        <v>104400</v>
      </c>
      <c r="K27" s="52">
        <f t="shared" si="8"/>
        <v>34700</v>
      </c>
      <c r="L27" s="24">
        <f t="shared" si="9"/>
        <v>11600</v>
      </c>
      <c r="M27" s="24">
        <f t="shared" si="10"/>
        <v>11600</v>
      </c>
    </row>
    <row r="28" spans="1:13">
      <c r="A28" s="10" t="s">
        <v>13</v>
      </c>
      <c r="B28" s="55" t="s">
        <v>37</v>
      </c>
      <c r="C28" s="55"/>
      <c r="D28" s="55"/>
      <c r="E28" s="28">
        <v>1</v>
      </c>
      <c r="F28" s="19">
        <v>2979600</v>
      </c>
      <c r="G28" s="29"/>
      <c r="H28" s="24">
        <f t="shared" si="6"/>
        <v>135800</v>
      </c>
      <c r="I28" s="1"/>
      <c r="J28" s="52">
        <f t="shared" si="7"/>
        <v>101900</v>
      </c>
      <c r="K28" s="52">
        <f t="shared" si="8"/>
        <v>33900</v>
      </c>
      <c r="L28" s="24">
        <f t="shared" si="9"/>
        <v>11300</v>
      </c>
      <c r="M28" s="24">
        <f t="shared" si="10"/>
        <v>11300</v>
      </c>
    </row>
    <row r="29" spans="1:13">
      <c r="A29" s="10" t="s">
        <v>13</v>
      </c>
      <c r="B29" s="55" t="s">
        <v>38</v>
      </c>
      <c r="C29" s="55"/>
      <c r="D29" s="55"/>
      <c r="E29" s="28">
        <v>1</v>
      </c>
      <c r="F29" s="19">
        <v>2907600</v>
      </c>
      <c r="G29" s="29"/>
      <c r="H29" s="24">
        <f t="shared" si="6"/>
        <v>132500</v>
      </c>
      <c r="I29" s="1"/>
      <c r="J29" s="52">
        <f t="shared" si="7"/>
        <v>99400</v>
      </c>
      <c r="K29" s="52">
        <f t="shared" si="8"/>
        <v>33100</v>
      </c>
      <c r="L29" s="24">
        <f t="shared" si="9"/>
        <v>11000</v>
      </c>
      <c r="M29" s="24">
        <f t="shared" si="10"/>
        <v>11000</v>
      </c>
    </row>
    <row r="30" spans="1:13">
      <c r="A30" s="10" t="s">
        <v>13</v>
      </c>
      <c r="B30" s="55" t="s">
        <v>39</v>
      </c>
      <c r="C30" s="55"/>
      <c r="D30" s="55"/>
      <c r="E30" s="28">
        <v>1</v>
      </c>
      <c r="F30" s="19">
        <v>2751600</v>
      </c>
      <c r="G30" s="29"/>
      <c r="H30" s="24">
        <f t="shared" si="6"/>
        <v>125400</v>
      </c>
      <c r="I30" s="1"/>
      <c r="J30" s="52">
        <f t="shared" si="7"/>
        <v>94100</v>
      </c>
      <c r="K30" s="52">
        <f t="shared" si="8"/>
        <v>31300</v>
      </c>
      <c r="L30" s="24">
        <f t="shared" si="9"/>
        <v>10500</v>
      </c>
      <c r="M30" s="24">
        <f t="shared" si="10"/>
        <v>10500</v>
      </c>
    </row>
    <row r="31" spans="1:13">
      <c r="A31" s="10" t="s">
        <v>13</v>
      </c>
      <c r="B31" s="55" t="s">
        <v>40</v>
      </c>
      <c r="C31" s="55"/>
      <c r="D31" s="55"/>
      <c r="E31" s="28">
        <v>1</v>
      </c>
      <c r="F31" s="19">
        <v>2703600</v>
      </c>
      <c r="G31" s="29"/>
      <c r="H31" s="24">
        <f t="shared" si="6"/>
        <v>123200</v>
      </c>
      <c r="I31" s="1"/>
      <c r="J31" s="52">
        <f t="shared" si="7"/>
        <v>92400</v>
      </c>
      <c r="K31" s="52">
        <f t="shared" si="8"/>
        <v>30800</v>
      </c>
      <c r="L31" s="24">
        <f t="shared" si="9"/>
        <v>10300</v>
      </c>
      <c r="M31" s="24">
        <f t="shared" si="10"/>
        <v>10300</v>
      </c>
    </row>
    <row r="32" spans="1:13">
      <c r="A32" s="10" t="s">
        <v>13</v>
      </c>
      <c r="B32" s="55" t="s">
        <v>41</v>
      </c>
      <c r="C32" s="55"/>
      <c r="D32" s="55"/>
      <c r="E32" s="28">
        <v>1</v>
      </c>
      <c r="F32" s="19">
        <v>2703600</v>
      </c>
      <c r="G32" s="29"/>
      <c r="H32" s="24">
        <f t="shared" si="6"/>
        <v>123200</v>
      </c>
      <c r="I32" s="1"/>
      <c r="J32" s="52">
        <f t="shared" si="7"/>
        <v>92400</v>
      </c>
      <c r="K32" s="52">
        <f t="shared" si="8"/>
        <v>30800</v>
      </c>
      <c r="L32" s="24">
        <f t="shared" si="9"/>
        <v>10300</v>
      </c>
      <c r="M32" s="24">
        <f t="shared" si="10"/>
        <v>10300</v>
      </c>
    </row>
    <row r="33" spans="1:13">
      <c r="A33" s="10" t="s">
        <v>13</v>
      </c>
      <c r="B33" s="55" t="s">
        <v>42</v>
      </c>
      <c r="C33" s="55"/>
      <c r="D33" s="55"/>
      <c r="E33" s="28">
        <v>1</v>
      </c>
      <c r="F33" s="19">
        <v>2475600</v>
      </c>
      <c r="G33" s="29"/>
      <c r="H33" s="24">
        <f t="shared" si="6"/>
        <v>112800</v>
      </c>
      <c r="I33" s="1"/>
      <c r="J33" s="52">
        <f t="shared" si="7"/>
        <v>84600</v>
      </c>
      <c r="K33" s="52">
        <f t="shared" si="8"/>
        <v>28200</v>
      </c>
      <c r="L33" s="24">
        <f t="shared" si="9"/>
        <v>9400</v>
      </c>
      <c r="M33" s="24">
        <f t="shared" si="10"/>
        <v>9400</v>
      </c>
    </row>
    <row r="34" spans="1:13">
      <c r="A34" s="10" t="s">
        <v>13</v>
      </c>
      <c r="B34" s="55" t="s">
        <v>43</v>
      </c>
      <c r="C34" s="55"/>
      <c r="D34" s="55"/>
      <c r="E34" s="28">
        <v>1</v>
      </c>
      <c r="F34" s="19">
        <v>0</v>
      </c>
      <c r="G34" s="29" t="s">
        <v>24</v>
      </c>
      <c r="H34" s="24">
        <f t="shared" si="6"/>
        <v>0</v>
      </c>
      <c r="I34" s="1"/>
      <c r="J34" s="52">
        <f t="shared" si="7"/>
        <v>0</v>
      </c>
      <c r="K34" s="52">
        <f t="shared" si="8"/>
        <v>0</v>
      </c>
      <c r="L34" s="24">
        <f t="shared" si="9"/>
        <v>0</v>
      </c>
      <c r="M34" s="24">
        <f t="shared" si="10"/>
        <v>0</v>
      </c>
    </row>
    <row r="35" spans="1:13">
      <c r="A35" s="10" t="s">
        <v>13</v>
      </c>
      <c r="B35" s="55" t="s">
        <v>44</v>
      </c>
      <c r="C35" s="55"/>
      <c r="D35" s="55"/>
      <c r="E35" s="28">
        <v>1</v>
      </c>
      <c r="F35" s="19">
        <v>2415600</v>
      </c>
      <c r="G35" s="29"/>
      <c r="H35" s="24">
        <f t="shared" si="6"/>
        <v>110100</v>
      </c>
      <c r="I35" s="1"/>
      <c r="J35" s="52">
        <f t="shared" si="7"/>
        <v>82600</v>
      </c>
      <c r="K35" s="52">
        <f t="shared" si="8"/>
        <v>27500</v>
      </c>
      <c r="L35" s="24">
        <f t="shared" si="9"/>
        <v>9200</v>
      </c>
      <c r="M35" s="24">
        <f t="shared" si="10"/>
        <v>9200</v>
      </c>
    </row>
    <row r="36" spans="1:13">
      <c r="A36" s="10" t="s">
        <v>13</v>
      </c>
      <c r="B36" s="55" t="s">
        <v>45</v>
      </c>
      <c r="C36" s="55"/>
      <c r="D36" s="55"/>
      <c r="E36" s="28">
        <v>0.5</v>
      </c>
      <c r="F36" s="19">
        <v>1297800</v>
      </c>
      <c r="G36" s="29"/>
      <c r="H36" s="24">
        <f t="shared" si="6"/>
        <v>59200</v>
      </c>
      <c r="I36" s="1"/>
      <c r="J36" s="52">
        <f t="shared" si="7"/>
        <v>44400</v>
      </c>
      <c r="K36" s="52">
        <f t="shared" si="8"/>
        <v>14800</v>
      </c>
      <c r="L36" s="24">
        <f t="shared" si="9"/>
        <v>4900</v>
      </c>
      <c r="M36" s="24">
        <f t="shared" si="10"/>
        <v>9800</v>
      </c>
    </row>
    <row r="37" spans="1:13">
      <c r="A37" s="10" t="s">
        <v>13</v>
      </c>
      <c r="B37" s="55" t="s">
        <v>46</v>
      </c>
      <c r="C37" s="55"/>
      <c r="D37" s="55"/>
      <c r="E37" s="28">
        <v>0.5</v>
      </c>
      <c r="F37" s="19">
        <v>1297800</v>
      </c>
      <c r="G37" s="29"/>
      <c r="H37" s="24">
        <f t="shared" si="6"/>
        <v>59200</v>
      </c>
      <c r="I37" s="1"/>
      <c r="J37" s="52">
        <f t="shared" si="7"/>
        <v>44400</v>
      </c>
      <c r="K37" s="52">
        <f t="shared" si="8"/>
        <v>14800</v>
      </c>
      <c r="L37" s="24">
        <f t="shared" si="9"/>
        <v>4900</v>
      </c>
      <c r="M37" s="24">
        <f t="shared" si="10"/>
        <v>9800</v>
      </c>
    </row>
    <row r="38" spans="1:13">
      <c r="A38" s="10" t="s">
        <v>13</v>
      </c>
      <c r="B38" s="55" t="s">
        <v>47</v>
      </c>
      <c r="C38" s="55"/>
      <c r="D38" s="55"/>
      <c r="E38" s="28">
        <v>0.5</v>
      </c>
      <c r="F38" s="19">
        <v>1297800</v>
      </c>
      <c r="G38" s="29"/>
      <c r="H38" s="24">
        <f t="shared" si="6"/>
        <v>59200</v>
      </c>
      <c r="I38" s="1"/>
      <c r="J38" s="52">
        <f t="shared" si="7"/>
        <v>44400</v>
      </c>
      <c r="K38" s="52">
        <f t="shared" si="8"/>
        <v>14800</v>
      </c>
      <c r="L38" s="24">
        <f t="shared" si="9"/>
        <v>4900</v>
      </c>
      <c r="M38" s="24">
        <f t="shared" si="10"/>
        <v>9800</v>
      </c>
    </row>
    <row r="39" spans="1:13">
      <c r="A39" s="10" t="s">
        <v>13</v>
      </c>
      <c r="B39" s="55" t="s">
        <v>48</v>
      </c>
      <c r="C39" s="55"/>
      <c r="D39" s="55"/>
      <c r="E39" s="28">
        <v>0.375</v>
      </c>
      <c r="F39" s="19">
        <v>973350</v>
      </c>
      <c r="G39" s="29"/>
      <c r="H39" s="24">
        <f t="shared" si="6"/>
        <v>44400</v>
      </c>
      <c r="I39" s="1"/>
      <c r="J39" s="52">
        <f t="shared" si="7"/>
        <v>33300</v>
      </c>
      <c r="K39" s="52">
        <f t="shared" si="8"/>
        <v>11100</v>
      </c>
      <c r="L39" s="24">
        <f t="shared" si="9"/>
        <v>3700</v>
      </c>
      <c r="M39" s="24">
        <f t="shared" si="10"/>
        <v>9866.6666666666661</v>
      </c>
    </row>
    <row r="40" spans="1:13">
      <c r="A40" s="10" t="s">
        <v>13</v>
      </c>
      <c r="B40" s="55" t="s">
        <v>49</v>
      </c>
      <c r="C40" s="55"/>
      <c r="D40" s="55"/>
      <c r="E40" s="28">
        <v>0.5</v>
      </c>
      <c r="F40" s="19">
        <v>1297800</v>
      </c>
      <c r="G40" s="29"/>
      <c r="H40" s="24">
        <f t="shared" si="6"/>
        <v>59200</v>
      </c>
      <c r="I40" s="1"/>
      <c r="J40" s="52">
        <f t="shared" si="7"/>
        <v>44400</v>
      </c>
      <c r="K40" s="52">
        <f t="shared" si="8"/>
        <v>14800</v>
      </c>
      <c r="L40" s="24">
        <f t="shared" si="9"/>
        <v>4900</v>
      </c>
      <c r="M40" s="24">
        <f t="shared" si="10"/>
        <v>9800</v>
      </c>
    </row>
    <row r="41" spans="1:13">
      <c r="A41" s="10" t="s">
        <v>13</v>
      </c>
      <c r="B41" s="55" t="s">
        <v>50</v>
      </c>
      <c r="C41" s="55"/>
      <c r="D41" s="55"/>
      <c r="E41" s="28">
        <v>1</v>
      </c>
      <c r="F41" s="19">
        <v>3003600</v>
      </c>
      <c r="G41" s="29"/>
      <c r="H41" s="24">
        <f t="shared" si="6"/>
        <v>136900</v>
      </c>
      <c r="I41" s="1"/>
      <c r="J41" s="52">
        <f t="shared" si="7"/>
        <v>102700</v>
      </c>
      <c r="K41" s="52">
        <f t="shared" si="8"/>
        <v>34200</v>
      </c>
      <c r="L41" s="24">
        <f t="shared" si="9"/>
        <v>11400</v>
      </c>
      <c r="M41" s="24">
        <f t="shared" si="10"/>
        <v>11400</v>
      </c>
    </row>
    <row r="42" spans="1:13">
      <c r="A42" s="10" t="s">
        <v>13</v>
      </c>
      <c r="B42" s="55" t="s">
        <v>51</v>
      </c>
      <c r="C42" s="55"/>
      <c r="D42" s="55"/>
      <c r="E42" s="28">
        <v>0.5</v>
      </c>
      <c r="F42" s="19">
        <v>1267800</v>
      </c>
      <c r="G42" s="29"/>
      <c r="H42" s="24">
        <f t="shared" si="6"/>
        <v>57800</v>
      </c>
      <c r="I42" s="1"/>
      <c r="J42" s="52">
        <f t="shared" si="7"/>
        <v>43400</v>
      </c>
      <c r="K42" s="52">
        <f t="shared" si="8"/>
        <v>14400</v>
      </c>
      <c r="L42" s="24">
        <f t="shared" si="9"/>
        <v>4800</v>
      </c>
      <c r="M42" s="24">
        <f t="shared" si="10"/>
        <v>9600</v>
      </c>
    </row>
    <row r="43" spans="1:13">
      <c r="A43" s="10" t="s">
        <v>13</v>
      </c>
      <c r="B43" s="55" t="s">
        <v>52</v>
      </c>
      <c r="C43" s="55"/>
      <c r="D43" s="55"/>
      <c r="E43" s="28">
        <v>0.5</v>
      </c>
      <c r="F43" s="19">
        <v>1327800</v>
      </c>
      <c r="G43" s="29"/>
      <c r="H43" s="24">
        <f t="shared" si="6"/>
        <v>60500</v>
      </c>
      <c r="I43" s="1"/>
      <c r="J43" s="52">
        <f t="shared" si="7"/>
        <v>45400</v>
      </c>
      <c r="K43" s="52">
        <f t="shared" si="8"/>
        <v>15100</v>
      </c>
      <c r="L43" s="24">
        <f t="shared" si="9"/>
        <v>5000</v>
      </c>
      <c r="M43" s="24">
        <f t="shared" si="10"/>
        <v>10000</v>
      </c>
    </row>
    <row r="44" spans="1:13">
      <c r="A44" s="10" t="s">
        <v>13</v>
      </c>
      <c r="B44" s="55" t="s">
        <v>53</v>
      </c>
      <c r="C44" s="55"/>
      <c r="D44" s="55"/>
      <c r="E44" s="28">
        <v>1</v>
      </c>
      <c r="F44" s="19">
        <v>2871600</v>
      </c>
      <c r="G44" s="29"/>
      <c r="H44" s="24">
        <f t="shared" si="6"/>
        <v>130900</v>
      </c>
      <c r="I44" s="1"/>
      <c r="J44" s="52">
        <f t="shared" si="7"/>
        <v>98200</v>
      </c>
      <c r="K44" s="52">
        <f t="shared" si="8"/>
        <v>32700</v>
      </c>
      <c r="L44" s="24">
        <f t="shared" si="9"/>
        <v>10900</v>
      </c>
      <c r="M44" s="24">
        <f t="shared" si="10"/>
        <v>10900</v>
      </c>
    </row>
    <row r="45" spans="1:13">
      <c r="A45" s="10" t="s">
        <v>13</v>
      </c>
      <c r="B45" s="55" t="s">
        <v>54</v>
      </c>
      <c r="C45" s="55"/>
      <c r="D45" s="55"/>
      <c r="E45" s="28">
        <v>0.8</v>
      </c>
      <c r="F45" s="19">
        <v>2076480</v>
      </c>
      <c r="G45" s="29"/>
      <c r="H45" s="24">
        <f t="shared" si="6"/>
        <v>94600</v>
      </c>
      <c r="I45" s="1"/>
      <c r="J45" s="52">
        <f t="shared" si="7"/>
        <v>71000</v>
      </c>
      <c r="K45" s="52">
        <f t="shared" si="8"/>
        <v>23600</v>
      </c>
      <c r="L45" s="24">
        <f t="shared" si="9"/>
        <v>7900</v>
      </c>
      <c r="M45" s="24">
        <f t="shared" si="10"/>
        <v>9875</v>
      </c>
    </row>
    <row r="46" spans="1:13">
      <c r="A46" s="10" t="s">
        <v>13</v>
      </c>
      <c r="B46" s="55" t="s">
        <v>55</v>
      </c>
      <c r="C46" s="55"/>
      <c r="D46" s="55"/>
      <c r="E46" s="28">
        <v>1</v>
      </c>
      <c r="F46" s="19">
        <v>2799600</v>
      </c>
      <c r="G46" s="29"/>
      <c r="H46" s="24">
        <f t="shared" si="6"/>
        <v>127600</v>
      </c>
      <c r="I46" s="1"/>
      <c r="J46" s="52">
        <f t="shared" si="7"/>
        <v>95700</v>
      </c>
      <c r="K46" s="52">
        <f t="shared" si="8"/>
        <v>31900</v>
      </c>
      <c r="L46" s="24">
        <f t="shared" si="9"/>
        <v>10600</v>
      </c>
      <c r="M46" s="24">
        <f t="shared" si="10"/>
        <v>10600</v>
      </c>
    </row>
    <row r="47" spans="1:13">
      <c r="A47" s="10" t="s">
        <v>13</v>
      </c>
      <c r="B47" s="55" t="s">
        <v>56</v>
      </c>
      <c r="C47" s="55"/>
      <c r="D47" s="55"/>
      <c r="E47" s="28">
        <v>1</v>
      </c>
      <c r="F47" s="19">
        <v>2751600</v>
      </c>
      <c r="G47" s="29"/>
      <c r="H47" s="24">
        <f t="shared" si="6"/>
        <v>125400</v>
      </c>
      <c r="I47" s="1"/>
      <c r="J47" s="52">
        <f t="shared" si="7"/>
        <v>94100</v>
      </c>
      <c r="K47" s="52">
        <f t="shared" si="8"/>
        <v>31300</v>
      </c>
      <c r="L47" s="24">
        <f t="shared" si="9"/>
        <v>10500</v>
      </c>
      <c r="M47" s="24">
        <f t="shared" si="10"/>
        <v>10500</v>
      </c>
    </row>
    <row r="48" spans="1:13">
      <c r="A48" s="10" t="s">
        <v>13</v>
      </c>
      <c r="B48" s="55" t="s">
        <v>57</v>
      </c>
      <c r="C48" s="55"/>
      <c r="D48" s="55"/>
      <c r="E48" s="28">
        <v>1</v>
      </c>
      <c r="F48" s="19">
        <v>2751600</v>
      </c>
      <c r="G48" s="29"/>
      <c r="H48" s="24">
        <f t="shared" si="6"/>
        <v>125400</v>
      </c>
      <c r="I48" s="1"/>
      <c r="J48" s="52">
        <f t="shared" si="7"/>
        <v>94100</v>
      </c>
      <c r="K48" s="52">
        <f t="shared" si="8"/>
        <v>31300</v>
      </c>
      <c r="L48" s="24">
        <f t="shared" si="9"/>
        <v>10500</v>
      </c>
      <c r="M48" s="24">
        <f t="shared" si="10"/>
        <v>10500</v>
      </c>
    </row>
    <row r="49" spans="1:13">
      <c r="A49" s="10" t="s">
        <v>13</v>
      </c>
      <c r="B49" s="55" t="s">
        <v>58</v>
      </c>
      <c r="C49" s="55"/>
      <c r="D49" s="55"/>
      <c r="E49" s="28">
        <v>0.5</v>
      </c>
      <c r="F49" s="19">
        <v>1351800</v>
      </c>
      <c r="G49" s="29"/>
      <c r="H49" s="24">
        <f t="shared" si="6"/>
        <v>61600</v>
      </c>
      <c r="I49" s="1"/>
      <c r="J49" s="52">
        <f t="shared" si="7"/>
        <v>46200</v>
      </c>
      <c r="K49" s="52">
        <f t="shared" si="8"/>
        <v>15400</v>
      </c>
      <c r="L49" s="24">
        <f t="shared" si="9"/>
        <v>5100</v>
      </c>
      <c r="M49" s="24">
        <f t="shared" si="10"/>
        <v>10200</v>
      </c>
    </row>
    <row r="50" spans="1:13">
      <c r="A50" s="10" t="s">
        <v>13</v>
      </c>
      <c r="B50" s="55" t="s">
        <v>59</v>
      </c>
      <c r="C50" s="55"/>
      <c r="D50" s="55"/>
      <c r="E50" s="28">
        <v>0.8</v>
      </c>
      <c r="F50" s="19">
        <v>2162880</v>
      </c>
      <c r="G50" s="29"/>
      <c r="H50" s="24">
        <f t="shared" si="6"/>
        <v>98600</v>
      </c>
      <c r="I50" s="1"/>
      <c r="J50" s="52">
        <f t="shared" si="7"/>
        <v>74000</v>
      </c>
      <c r="K50" s="52">
        <f t="shared" si="8"/>
        <v>24600</v>
      </c>
      <c r="L50" s="24">
        <f t="shared" si="9"/>
        <v>8200</v>
      </c>
      <c r="M50" s="24">
        <f t="shared" si="10"/>
        <v>10250</v>
      </c>
    </row>
    <row r="51" spans="1:13">
      <c r="A51" s="10" t="s">
        <v>74</v>
      </c>
      <c r="B51" s="76" t="s">
        <v>17</v>
      </c>
      <c r="C51" s="77"/>
      <c r="D51" s="78"/>
      <c r="E51" s="28">
        <v>1</v>
      </c>
      <c r="F51" s="19">
        <v>4800000</v>
      </c>
      <c r="G51" s="29"/>
      <c r="H51" s="24">
        <f t="shared" si="6"/>
        <v>218700</v>
      </c>
      <c r="I51" s="1"/>
      <c r="J51" s="52">
        <f t="shared" si="7"/>
        <v>164100</v>
      </c>
      <c r="K51" s="52">
        <f t="shared" si="8"/>
        <v>54600</v>
      </c>
      <c r="L51" s="24">
        <f t="shared" si="9"/>
        <v>18200</v>
      </c>
      <c r="M51" s="24">
        <f t="shared" si="10"/>
        <v>18200</v>
      </c>
    </row>
    <row r="52" spans="1:13">
      <c r="A52" s="10" t="s">
        <v>74</v>
      </c>
      <c r="B52" s="76" t="s">
        <v>18</v>
      </c>
      <c r="C52" s="77"/>
      <c r="D52" s="78"/>
      <c r="E52" s="28">
        <v>1</v>
      </c>
      <c r="F52" s="19">
        <v>2979600</v>
      </c>
      <c r="G52" s="29"/>
      <c r="H52" s="24">
        <f t="shared" si="6"/>
        <v>135800</v>
      </c>
      <c r="I52" s="1"/>
      <c r="J52" s="52">
        <f t="shared" si="7"/>
        <v>101900</v>
      </c>
      <c r="K52" s="52">
        <f t="shared" si="8"/>
        <v>33900</v>
      </c>
      <c r="L52" s="24">
        <f t="shared" si="9"/>
        <v>11300</v>
      </c>
      <c r="M52" s="24">
        <f t="shared" si="10"/>
        <v>11300</v>
      </c>
    </row>
    <row r="53" spans="1:13">
      <c r="A53" s="10" t="s">
        <v>74</v>
      </c>
      <c r="B53" s="76" t="s">
        <v>19</v>
      </c>
      <c r="C53" s="77"/>
      <c r="D53" s="78"/>
      <c r="E53" s="28">
        <v>1</v>
      </c>
      <c r="F53" s="19">
        <v>2859600</v>
      </c>
      <c r="G53" s="29"/>
      <c r="H53" s="24">
        <f t="shared" si="6"/>
        <v>130300</v>
      </c>
      <c r="I53" s="1"/>
      <c r="J53" s="52">
        <f t="shared" si="7"/>
        <v>97800</v>
      </c>
      <c r="K53" s="52">
        <f t="shared" si="8"/>
        <v>32500</v>
      </c>
      <c r="L53" s="24">
        <f t="shared" si="9"/>
        <v>10900</v>
      </c>
      <c r="M53" s="24">
        <f t="shared" si="10"/>
        <v>10900</v>
      </c>
    </row>
    <row r="54" spans="1:13">
      <c r="A54" s="10" t="s">
        <v>74</v>
      </c>
      <c r="B54" s="76" t="s">
        <v>20</v>
      </c>
      <c r="C54" s="77"/>
      <c r="D54" s="78"/>
      <c r="E54" s="28">
        <v>1</v>
      </c>
      <c r="F54" s="19">
        <v>2811600</v>
      </c>
      <c r="G54" s="29"/>
      <c r="H54" s="24">
        <f t="shared" si="6"/>
        <v>128100</v>
      </c>
      <c r="I54" s="1"/>
      <c r="J54" s="52">
        <f t="shared" si="7"/>
        <v>96100</v>
      </c>
      <c r="K54" s="52">
        <f t="shared" si="8"/>
        <v>32000</v>
      </c>
      <c r="L54" s="24">
        <f t="shared" si="9"/>
        <v>10700</v>
      </c>
      <c r="M54" s="24">
        <f t="shared" si="10"/>
        <v>10700</v>
      </c>
    </row>
    <row r="55" spans="1:13">
      <c r="A55" s="10" t="s">
        <v>74</v>
      </c>
      <c r="B55" s="76" t="s">
        <v>62</v>
      </c>
      <c r="C55" s="77"/>
      <c r="D55" s="78"/>
      <c r="E55" s="28">
        <v>1</v>
      </c>
      <c r="F55" s="19">
        <v>2475600</v>
      </c>
      <c r="G55" s="29"/>
      <c r="H55" s="24">
        <f t="shared" si="6"/>
        <v>112800</v>
      </c>
      <c r="I55" s="1"/>
      <c r="J55" s="52">
        <f t="shared" si="7"/>
        <v>84600</v>
      </c>
      <c r="K55" s="52">
        <f t="shared" si="8"/>
        <v>28200</v>
      </c>
      <c r="L55" s="24">
        <f t="shared" si="9"/>
        <v>9400</v>
      </c>
      <c r="M55" s="24">
        <f t="shared" si="10"/>
        <v>9400</v>
      </c>
    </row>
    <row r="56" spans="1:13">
      <c r="A56" s="10" t="s">
        <v>74</v>
      </c>
      <c r="B56" s="76" t="s">
        <v>63</v>
      </c>
      <c r="C56" s="77"/>
      <c r="D56" s="78"/>
      <c r="E56" s="28">
        <v>1</v>
      </c>
      <c r="F56" s="19">
        <v>2124480</v>
      </c>
      <c r="G56" s="29"/>
      <c r="H56" s="24">
        <f t="shared" si="6"/>
        <v>96800</v>
      </c>
      <c r="I56" s="1"/>
      <c r="J56" s="52">
        <f t="shared" si="7"/>
        <v>72600</v>
      </c>
      <c r="K56" s="52">
        <f t="shared" si="8"/>
        <v>24200</v>
      </c>
      <c r="L56" s="24">
        <f t="shared" si="9"/>
        <v>8100</v>
      </c>
      <c r="M56" s="24">
        <f t="shared" si="10"/>
        <v>8100</v>
      </c>
    </row>
    <row r="57" spans="1:13">
      <c r="A57" s="10" t="s">
        <v>74</v>
      </c>
      <c r="B57" s="76" t="s">
        <v>64</v>
      </c>
      <c r="C57" s="77"/>
      <c r="D57" s="78"/>
      <c r="E57" s="28">
        <v>0.6</v>
      </c>
      <c r="F57" s="19">
        <v>1521360</v>
      </c>
      <c r="G57" s="29"/>
      <c r="H57" s="24">
        <f t="shared" si="6"/>
        <v>69400</v>
      </c>
      <c r="I57" s="1"/>
      <c r="J57" s="52">
        <f t="shared" si="7"/>
        <v>52100</v>
      </c>
      <c r="K57" s="52">
        <f t="shared" si="8"/>
        <v>17300</v>
      </c>
      <c r="L57" s="24">
        <f t="shared" si="9"/>
        <v>5800</v>
      </c>
      <c r="M57" s="24">
        <f t="shared" si="10"/>
        <v>9666.6666666666679</v>
      </c>
    </row>
    <row r="58" spans="1:13">
      <c r="A58" s="10" t="s">
        <v>74</v>
      </c>
      <c r="B58" s="76" t="s">
        <v>65</v>
      </c>
      <c r="C58" s="77"/>
      <c r="D58" s="78"/>
      <c r="E58" s="28">
        <v>0.6</v>
      </c>
      <c r="F58" s="19">
        <v>1014240</v>
      </c>
      <c r="G58" s="29"/>
      <c r="H58" s="24">
        <f t="shared" si="6"/>
        <v>46300</v>
      </c>
      <c r="I58" s="1"/>
      <c r="J58" s="52">
        <f t="shared" si="7"/>
        <v>34800</v>
      </c>
      <c r="K58" s="52">
        <f t="shared" si="8"/>
        <v>11500</v>
      </c>
      <c r="L58" s="24">
        <f t="shared" si="9"/>
        <v>3900</v>
      </c>
      <c r="M58" s="24">
        <f t="shared" si="10"/>
        <v>6500</v>
      </c>
    </row>
    <row r="59" spans="1:13">
      <c r="A59" s="10" t="s">
        <v>74</v>
      </c>
      <c r="B59" s="76" t="s">
        <v>66</v>
      </c>
      <c r="C59" s="77"/>
      <c r="D59" s="78"/>
      <c r="E59" s="28">
        <v>0.2</v>
      </c>
      <c r="F59" s="19">
        <v>507120</v>
      </c>
      <c r="G59" s="29"/>
      <c r="H59" s="24">
        <f t="shared" si="6"/>
        <v>23200</v>
      </c>
      <c r="I59" s="1"/>
      <c r="J59" s="52">
        <f t="shared" si="7"/>
        <v>17400</v>
      </c>
      <c r="K59" s="52">
        <f t="shared" si="8"/>
        <v>5800</v>
      </c>
      <c r="L59" s="24">
        <f t="shared" si="9"/>
        <v>1900</v>
      </c>
      <c r="M59" s="24">
        <f t="shared" si="10"/>
        <v>9500</v>
      </c>
    </row>
    <row r="60" spans="1:13">
      <c r="A60" s="10" t="s">
        <v>74</v>
      </c>
      <c r="B60" s="76" t="s">
        <v>67</v>
      </c>
      <c r="C60" s="77"/>
      <c r="D60" s="78"/>
      <c r="E60" s="28">
        <v>0.2</v>
      </c>
      <c r="F60" s="19">
        <v>495120</v>
      </c>
      <c r="G60" s="29"/>
      <c r="H60" s="24">
        <f t="shared" si="6"/>
        <v>22600</v>
      </c>
      <c r="I60" s="1"/>
      <c r="J60" s="52">
        <f t="shared" si="7"/>
        <v>17000</v>
      </c>
      <c r="K60" s="52">
        <f t="shared" si="8"/>
        <v>5600</v>
      </c>
      <c r="L60" s="24">
        <f t="shared" si="9"/>
        <v>1900</v>
      </c>
      <c r="M60" s="24">
        <f t="shared" si="10"/>
        <v>9500</v>
      </c>
    </row>
    <row r="61" spans="1:13">
      <c r="A61" s="10" t="s">
        <v>74</v>
      </c>
      <c r="B61" s="76" t="s">
        <v>68</v>
      </c>
      <c r="C61" s="77"/>
      <c r="D61" s="78"/>
      <c r="E61" s="28">
        <v>0.25</v>
      </c>
      <c r="F61" s="19">
        <v>648900</v>
      </c>
      <c r="G61" s="29"/>
      <c r="H61" s="24">
        <f t="shared" si="6"/>
        <v>29600</v>
      </c>
      <c r="I61" s="1"/>
      <c r="J61" s="52">
        <f t="shared" si="7"/>
        <v>22200</v>
      </c>
      <c r="K61" s="52">
        <f t="shared" si="8"/>
        <v>7400</v>
      </c>
      <c r="L61" s="24">
        <f t="shared" si="9"/>
        <v>2500</v>
      </c>
      <c r="M61" s="24">
        <f t="shared" si="10"/>
        <v>10000</v>
      </c>
    </row>
    <row r="62" spans="1:13">
      <c r="A62" s="10" t="s">
        <v>74</v>
      </c>
      <c r="B62" s="76" t="s">
        <v>69</v>
      </c>
      <c r="C62" s="77"/>
      <c r="D62" s="78"/>
      <c r="E62" s="28">
        <v>0.2</v>
      </c>
      <c r="F62" s="19">
        <v>519120</v>
      </c>
      <c r="G62" s="29"/>
      <c r="H62" s="24">
        <f t="shared" si="6"/>
        <v>23700</v>
      </c>
      <c r="I62" s="1"/>
      <c r="J62" s="52">
        <f t="shared" si="7"/>
        <v>17800</v>
      </c>
      <c r="K62" s="52">
        <f t="shared" si="8"/>
        <v>5900</v>
      </c>
      <c r="L62" s="24">
        <f t="shared" si="9"/>
        <v>2000</v>
      </c>
      <c r="M62" s="24">
        <f t="shared" si="10"/>
        <v>10000</v>
      </c>
    </row>
    <row r="63" spans="1:13">
      <c r="A63" s="10" t="s">
        <v>74</v>
      </c>
      <c r="B63" s="76" t="s">
        <v>70</v>
      </c>
      <c r="C63" s="77"/>
      <c r="D63" s="78"/>
      <c r="E63" s="28">
        <v>0.5</v>
      </c>
      <c r="F63" s="19">
        <v>1267800</v>
      </c>
      <c r="G63" s="29"/>
      <c r="H63" s="24">
        <f t="shared" si="6"/>
        <v>57800</v>
      </c>
      <c r="I63" s="1"/>
      <c r="J63" s="52">
        <f t="shared" si="7"/>
        <v>43400</v>
      </c>
      <c r="K63" s="52">
        <f t="shared" si="8"/>
        <v>14400</v>
      </c>
      <c r="L63" s="24">
        <f t="shared" si="9"/>
        <v>4800</v>
      </c>
      <c r="M63" s="24">
        <f t="shared" si="10"/>
        <v>9600</v>
      </c>
    </row>
    <row r="64" spans="1:13">
      <c r="A64" s="10" t="s">
        <v>74</v>
      </c>
      <c r="B64" s="76" t="s">
        <v>71</v>
      </c>
      <c r="C64" s="77"/>
      <c r="D64" s="78"/>
      <c r="E64" s="28">
        <v>0.5</v>
      </c>
      <c r="F64" s="19">
        <v>1267800</v>
      </c>
      <c r="G64" s="29"/>
      <c r="H64" s="24">
        <f t="shared" si="6"/>
        <v>57800</v>
      </c>
      <c r="I64" s="1"/>
      <c r="J64" s="52">
        <f t="shared" si="7"/>
        <v>43400</v>
      </c>
      <c r="K64" s="52">
        <f t="shared" si="8"/>
        <v>14400</v>
      </c>
      <c r="L64" s="24">
        <f t="shared" si="9"/>
        <v>4800</v>
      </c>
      <c r="M64" s="24">
        <f t="shared" si="10"/>
        <v>9600</v>
      </c>
    </row>
    <row r="65" spans="1:13">
      <c r="A65" s="10" t="s">
        <v>74</v>
      </c>
      <c r="B65" s="76" t="s">
        <v>72</v>
      </c>
      <c r="C65" s="77"/>
      <c r="D65" s="78"/>
      <c r="E65" s="28">
        <v>0.75</v>
      </c>
      <c r="F65" s="19">
        <v>1267800</v>
      </c>
      <c r="G65" s="29"/>
      <c r="H65" s="24">
        <f t="shared" si="6"/>
        <v>57800</v>
      </c>
      <c r="I65" s="1"/>
      <c r="J65" s="52">
        <f t="shared" si="7"/>
        <v>43400</v>
      </c>
      <c r="K65" s="52">
        <f t="shared" si="8"/>
        <v>14400</v>
      </c>
      <c r="L65" s="24">
        <f t="shared" si="9"/>
        <v>4800</v>
      </c>
      <c r="M65" s="24">
        <f t="shared" si="10"/>
        <v>6400</v>
      </c>
    </row>
    <row r="66" spans="1:13">
      <c r="A66" s="10" t="s">
        <v>74</v>
      </c>
      <c r="B66" s="76" t="s">
        <v>73</v>
      </c>
      <c r="C66" s="77"/>
      <c r="D66" s="78"/>
      <c r="E66" s="28">
        <v>0.75</v>
      </c>
      <c r="F66" s="19">
        <v>2028480</v>
      </c>
      <c r="G66" s="29"/>
      <c r="H66" s="24">
        <f t="shared" si="6"/>
        <v>92500</v>
      </c>
      <c r="I66" s="1"/>
      <c r="J66" s="52">
        <f t="shared" si="7"/>
        <v>69400</v>
      </c>
      <c r="K66" s="52">
        <f t="shared" si="8"/>
        <v>23100</v>
      </c>
      <c r="L66" s="24">
        <f t="shared" si="9"/>
        <v>7700</v>
      </c>
      <c r="M66" s="24">
        <f t="shared" si="10"/>
        <v>10266.666666666666</v>
      </c>
    </row>
    <row r="67" spans="1:13">
      <c r="A67" s="10"/>
      <c r="B67" s="55"/>
      <c r="C67" s="55"/>
      <c r="D67" s="55"/>
      <c r="E67" s="28"/>
      <c r="F67" s="19"/>
      <c r="G67" s="29"/>
      <c r="H67" s="24">
        <f t="shared" si="6"/>
        <v>0</v>
      </c>
      <c r="I67" s="1"/>
      <c r="J67" s="52">
        <f t="shared" si="7"/>
        <v>0</v>
      </c>
      <c r="K67" s="52">
        <f t="shared" si="8"/>
        <v>0</v>
      </c>
      <c r="L67" s="24">
        <f t="shared" si="9"/>
        <v>0</v>
      </c>
      <c r="M67" s="24">
        <f t="shared" si="10"/>
        <v>0</v>
      </c>
    </row>
    <row r="68" spans="1:13">
      <c r="A68" s="10"/>
      <c r="B68" s="55"/>
      <c r="C68" s="55"/>
      <c r="D68" s="55"/>
      <c r="E68" s="28"/>
      <c r="F68" s="19"/>
      <c r="G68" s="29"/>
      <c r="H68" s="24">
        <f t="shared" si="6"/>
        <v>0</v>
      </c>
      <c r="I68" s="1"/>
      <c r="J68" s="52">
        <f t="shared" si="7"/>
        <v>0</v>
      </c>
      <c r="K68" s="52">
        <f t="shared" si="8"/>
        <v>0</v>
      </c>
      <c r="L68" s="24">
        <f t="shared" si="9"/>
        <v>0</v>
      </c>
      <c r="M68" s="24">
        <f t="shared" si="10"/>
        <v>0</v>
      </c>
    </row>
    <row r="69" spans="1:13">
      <c r="A69" s="10"/>
      <c r="B69" s="55"/>
      <c r="C69" s="55"/>
      <c r="D69" s="55"/>
      <c r="E69" s="28"/>
      <c r="F69" s="19"/>
      <c r="G69" s="29"/>
      <c r="H69" s="24">
        <f t="shared" si="6"/>
        <v>0</v>
      </c>
      <c r="I69" s="1"/>
      <c r="J69" s="52">
        <f t="shared" si="7"/>
        <v>0</v>
      </c>
      <c r="K69" s="52">
        <f t="shared" si="8"/>
        <v>0</v>
      </c>
      <c r="L69" s="24">
        <f t="shared" si="9"/>
        <v>0</v>
      </c>
      <c r="M69" s="24">
        <f t="shared" si="10"/>
        <v>0</v>
      </c>
    </row>
    <row r="70" spans="1:13">
      <c r="A70" s="10"/>
      <c r="B70" s="55"/>
      <c r="C70" s="55"/>
      <c r="D70" s="55"/>
      <c r="E70" s="28"/>
      <c r="F70" s="19"/>
      <c r="G70" s="29"/>
      <c r="H70" s="24">
        <f t="shared" si="6"/>
        <v>0</v>
      </c>
      <c r="I70" s="1"/>
      <c r="J70" s="52">
        <f t="shared" si="7"/>
        <v>0</v>
      </c>
      <c r="K70" s="52">
        <f t="shared" si="8"/>
        <v>0</v>
      </c>
      <c r="L70" s="24">
        <f t="shared" si="9"/>
        <v>0</v>
      </c>
      <c r="M70" s="24">
        <f t="shared" si="10"/>
        <v>0</v>
      </c>
    </row>
    <row r="71" spans="1:13">
      <c r="A71" s="10"/>
      <c r="B71" s="55"/>
      <c r="C71" s="55"/>
      <c r="D71" s="55"/>
      <c r="E71" s="28"/>
      <c r="F71" s="19"/>
      <c r="G71" s="29"/>
      <c r="H71" s="24">
        <f t="shared" si="6"/>
        <v>0</v>
      </c>
      <c r="I71" s="1"/>
      <c r="J71" s="52">
        <f t="shared" si="7"/>
        <v>0</v>
      </c>
      <c r="K71" s="52">
        <f t="shared" si="8"/>
        <v>0</v>
      </c>
      <c r="L71" s="24">
        <f t="shared" si="9"/>
        <v>0</v>
      </c>
      <c r="M71" s="24">
        <f t="shared" si="10"/>
        <v>0</v>
      </c>
    </row>
    <row r="72" spans="1:13">
      <c r="A72" s="10"/>
      <c r="B72" s="55"/>
      <c r="C72" s="55"/>
      <c r="D72" s="55"/>
      <c r="E72" s="28"/>
      <c r="F72" s="19"/>
      <c r="G72" s="29"/>
      <c r="H72" s="24">
        <f t="shared" si="6"/>
        <v>0</v>
      </c>
      <c r="I72" s="1"/>
      <c r="J72" s="52">
        <f t="shared" si="7"/>
        <v>0</v>
      </c>
      <c r="K72" s="52">
        <f t="shared" si="8"/>
        <v>0</v>
      </c>
      <c r="L72" s="24">
        <f t="shared" si="9"/>
        <v>0</v>
      </c>
      <c r="M72" s="24">
        <f t="shared" si="10"/>
        <v>0</v>
      </c>
    </row>
    <row r="73" spans="1:13">
      <c r="A73" s="10"/>
      <c r="B73" s="55"/>
      <c r="C73" s="55"/>
      <c r="D73" s="55"/>
      <c r="E73" s="28"/>
      <c r="F73" s="19"/>
      <c r="G73" s="29"/>
      <c r="H73" s="24">
        <f t="shared" si="6"/>
        <v>0</v>
      </c>
      <c r="I73" s="1"/>
      <c r="J73" s="52">
        <f t="shared" si="7"/>
        <v>0</v>
      </c>
      <c r="K73" s="52">
        <f t="shared" si="8"/>
        <v>0</v>
      </c>
      <c r="L73" s="24">
        <f t="shared" si="9"/>
        <v>0</v>
      </c>
      <c r="M73" s="24">
        <f t="shared" si="10"/>
        <v>0</v>
      </c>
    </row>
    <row r="74" spans="1:13">
      <c r="A74" s="10"/>
      <c r="B74" s="55"/>
      <c r="C74" s="55"/>
      <c r="D74" s="55"/>
      <c r="E74" s="28"/>
      <c r="F74" s="19"/>
      <c r="G74" s="29"/>
      <c r="H74" s="24">
        <f t="shared" si="6"/>
        <v>0</v>
      </c>
      <c r="I74" s="1"/>
      <c r="J74" s="52">
        <f t="shared" si="7"/>
        <v>0</v>
      </c>
      <c r="K74" s="52">
        <f t="shared" si="8"/>
        <v>0</v>
      </c>
      <c r="L74" s="24">
        <f t="shared" si="9"/>
        <v>0</v>
      </c>
      <c r="M74" s="24">
        <f t="shared" si="10"/>
        <v>0</v>
      </c>
    </row>
    <row r="75" spans="1:13">
      <c r="A75" s="10"/>
      <c r="B75" s="55"/>
      <c r="C75" s="55"/>
      <c r="D75" s="55"/>
      <c r="E75" s="28"/>
      <c r="F75" s="19"/>
      <c r="G75" s="29"/>
      <c r="H75" s="24">
        <f t="shared" si="6"/>
        <v>0</v>
      </c>
      <c r="I75" s="1"/>
      <c r="J75" s="52">
        <f t="shared" si="7"/>
        <v>0</v>
      </c>
      <c r="K75" s="52">
        <f t="shared" si="8"/>
        <v>0</v>
      </c>
      <c r="L75" s="24">
        <f t="shared" si="9"/>
        <v>0</v>
      </c>
      <c r="M75" s="24">
        <f t="shared" si="10"/>
        <v>0</v>
      </c>
    </row>
    <row r="76" spans="1:13">
      <c r="A76" s="10"/>
      <c r="B76" s="55"/>
      <c r="C76" s="55"/>
      <c r="D76" s="55"/>
      <c r="E76" s="28"/>
      <c r="F76" s="19"/>
      <c r="G76" s="29"/>
      <c r="H76" s="24">
        <f t="shared" si="6"/>
        <v>0</v>
      </c>
      <c r="I76" s="1"/>
      <c r="J76" s="52">
        <f t="shared" si="7"/>
        <v>0</v>
      </c>
      <c r="K76" s="52">
        <f t="shared" si="8"/>
        <v>0</v>
      </c>
      <c r="L76" s="24">
        <f t="shared" si="9"/>
        <v>0</v>
      </c>
      <c r="M76" s="24">
        <f t="shared" si="10"/>
        <v>0</v>
      </c>
    </row>
    <row r="77" spans="1:13">
      <c r="A77" s="10"/>
      <c r="B77" s="55"/>
      <c r="C77" s="55"/>
      <c r="D77" s="55"/>
      <c r="E77" s="28"/>
      <c r="F77" s="19"/>
      <c r="G77" s="29"/>
      <c r="H77" s="24">
        <f t="shared" si="6"/>
        <v>0</v>
      </c>
      <c r="I77" s="1"/>
      <c r="J77" s="52">
        <f t="shared" si="7"/>
        <v>0</v>
      </c>
      <c r="K77" s="52">
        <f t="shared" si="8"/>
        <v>0</v>
      </c>
      <c r="L77" s="24">
        <f t="shared" si="9"/>
        <v>0</v>
      </c>
      <c r="M77" s="24">
        <f t="shared" si="10"/>
        <v>0</v>
      </c>
    </row>
    <row r="78" spans="1:13">
      <c r="A78" s="10"/>
      <c r="B78" s="55"/>
      <c r="C78" s="55"/>
      <c r="D78" s="55"/>
      <c r="E78" s="28"/>
      <c r="F78" s="19"/>
      <c r="G78" s="29"/>
      <c r="H78" s="24">
        <f t="shared" si="6"/>
        <v>0</v>
      </c>
      <c r="I78" s="1"/>
      <c r="J78" s="52">
        <f t="shared" si="7"/>
        <v>0</v>
      </c>
      <c r="K78" s="52">
        <f t="shared" si="8"/>
        <v>0</v>
      </c>
      <c r="L78" s="24">
        <f t="shared" si="9"/>
        <v>0</v>
      </c>
      <c r="M78" s="24">
        <f t="shared" si="10"/>
        <v>0</v>
      </c>
    </row>
    <row r="79" spans="1:13">
      <c r="A79" s="10"/>
      <c r="B79" s="55"/>
      <c r="C79" s="55"/>
      <c r="D79" s="55"/>
      <c r="E79" s="28"/>
      <c r="F79" s="19"/>
      <c r="G79" s="29"/>
      <c r="H79" s="24">
        <f t="shared" si="6"/>
        <v>0</v>
      </c>
      <c r="I79" s="1"/>
      <c r="J79" s="52">
        <f t="shared" si="7"/>
        <v>0</v>
      </c>
      <c r="K79" s="52">
        <f t="shared" si="8"/>
        <v>0</v>
      </c>
      <c r="L79" s="24">
        <f t="shared" si="9"/>
        <v>0</v>
      </c>
      <c r="M79" s="24">
        <f t="shared" si="10"/>
        <v>0</v>
      </c>
    </row>
    <row r="80" spans="1:13">
      <c r="A80" s="10"/>
      <c r="B80" s="55"/>
      <c r="C80" s="55"/>
      <c r="D80" s="55"/>
      <c r="E80" s="28"/>
      <c r="F80" s="19"/>
      <c r="G80" s="29"/>
      <c r="H80" s="24">
        <f t="shared" si="6"/>
        <v>0</v>
      </c>
      <c r="I80" s="1"/>
      <c r="J80" s="52">
        <f t="shared" si="7"/>
        <v>0</v>
      </c>
      <c r="K80" s="52">
        <f t="shared" si="8"/>
        <v>0</v>
      </c>
      <c r="L80" s="24">
        <f t="shared" si="9"/>
        <v>0</v>
      </c>
      <c r="M80" s="24">
        <f t="shared" si="10"/>
        <v>0</v>
      </c>
    </row>
    <row r="81" spans="1:13">
      <c r="A81" s="10"/>
      <c r="B81" s="55"/>
      <c r="C81" s="55"/>
      <c r="D81" s="55"/>
      <c r="E81" s="28"/>
      <c r="F81" s="19"/>
      <c r="G81" s="29"/>
      <c r="H81" s="24">
        <f t="shared" ref="H81:H101" si="11">IFERROR(IF(G81="○",0,ROUNDUP($K$10*F81/$F$12,-2)),0)</f>
        <v>0</v>
      </c>
      <c r="I81" s="1"/>
      <c r="J81" s="52">
        <f t="shared" ref="J81:J101" si="12">IF($D$4="②",ROUNDUP(H81*3/4,-2),IF($D$4="③",ROUNDUP(H81*2/3,-2),H81))</f>
        <v>0</v>
      </c>
      <c r="K81" s="52">
        <f t="shared" ref="K81:K101" si="13">H81-J81</f>
        <v>0</v>
      </c>
      <c r="L81" s="24">
        <f t="shared" ref="L81:L101" si="14">ROUND(H81/12,-2)</f>
        <v>0</v>
      </c>
      <c r="M81" s="24">
        <f t="shared" ref="M81:M101" si="15">IFERROR(L81/E81,0)</f>
        <v>0</v>
      </c>
    </row>
    <row r="82" spans="1:13">
      <c r="A82" s="10"/>
      <c r="B82" s="55"/>
      <c r="C82" s="55"/>
      <c r="D82" s="55"/>
      <c r="E82" s="28"/>
      <c r="F82" s="19"/>
      <c r="G82" s="29"/>
      <c r="H82" s="24">
        <f t="shared" si="11"/>
        <v>0</v>
      </c>
      <c r="I82" s="1"/>
      <c r="J82" s="52">
        <f t="shared" si="12"/>
        <v>0</v>
      </c>
      <c r="K82" s="52">
        <f t="shared" si="13"/>
        <v>0</v>
      </c>
      <c r="L82" s="24">
        <f t="shared" si="14"/>
        <v>0</v>
      </c>
      <c r="M82" s="24">
        <f t="shared" si="15"/>
        <v>0</v>
      </c>
    </row>
    <row r="83" spans="1:13">
      <c r="A83" s="10"/>
      <c r="B83" s="55"/>
      <c r="C83" s="55"/>
      <c r="D83" s="55"/>
      <c r="E83" s="28"/>
      <c r="F83" s="19"/>
      <c r="G83" s="29"/>
      <c r="H83" s="24">
        <f t="shared" si="11"/>
        <v>0</v>
      </c>
      <c r="I83" s="1"/>
      <c r="J83" s="52">
        <f t="shared" si="12"/>
        <v>0</v>
      </c>
      <c r="K83" s="52">
        <f t="shared" si="13"/>
        <v>0</v>
      </c>
      <c r="L83" s="24">
        <f t="shared" si="14"/>
        <v>0</v>
      </c>
      <c r="M83" s="24">
        <f t="shared" si="15"/>
        <v>0</v>
      </c>
    </row>
    <row r="84" spans="1:13">
      <c r="A84" s="10"/>
      <c r="B84" s="55"/>
      <c r="C84" s="55"/>
      <c r="D84" s="55"/>
      <c r="E84" s="28"/>
      <c r="F84" s="19"/>
      <c r="G84" s="29"/>
      <c r="H84" s="24">
        <f t="shared" si="11"/>
        <v>0</v>
      </c>
      <c r="I84" s="1"/>
      <c r="J84" s="52">
        <f t="shared" si="12"/>
        <v>0</v>
      </c>
      <c r="K84" s="52">
        <f t="shared" si="13"/>
        <v>0</v>
      </c>
      <c r="L84" s="24">
        <f t="shared" si="14"/>
        <v>0</v>
      </c>
      <c r="M84" s="24">
        <f t="shared" si="15"/>
        <v>0</v>
      </c>
    </row>
    <row r="85" spans="1:13">
      <c r="A85" s="10"/>
      <c r="B85" s="55"/>
      <c r="C85" s="55"/>
      <c r="D85" s="55"/>
      <c r="E85" s="28"/>
      <c r="F85" s="19"/>
      <c r="G85" s="29"/>
      <c r="H85" s="24">
        <f t="shared" si="11"/>
        <v>0</v>
      </c>
      <c r="I85" s="1"/>
      <c r="J85" s="52">
        <f t="shared" si="12"/>
        <v>0</v>
      </c>
      <c r="K85" s="52">
        <f t="shared" si="13"/>
        <v>0</v>
      </c>
      <c r="L85" s="24">
        <f t="shared" si="14"/>
        <v>0</v>
      </c>
      <c r="M85" s="24">
        <f t="shared" si="15"/>
        <v>0</v>
      </c>
    </row>
    <row r="86" spans="1:13">
      <c r="A86" s="10"/>
      <c r="B86" s="55"/>
      <c r="C86" s="55"/>
      <c r="D86" s="55"/>
      <c r="E86" s="28"/>
      <c r="F86" s="19"/>
      <c r="G86" s="29"/>
      <c r="H86" s="24">
        <f t="shared" si="11"/>
        <v>0</v>
      </c>
      <c r="I86" s="1"/>
      <c r="J86" s="52">
        <f t="shared" si="12"/>
        <v>0</v>
      </c>
      <c r="K86" s="52">
        <f t="shared" si="13"/>
        <v>0</v>
      </c>
      <c r="L86" s="24">
        <f t="shared" si="14"/>
        <v>0</v>
      </c>
      <c r="M86" s="24">
        <f t="shared" si="15"/>
        <v>0</v>
      </c>
    </row>
    <row r="87" spans="1:13">
      <c r="A87" s="10"/>
      <c r="B87" s="55"/>
      <c r="C87" s="55"/>
      <c r="D87" s="55"/>
      <c r="E87" s="28"/>
      <c r="F87" s="19"/>
      <c r="G87" s="29"/>
      <c r="H87" s="24">
        <f t="shared" si="11"/>
        <v>0</v>
      </c>
      <c r="I87" s="1"/>
      <c r="J87" s="52">
        <f t="shared" si="12"/>
        <v>0</v>
      </c>
      <c r="K87" s="52">
        <f t="shared" si="13"/>
        <v>0</v>
      </c>
      <c r="L87" s="24">
        <f t="shared" si="14"/>
        <v>0</v>
      </c>
      <c r="M87" s="24">
        <f t="shared" si="15"/>
        <v>0</v>
      </c>
    </row>
    <row r="88" spans="1:13">
      <c r="A88" s="10"/>
      <c r="B88" s="55"/>
      <c r="C88" s="55"/>
      <c r="D88" s="55"/>
      <c r="E88" s="28"/>
      <c r="F88" s="19"/>
      <c r="G88" s="29"/>
      <c r="H88" s="24">
        <f t="shared" si="11"/>
        <v>0</v>
      </c>
      <c r="I88" s="1"/>
      <c r="J88" s="52">
        <f t="shared" si="12"/>
        <v>0</v>
      </c>
      <c r="K88" s="52">
        <f t="shared" si="13"/>
        <v>0</v>
      </c>
      <c r="L88" s="24">
        <f t="shared" si="14"/>
        <v>0</v>
      </c>
      <c r="M88" s="24">
        <f t="shared" si="15"/>
        <v>0</v>
      </c>
    </row>
    <row r="89" spans="1:13">
      <c r="A89" s="10"/>
      <c r="B89" s="55"/>
      <c r="C89" s="55"/>
      <c r="D89" s="55"/>
      <c r="E89" s="28"/>
      <c r="F89" s="19"/>
      <c r="G89" s="29"/>
      <c r="H89" s="24">
        <f t="shared" si="11"/>
        <v>0</v>
      </c>
      <c r="I89" s="1"/>
      <c r="J89" s="52">
        <f t="shared" si="12"/>
        <v>0</v>
      </c>
      <c r="K89" s="52">
        <f t="shared" si="13"/>
        <v>0</v>
      </c>
      <c r="L89" s="24">
        <f t="shared" si="14"/>
        <v>0</v>
      </c>
      <c r="M89" s="24">
        <f t="shared" si="15"/>
        <v>0</v>
      </c>
    </row>
    <row r="90" spans="1:13">
      <c r="A90" s="10"/>
      <c r="B90" s="55"/>
      <c r="C90" s="55"/>
      <c r="D90" s="55"/>
      <c r="E90" s="28"/>
      <c r="F90" s="19"/>
      <c r="G90" s="29"/>
      <c r="H90" s="24">
        <f t="shared" si="11"/>
        <v>0</v>
      </c>
      <c r="I90" s="1"/>
      <c r="J90" s="52">
        <f t="shared" si="12"/>
        <v>0</v>
      </c>
      <c r="K90" s="52">
        <f t="shared" si="13"/>
        <v>0</v>
      </c>
      <c r="L90" s="24">
        <f t="shared" si="14"/>
        <v>0</v>
      </c>
      <c r="M90" s="24">
        <f t="shared" si="15"/>
        <v>0</v>
      </c>
    </row>
    <row r="91" spans="1:13">
      <c r="A91" s="10"/>
      <c r="B91" s="55"/>
      <c r="C91" s="55"/>
      <c r="D91" s="55"/>
      <c r="E91" s="28"/>
      <c r="F91" s="19"/>
      <c r="G91" s="29"/>
      <c r="H91" s="24">
        <f t="shared" si="11"/>
        <v>0</v>
      </c>
      <c r="I91" s="1"/>
      <c r="J91" s="52">
        <f t="shared" si="12"/>
        <v>0</v>
      </c>
      <c r="K91" s="52">
        <f t="shared" si="13"/>
        <v>0</v>
      </c>
      <c r="L91" s="24">
        <f t="shared" si="14"/>
        <v>0</v>
      </c>
      <c r="M91" s="24">
        <f t="shared" si="15"/>
        <v>0</v>
      </c>
    </row>
    <row r="92" spans="1:13">
      <c r="A92" s="10"/>
      <c r="B92" s="55"/>
      <c r="C92" s="55"/>
      <c r="D92" s="55"/>
      <c r="E92" s="28"/>
      <c r="F92" s="19"/>
      <c r="G92" s="29"/>
      <c r="H92" s="24">
        <f t="shared" si="11"/>
        <v>0</v>
      </c>
      <c r="I92" s="1"/>
      <c r="J92" s="52">
        <f t="shared" si="12"/>
        <v>0</v>
      </c>
      <c r="K92" s="52">
        <f t="shared" si="13"/>
        <v>0</v>
      </c>
      <c r="L92" s="24">
        <f t="shared" si="14"/>
        <v>0</v>
      </c>
      <c r="M92" s="24">
        <f t="shared" si="15"/>
        <v>0</v>
      </c>
    </row>
    <row r="93" spans="1:13">
      <c r="A93" s="10"/>
      <c r="B93" s="55"/>
      <c r="C93" s="55"/>
      <c r="D93" s="55"/>
      <c r="E93" s="28"/>
      <c r="F93" s="19"/>
      <c r="G93" s="29"/>
      <c r="H93" s="24">
        <f t="shared" si="11"/>
        <v>0</v>
      </c>
      <c r="I93" s="1"/>
      <c r="J93" s="52">
        <f t="shared" si="12"/>
        <v>0</v>
      </c>
      <c r="K93" s="52">
        <f t="shared" si="13"/>
        <v>0</v>
      </c>
      <c r="L93" s="24">
        <f t="shared" si="14"/>
        <v>0</v>
      </c>
      <c r="M93" s="24">
        <f t="shared" si="15"/>
        <v>0</v>
      </c>
    </row>
    <row r="94" spans="1:13">
      <c r="A94" s="10"/>
      <c r="B94" s="55"/>
      <c r="C94" s="55"/>
      <c r="D94" s="55"/>
      <c r="E94" s="28"/>
      <c r="F94" s="19"/>
      <c r="G94" s="29"/>
      <c r="H94" s="24">
        <f t="shared" si="11"/>
        <v>0</v>
      </c>
      <c r="I94" s="1"/>
      <c r="J94" s="52">
        <f t="shared" si="12"/>
        <v>0</v>
      </c>
      <c r="K94" s="52">
        <f t="shared" si="13"/>
        <v>0</v>
      </c>
      <c r="L94" s="24">
        <f t="shared" si="14"/>
        <v>0</v>
      </c>
      <c r="M94" s="24">
        <f t="shared" si="15"/>
        <v>0</v>
      </c>
    </row>
    <row r="95" spans="1:13">
      <c r="A95" s="10"/>
      <c r="B95" s="55"/>
      <c r="C95" s="55"/>
      <c r="D95" s="55"/>
      <c r="E95" s="28"/>
      <c r="F95" s="19"/>
      <c r="G95" s="29"/>
      <c r="H95" s="24">
        <f t="shared" si="11"/>
        <v>0</v>
      </c>
      <c r="I95" s="1"/>
      <c r="J95" s="52">
        <f t="shared" si="12"/>
        <v>0</v>
      </c>
      <c r="K95" s="52">
        <f t="shared" si="13"/>
        <v>0</v>
      </c>
      <c r="L95" s="24">
        <f t="shared" si="14"/>
        <v>0</v>
      </c>
      <c r="M95" s="24">
        <f t="shared" si="15"/>
        <v>0</v>
      </c>
    </row>
    <row r="96" spans="1:13">
      <c r="A96" s="10"/>
      <c r="B96" s="55"/>
      <c r="C96" s="55"/>
      <c r="D96" s="55"/>
      <c r="E96" s="28"/>
      <c r="F96" s="19"/>
      <c r="G96" s="29"/>
      <c r="H96" s="24">
        <f t="shared" si="11"/>
        <v>0</v>
      </c>
      <c r="I96" s="1"/>
      <c r="J96" s="52">
        <f t="shared" si="12"/>
        <v>0</v>
      </c>
      <c r="K96" s="52">
        <f t="shared" si="13"/>
        <v>0</v>
      </c>
      <c r="L96" s="24">
        <f t="shared" si="14"/>
        <v>0</v>
      </c>
      <c r="M96" s="24">
        <f t="shared" si="15"/>
        <v>0</v>
      </c>
    </row>
    <row r="97" spans="1:13">
      <c r="A97" s="10"/>
      <c r="B97" s="55"/>
      <c r="C97" s="55"/>
      <c r="D97" s="55"/>
      <c r="E97" s="28"/>
      <c r="F97" s="19"/>
      <c r="G97" s="29"/>
      <c r="H97" s="24">
        <f t="shared" si="11"/>
        <v>0</v>
      </c>
      <c r="I97" s="1"/>
      <c r="J97" s="52">
        <f t="shared" si="12"/>
        <v>0</v>
      </c>
      <c r="K97" s="52">
        <f t="shared" si="13"/>
        <v>0</v>
      </c>
      <c r="L97" s="24">
        <f t="shared" si="14"/>
        <v>0</v>
      </c>
      <c r="M97" s="24">
        <f t="shared" si="15"/>
        <v>0</v>
      </c>
    </row>
    <row r="98" spans="1:13">
      <c r="A98" s="10"/>
      <c r="B98" s="55"/>
      <c r="C98" s="55"/>
      <c r="D98" s="55"/>
      <c r="E98" s="28"/>
      <c r="F98" s="19"/>
      <c r="G98" s="29"/>
      <c r="H98" s="24">
        <f t="shared" si="11"/>
        <v>0</v>
      </c>
      <c r="I98" s="1"/>
      <c r="J98" s="52">
        <f t="shared" si="12"/>
        <v>0</v>
      </c>
      <c r="K98" s="52">
        <f t="shared" si="13"/>
        <v>0</v>
      </c>
      <c r="L98" s="24">
        <f t="shared" si="14"/>
        <v>0</v>
      </c>
      <c r="M98" s="24">
        <f t="shared" si="15"/>
        <v>0</v>
      </c>
    </row>
    <row r="99" spans="1:13">
      <c r="A99" s="10"/>
      <c r="B99" s="55"/>
      <c r="C99" s="55"/>
      <c r="D99" s="55"/>
      <c r="E99" s="28"/>
      <c r="F99" s="19"/>
      <c r="G99" s="29"/>
      <c r="H99" s="24">
        <f t="shared" si="11"/>
        <v>0</v>
      </c>
      <c r="I99" s="1"/>
      <c r="J99" s="52">
        <f t="shared" si="12"/>
        <v>0</v>
      </c>
      <c r="K99" s="52">
        <f t="shared" si="13"/>
        <v>0</v>
      </c>
      <c r="L99" s="24">
        <f t="shared" si="14"/>
        <v>0</v>
      </c>
      <c r="M99" s="24">
        <f t="shared" si="15"/>
        <v>0</v>
      </c>
    </row>
    <row r="100" spans="1:13">
      <c r="A100" s="10"/>
      <c r="B100" s="55"/>
      <c r="C100" s="55"/>
      <c r="D100" s="55"/>
      <c r="E100" s="28"/>
      <c r="F100" s="19"/>
      <c r="G100" s="29"/>
      <c r="H100" s="24">
        <f t="shared" si="11"/>
        <v>0</v>
      </c>
      <c r="I100" s="1"/>
      <c r="J100" s="52">
        <f t="shared" si="12"/>
        <v>0</v>
      </c>
      <c r="K100" s="52">
        <f t="shared" si="13"/>
        <v>0</v>
      </c>
      <c r="L100" s="24">
        <f t="shared" si="14"/>
        <v>0</v>
      </c>
      <c r="M100" s="24">
        <f t="shared" si="15"/>
        <v>0</v>
      </c>
    </row>
    <row r="101" spans="1:13">
      <c r="A101" s="10"/>
      <c r="B101" s="55"/>
      <c r="C101" s="55"/>
      <c r="D101" s="55"/>
      <c r="E101" s="28"/>
      <c r="F101" s="19"/>
      <c r="G101" s="29"/>
      <c r="H101" s="24">
        <f t="shared" si="11"/>
        <v>0</v>
      </c>
      <c r="I101" s="1"/>
      <c r="J101" s="52">
        <f t="shared" si="12"/>
        <v>0</v>
      </c>
      <c r="K101" s="52">
        <f t="shared" si="13"/>
        <v>0</v>
      </c>
      <c r="L101" s="24">
        <f t="shared" si="14"/>
        <v>0</v>
      </c>
      <c r="M101" s="24">
        <f t="shared" si="15"/>
        <v>0</v>
      </c>
    </row>
  </sheetData>
  <mergeCells count="100">
    <mergeCell ref="B101:D101"/>
    <mergeCell ref="B90:D90"/>
    <mergeCell ref="B91:D91"/>
    <mergeCell ref="B92:D92"/>
    <mergeCell ref="B93:D93"/>
    <mergeCell ref="B94:D94"/>
    <mergeCell ref="B95:D95"/>
    <mergeCell ref="B96:D96"/>
    <mergeCell ref="B97:D97"/>
    <mergeCell ref="B98:D98"/>
    <mergeCell ref="B99:D99"/>
    <mergeCell ref="B100:D100"/>
    <mergeCell ref="B89:D89"/>
    <mergeCell ref="B78:D78"/>
    <mergeCell ref="B79:D79"/>
    <mergeCell ref="B80:D80"/>
    <mergeCell ref="B81:D81"/>
    <mergeCell ref="B82:D82"/>
    <mergeCell ref="B83:D83"/>
    <mergeCell ref="B84:D84"/>
    <mergeCell ref="B85:D85"/>
    <mergeCell ref="B86:D86"/>
    <mergeCell ref="B87:D87"/>
    <mergeCell ref="B88:D88"/>
    <mergeCell ref="B77:D77"/>
    <mergeCell ref="B66:D66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65:D65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53:D53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41:D41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29:D29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17:D17"/>
    <mergeCell ref="A2:M2"/>
    <mergeCell ref="F3:F5"/>
    <mergeCell ref="G3:K3"/>
    <mergeCell ref="A4:C4"/>
    <mergeCell ref="A13:A15"/>
    <mergeCell ref="B13:D15"/>
    <mergeCell ref="E13:E15"/>
    <mergeCell ref="F13:F15"/>
    <mergeCell ref="G13:G15"/>
    <mergeCell ref="H13:H15"/>
    <mergeCell ref="L13:L15"/>
    <mergeCell ref="M13:M15"/>
    <mergeCell ref="J14:J15"/>
    <mergeCell ref="K14:K15"/>
    <mergeCell ref="B16:D16"/>
  </mergeCells>
  <phoneticPr fontId="4"/>
  <dataValidations count="3">
    <dataValidation type="list" allowBlank="1" showInputMessage="1" showErrorMessage="1" sqref="A16:A101">
      <formula1>$F$6:$F$9</formula1>
    </dataValidation>
    <dataValidation type="list" allowBlank="1" showInputMessage="1" showErrorMessage="1" sqref="G16:G101">
      <formula1>"○"</formula1>
    </dataValidation>
    <dataValidation type="list" allowBlank="1" showInputMessage="1" showErrorMessage="1" sqref="D4">
      <formula1>"①,②,③,"</formula1>
    </dataValidation>
  </dataValidations>
  <pageMargins left="0.7" right="0.7" top="0.75" bottom="0.75" header="0.3" footer="0.3"/>
  <pageSetup paperSize="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算定様式</vt:lpstr>
      <vt:lpstr>記載例・説明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2024-07-09T23:57:09Z</dcterms:modified>
</cp:coreProperties>
</file>