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F:\2_契約Ｇ\その他\資格申請（工事、物品、車検）\web申請\R7\R7webコンサル（補充）\ホームページ用\"/>
    </mc:Choice>
  </mc:AlternateContent>
  <workbookProtection workbookAlgorithmName="SHA-512" workbookHashValue="fqaZQKiIlV+MU6mkiWFtbbf7Q059fs2W/XtuVP0EAwjrCg+X+F4RDVEDJNo98KdJbcinmrqt7ayXV8jUP3XJTw==" workbookSaltValue="ysAl9++Fnjl9GZrHIl/CbA==" workbookSpinCount="100000" lockStructure="1"/>
  <bookViews>
    <workbookView xWindow="-120" yWindow="-120" windowWidth="29040" windowHeight="15720"/>
  </bookViews>
  <sheets>
    <sheet name="入力シート" sheetId="7" r:id="rId1"/>
    <sheet name="settings" sheetId="8" state="hidden" r:id="rId2"/>
  </sheets>
  <definedNames>
    <definedName name="_xlnm.Print_Titles" localSheetId="0">入力シート!$1:$1</definedName>
    <definedName name="希望">入力シート!$A$301</definedName>
    <definedName name="都道府県3">settings!$A$1</definedName>
    <definedName name="都道府県4">settings!$A$2</definedName>
    <definedName name="日付例">settings!$A$4</definedName>
    <definedName name="日付例_s">settings!$A$5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59" i="7" l="1"/>
  <c r="A358" i="7"/>
  <c r="A357" i="7"/>
  <c r="A356" i="7"/>
  <c r="A355" i="7"/>
  <c r="A354" i="7"/>
  <c r="A353" i="7"/>
  <c r="A352" i="7"/>
  <c r="A351" i="7"/>
  <c r="A340" i="7"/>
  <c r="A339" i="7"/>
  <c r="A338" i="7"/>
  <c r="A337" i="7"/>
  <c r="A336" i="7"/>
  <c r="A335" i="7"/>
  <c r="A334" i="7"/>
  <c r="A333" i="7"/>
  <c r="A332" i="7"/>
  <c r="A331" i="7"/>
  <c r="A330" i="7"/>
  <c r="A329" i="7"/>
  <c r="A328" i="7"/>
  <c r="A327" i="7"/>
  <c r="A326" i="7"/>
  <c r="A325" i="7"/>
  <c r="A324" i="7"/>
  <c r="A323" i="7"/>
  <c r="A322" i="7"/>
  <c r="A321" i="7"/>
  <c r="A320" i="7"/>
  <c r="A305" i="7"/>
  <c r="A304" i="7"/>
  <c r="A303" i="7"/>
  <c r="A302" i="7"/>
  <c r="A301" i="7"/>
  <c r="A191" i="7"/>
  <c r="A189" i="7"/>
  <c r="A188" i="7"/>
  <c r="A187" i="7"/>
  <c r="A175" i="7"/>
  <c r="A161" i="7"/>
  <c r="A159" i="7"/>
  <c r="A157" i="7"/>
  <c r="A155" i="7"/>
  <c r="A153" i="7"/>
  <c r="A151" i="7"/>
  <c r="A149" i="7"/>
  <c r="A120" i="7"/>
  <c r="A118" i="7"/>
  <c r="A85" i="7"/>
  <c r="A83" i="7"/>
  <c r="A81" i="7"/>
  <c r="A79" i="7"/>
  <c r="A77" i="7"/>
  <c r="A75" i="7"/>
  <c r="A73" i="7"/>
  <c r="A71" i="7"/>
  <c r="A69" i="7"/>
  <c r="A63" i="7"/>
  <c r="A40" i="7"/>
  <c r="A36" i="7"/>
  <c r="A34" i="7"/>
  <c r="A32" i="7"/>
  <c r="A30" i="7"/>
  <c r="A28" i="7"/>
  <c r="A26" i="7"/>
  <c r="A24" i="7"/>
  <c r="A22" i="7"/>
  <c r="A20" i="7"/>
  <c r="A2" i="8"/>
  <c r="A1" i="8"/>
  <c r="D379" i="7"/>
  <c r="D380" i="7" s="1"/>
  <c r="D381" i="7" s="1"/>
  <c r="D382" i="7" s="1"/>
  <c r="D383" i="7" s="1"/>
  <c r="D384" i="7" s="1"/>
  <c r="D385" i="7" s="1"/>
  <c r="D386" i="7" s="1"/>
  <c r="D387" i="7" s="1"/>
  <c r="D388" i="7" s="1"/>
  <c r="D303" i="7"/>
  <c r="D304" i="7" s="1"/>
  <c r="D305" i="7" s="1"/>
  <c r="D306" i="7" s="1"/>
  <c r="D307" i="7" s="1"/>
  <c r="D308" i="7" s="1"/>
  <c r="D309" i="7" s="1"/>
  <c r="D310" i="7" s="1"/>
  <c r="D311" i="7" s="1"/>
  <c r="D312" i="7" s="1"/>
  <c r="D313" i="7" s="1"/>
  <c r="D314" i="7" s="1"/>
  <c r="D315" i="7" s="1"/>
  <c r="D316" i="7" s="1"/>
  <c r="D317" i="7" s="1"/>
  <c r="D318" i="7" s="1"/>
  <c r="D319" i="7" s="1"/>
  <c r="D320" i="7" s="1"/>
  <c r="D321" i="7" s="1"/>
  <c r="D322" i="7" s="1"/>
  <c r="D323" i="7" s="1"/>
  <c r="D324" i="7" s="1"/>
  <c r="D325" i="7" s="1"/>
  <c r="D326" i="7" s="1"/>
  <c r="D327" i="7" s="1"/>
  <c r="D328" i="7" s="1"/>
  <c r="D329" i="7" s="1"/>
  <c r="D330" i="7" s="1"/>
  <c r="D331" i="7" s="1"/>
  <c r="D332" i="7" s="1"/>
  <c r="D333" i="7" s="1"/>
  <c r="D334" i="7" s="1"/>
  <c r="D335" i="7" s="1"/>
  <c r="D336" i="7" s="1"/>
  <c r="D337" i="7" s="1"/>
  <c r="D338" i="7" s="1"/>
  <c r="D339" i="7" s="1"/>
  <c r="D340" i="7" s="1"/>
  <c r="D341" i="7" s="1"/>
  <c r="D342" i="7" s="1"/>
  <c r="D343" i="7" s="1"/>
  <c r="D344" i="7" s="1"/>
  <c r="D345" i="7" s="1"/>
  <c r="D346" i="7" s="1"/>
  <c r="D347" i="7" s="1"/>
  <c r="D348" i="7" s="1"/>
  <c r="D349" i="7" s="1"/>
  <c r="D350" i="7" s="1"/>
  <c r="D351" i="7" s="1"/>
  <c r="D352" i="7" s="1"/>
  <c r="D353" i="7" s="1"/>
  <c r="D354" i="7" s="1"/>
  <c r="D355" i="7" s="1"/>
  <c r="D356" i="7" s="1"/>
  <c r="D357" i="7" s="1"/>
  <c r="D358" i="7" s="1"/>
  <c r="D359" i="7" s="1"/>
  <c r="D360" i="7" s="1"/>
  <c r="D361" i="7" s="1"/>
  <c r="D362" i="7" s="1"/>
  <c r="D363" i="7" s="1"/>
  <c r="D364" i="7" s="1"/>
  <c r="D365" i="7" s="1"/>
  <c r="U301" i="7"/>
  <c r="D226" i="7"/>
  <c r="D227" i="7" s="1"/>
  <c r="D228" i="7" s="1"/>
  <c r="D229" i="7" s="1"/>
  <c r="D230" i="7" s="1"/>
  <c r="D231" i="7" s="1"/>
  <c r="D232" i="7" s="1"/>
  <c r="D233" i="7" s="1"/>
  <c r="D234" i="7" s="1"/>
  <c r="D235" i="7" s="1"/>
  <c r="D236" i="7" s="1"/>
  <c r="D237" i="7" s="1"/>
  <c r="D238" i="7" s="1"/>
  <c r="D239" i="7" s="1"/>
  <c r="D240" i="7" s="1"/>
  <c r="D241" i="7" s="1"/>
  <c r="D242" i="7" s="1"/>
  <c r="D243" i="7" s="1"/>
  <c r="D244" i="7" s="1"/>
  <c r="D245" i="7" s="1"/>
  <c r="D246" i="7" s="1"/>
  <c r="D247" i="7" s="1"/>
  <c r="D248" i="7" s="1"/>
  <c r="D249" i="7" s="1"/>
  <c r="D250" i="7" s="1"/>
  <c r="D251" i="7" s="1"/>
  <c r="D252" i="7" s="1"/>
  <c r="D253" i="7" s="1"/>
  <c r="D254" i="7" s="1"/>
  <c r="D255" i="7" s="1"/>
  <c r="D256" i="7" s="1"/>
  <c r="D257" i="7" s="1"/>
  <c r="D258" i="7" s="1"/>
  <c r="D259" i="7" s="1"/>
  <c r="D260" i="7" s="1"/>
  <c r="D261" i="7" s="1"/>
  <c r="D262" i="7" s="1"/>
  <c r="D263" i="7" s="1"/>
  <c r="D264" i="7" s="1"/>
  <c r="D265" i="7" s="1"/>
  <c r="D266" i="7" s="1"/>
  <c r="D267" i="7" s="1"/>
  <c r="D268" i="7" s="1"/>
  <c r="D269" i="7" s="1"/>
  <c r="D270" i="7" s="1"/>
  <c r="D271" i="7" s="1"/>
  <c r="D272" i="7" s="1"/>
  <c r="D273" i="7" s="1"/>
  <c r="D274" i="7" s="1"/>
  <c r="D275" i="7" s="1"/>
  <c r="D276" i="7" s="1"/>
  <c r="D277" i="7" s="1"/>
  <c r="D278" i="7" s="1"/>
  <c r="D279" i="7" s="1"/>
  <c r="D280" i="7" s="1"/>
  <c r="D281" i="7" s="1"/>
  <c r="D282" i="7" s="1"/>
  <c r="D283" i="7" s="1"/>
  <c r="D284" i="7" s="1"/>
  <c r="D285" i="7" s="1"/>
  <c r="O225" i="7" s="1"/>
  <c r="O226" i="7" s="1"/>
  <c r="O227" i="7" s="1"/>
  <c r="O228" i="7" s="1"/>
  <c r="O229" i="7" s="1"/>
  <c r="O230" i="7" s="1"/>
  <c r="O231" i="7" s="1"/>
  <c r="O232" i="7" s="1"/>
  <c r="O233" i="7" s="1"/>
  <c r="O234" i="7" s="1"/>
  <c r="O235" i="7" s="1"/>
  <c r="O236" i="7" s="1"/>
  <c r="O237" i="7" s="1"/>
  <c r="O238" i="7" s="1"/>
  <c r="O239" i="7" s="1"/>
  <c r="O240" i="7" s="1"/>
  <c r="O241" i="7" s="1"/>
  <c r="O242" i="7" s="1"/>
  <c r="O243" i="7" s="1"/>
  <c r="O244" i="7" s="1"/>
  <c r="O245" i="7" s="1"/>
  <c r="O246" i="7" s="1"/>
  <c r="O247" i="7" s="1"/>
  <c r="O248" i="7" s="1"/>
  <c r="O249" i="7" s="1"/>
  <c r="O250" i="7" s="1"/>
  <c r="O251" i="7" s="1"/>
  <c r="O252" i="7" s="1"/>
  <c r="O253" i="7" s="1"/>
  <c r="O254" i="7" s="1"/>
  <c r="O255" i="7" s="1"/>
  <c r="O256" i="7" s="1"/>
  <c r="O257" i="7" s="1"/>
  <c r="O258" i="7" s="1"/>
  <c r="O259" i="7" s="1"/>
  <c r="O260" i="7" s="1"/>
  <c r="O261" i="7" s="1"/>
  <c r="O262" i="7" s="1"/>
  <c r="O263" i="7" s="1"/>
  <c r="O264" i="7" s="1"/>
  <c r="O265" i="7" s="1"/>
  <c r="O266" i="7" s="1"/>
  <c r="O267" i="7" s="1"/>
  <c r="O268" i="7" s="1"/>
  <c r="O269" i="7" s="1"/>
  <c r="O270" i="7" s="1"/>
  <c r="O271" i="7" s="1"/>
  <c r="O272" i="7" s="1"/>
  <c r="O273" i="7" s="1"/>
  <c r="O274" i="7" s="1"/>
  <c r="O275" i="7" s="1"/>
  <c r="O276" i="7" s="1"/>
  <c r="S216" i="7"/>
  <c r="O216" i="7"/>
  <c r="K216" i="7"/>
  <c r="J207" i="7"/>
  <c r="J205" i="7"/>
  <c r="D195" i="7"/>
  <c r="I190" i="7"/>
  <c r="I184" i="7"/>
  <c r="J174" i="7"/>
  <c r="D173" i="7"/>
  <c r="D175" i="7" s="1"/>
  <c r="J172" i="7"/>
  <c r="D171" i="7"/>
  <c r="D69" i="7"/>
  <c r="D71" i="7" s="1"/>
  <c r="D73" i="7" s="1"/>
  <c r="D75" i="7" s="1"/>
  <c r="D77" i="7" s="1"/>
  <c r="D79" i="7" s="1"/>
  <c r="D81" i="7" s="1"/>
  <c r="D83" i="7" s="1"/>
  <c r="D85" i="7" s="1"/>
</calcChain>
</file>

<file path=xl/sharedStrings.xml><?xml version="1.0" encoding="utf-8"?>
<sst xmlns="http://schemas.openxmlformats.org/spreadsheetml/2006/main" count="380" uniqueCount="323">
  <si>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</si>
  <si>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</si>
  <si>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</si>
  <si>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</si>
  <si>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</si>
  <si>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</si>
  <si>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</si>
  <si>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</si>
  <si>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</si>
  <si>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</si>
  <si>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</si>
  <si>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全角カタカナで入力してください。姓と名は１文字分空けてください。</t>
    <phoneticPr fontId="5"/>
  </si>
  <si>
    <t>姓と名は１文字分空けてください。</t>
    <phoneticPr fontId="5"/>
  </si>
  <si>
    <t>測量</t>
    <rPh sb="0" eb="2">
      <t>ソクリョウ</t>
    </rPh>
    <phoneticPr fontId="6"/>
  </si>
  <si>
    <t>業務区分</t>
    <rPh sb="0" eb="2">
      <t>ギョウム</t>
    </rPh>
    <rPh sb="2" eb="4">
      <t>クブン</t>
    </rPh>
    <phoneticPr fontId="5"/>
  </si>
  <si>
    <t>直前２年度分（千円）</t>
    <rPh sb="0" eb="2">
      <t>チョクゼン</t>
    </rPh>
    <rPh sb="3" eb="5">
      <t>ネンド</t>
    </rPh>
    <rPh sb="5" eb="6">
      <t>ブン</t>
    </rPh>
    <rPh sb="7" eb="9">
      <t>センエン</t>
    </rPh>
    <phoneticPr fontId="6"/>
  </si>
  <si>
    <t>直前１年度分（千円）</t>
    <rPh sb="0" eb="2">
      <t>チョクゼン</t>
    </rPh>
    <rPh sb="3" eb="5">
      <t>ネンド</t>
    </rPh>
    <rPh sb="5" eb="6">
      <t>ブン</t>
    </rPh>
    <rPh sb="7" eb="9">
      <t>センエン</t>
    </rPh>
    <phoneticPr fontId="5"/>
  </si>
  <si>
    <t>から</t>
    <phoneticPr fontId="5"/>
  </si>
  <si>
    <t>まで</t>
    <phoneticPr fontId="5"/>
  </si>
  <si>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</si>
  <si>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</si>
  <si>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</si>
  <si>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直前２年度分の業務期間</t>
    <rPh sb="0" eb="2">
      <t>チョクゼン</t>
    </rPh>
    <rPh sb="3" eb="5">
      <t>ネンド</t>
    </rPh>
    <rPh sb="5" eb="6">
      <t>ブン</t>
    </rPh>
    <rPh sb="7" eb="9">
      <t>ギョウム</t>
    </rPh>
    <rPh sb="9" eb="11">
      <t>キカン</t>
    </rPh>
    <phoneticPr fontId="6"/>
  </si>
  <si>
    <t>直前１年度分の業務期間</t>
    <rPh sb="0" eb="2">
      <t>チョクゼン</t>
    </rPh>
    <rPh sb="3" eb="5">
      <t>ネンド</t>
    </rPh>
    <rPh sb="5" eb="6">
      <t>ブン</t>
    </rPh>
    <rPh sb="7" eb="9">
      <t>ギョウム</t>
    </rPh>
    <rPh sb="9" eb="11">
      <t>キカン</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</si>
  <si>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</si>
  <si>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</si>
  <si>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</si>
  <si>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</si>
  <si>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</si>
  <si>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都道府県から入力してください。</t>
    <phoneticPr fontId="5"/>
  </si>
  <si>
    <t>都道府県から入力してください。</t>
    <rPh sb="0" eb="4">
      <t>トドウフケン</t>
    </rPh>
    <rPh sb="6" eb="8">
      <t>ニュウリョク</t>
    </rPh>
    <phoneticPr fontId="5"/>
  </si>
  <si>
    <t>C.担当者情報</t>
    <rPh sb="2" eb="5">
      <t>タントウシャ</t>
    </rPh>
    <rPh sb="5" eb="7">
      <t>ジョウホウ</t>
    </rPh>
    <phoneticPr fontId="5"/>
  </si>
  <si>
    <t>建築関係建設コンサルタント業務</t>
    <rPh sb="0" eb="2">
      <t>ケンチク</t>
    </rPh>
    <rPh sb="2" eb="4">
      <t>カンケイ</t>
    </rPh>
    <rPh sb="4" eb="6">
      <t>ケンセツ</t>
    </rPh>
    <rPh sb="13" eb="15">
      <t>ギョウム</t>
    </rPh>
    <phoneticPr fontId="6"/>
  </si>
  <si>
    <t>土木関係建設コンサルタント業務</t>
    <rPh sb="0" eb="2">
      <t>ドボク</t>
    </rPh>
    <rPh sb="2" eb="4">
      <t>カンケイ</t>
    </rPh>
    <rPh sb="4" eb="6">
      <t>ケンセツ</t>
    </rPh>
    <rPh sb="13" eb="15">
      <t>ギョウム</t>
    </rPh>
    <phoneticPr fontId="6"/>
  </si>
  <si>
    <t>地質調査業務</t>
    <rPh sb="0" eb="2">
      <t>チシツ</t>
    </rPh>
    <rPh sb="2" eb="4">
      <t>チョウサ</t>
    </rPh>
    <rPh sb="4" eb="6">
      <t>ギョウム</t>
    </rPh>
    <phoneticPr fontId="6"/>
  </si>
  <si>
    <t>補償コンサルタント業務</t>
    <rPh sb="0" eb="2">
      <t>ホショウ</t>
    </rPh>
    <rPh sb="9" eb="11">
      <t>ギョウム</t>
    </rPh>
    <phoneticPr fontId="6"/>
  </si>
  <si>
    <t>その他</t>
    <rPh sb="2" eb="3">
      <t>タ</t>
    </rPh>
    <phoneticPr fontId="6"/>
  </si>
  <si>
    <t>区分</t>
    <rPh sb="0" eb="2">
      <t>クブン</t>
    </rPh>
    <phoneticPr fontId="5"/>
  </si>
  <si>
    <t>評価・換算差額等</t>
    <rPh sb="0" eb="2">
      <t>ヒョウカ</t>
    </rPh>
    <rPh sb="3" eb="5">
      <t>カンザン</t>
    </rPh>
    <rPh sb="5" eb="7">
      <t>サガク</t>
    </rPh>
    <rPh sb="7" eb="8">
      <t>トウ</t>
    </rPh>
    <phoneticPr fontId="6"/>
  </si>
  <si>
    <t>新株予約権</t>
    <phoneticPr fontId="5"/>
  </si>
  <si>
    <t>計(P)</t>
    <phoneticPr fontId="6"/>
  </si>
  <si>
    <t>　　　合計</t>
    <rPh sb="3" eb="5">
      <t>ゴウケイ</t>
    </rPh>
    <phoneticPr fontId="6"/>
  </si>
  <si>
    <t>不動産鑑定士</t>
  </si>
  <si>
    <t>構造設計一級建築士</t>
  </si>
  <si>
    <t>設備設計一級建築士</t>
  </si>
  <si>
    <t>一級建築士</t>
  </si>
  <si>
    <t>二級建築士</t>
  </si>
  <si>
    <t>一級土木施工管理技士</t>
  </si>
  <si>
    <t>二級土木施工管理技士</t>
  </si>
  <si>
    <t>測量士</t>
  </si>
  <si>
    <t>測量士補</t>
  </si>
  <si>
    <t>RCCM</t>
  </si>
  <si>
    <t>テクリスの企業ID</t>
    <rPh sb="5" eb="7">
      <t>キギョウ</t>
    </rPh>
    <phoneticPr fontId="5"/>
  </si>
  <si>
    <t>測量調査設計業務実績情報システム(テクリス)における企業IDを入力してください。</t>
    <rPh sb="31" eb="33">
      <t>ニュウリョク</t>
    </rPh>
    <phoneticPr fontId="6"/>
  </si>
  <si>
    <t>PUBDISの会社コード</t>
    <rPh sb="7" eb="9">
      <t>カイシャ</t>
    </rPh>
    <phoneticPr fontId="5"/>
  </si>
  <si>
    <t>公共建築設計者情報システム(PUBDIS)における会社コードを入力してください。</t>
    <rPh sb="0" eb="2">
      <t>コウキョウ</t>
    </rPh>
    <rPh sb="2" eb="4">
      <t>ケンチク</t>
    </rPh>
    <rPh sb="4" eb="6">
      <t>セッケイ</t>
    </rPh>
    <rPh sb="6" eb="7">
      <t>シャ</t>
    </rPh>
    <rPh sb="7" eb="9">
      <t>ジョウホウ</t>
    </rPh>
    <rPh sb="25" eb="27">
      <t>カイシャ</t>
    </rPh>
    <rPh sb="31" eb="33">
      <t>ニュウリョク</t>
    </rPh>
    <phoneticPr fontId="6"/>
  </si>
  <si>
    <t>希望</t>
    <rPh sb="0" eb="2">
      <t>キボウ</t>
    </rPh>
    <phoneticPr fontId="5"/>
  </si>
  <si>
    <t>休業又は転(廃)業の</t>
    <rPh sb="0" eb="2">
      <t>キュウギョウ</t>
    </rPh>
    <rPh sb="2" eb="3">
      <t>マタ</t>
    </rPh>
    <rPh sb="4" eb="5">
      <t>テン</t>
    </rPh>
    <rPh sb="6" eb="7">
      <t>ハイ</t>
    </rPh>
    <rPh sb="8" eb="9">
      <t>ギョウ</t>
    </rPh>
    <phoneticPr fontId="6"/>
  </si>
  <si>
    <t>期間</t>
    <phoneticPr fontId="5"/>
  </si>
  <si>
    <t>年</t>
    <rPh sb="0" eb="1">
      <t>ネン</t>
    </rPh>
    <phoneticPr fontId="5"/>
  </si>
  <si>
    <t>常勤職員の数</t>
    <rPh sb="0" eb="2">
      <t>ジョウキン</t>
    </rPh>
    <rPh sb="2" eb="4">
      <t>ショクイン</t>
    </rPh>
    <rPh sb="5" eb="6">
      <t>カズ</t>
    </rPh>
    <phoneticPr fontId="6"/>
  </si>
  <si>
    <t>申請する業種の実績高を入力してください。</t>
    <phoneticPr fontId="5"/>
  </si>
  <si>
    <t>商号又は名称</t>
    <phoneticPr fontId="5"/>
  </si>
  <si>
    <t>A.主たる営業所(本社)情報</t>
    <rPh sb="2" eb="3">
      <t>シュ</t>
    </rPh>
    <rPh sb="5" eb="8">
      <t>エイギョウショ</t>
    </rPh>
    <rPh sb="9" eb="11">
      <t>ホンシャ</t>
    </rPh>
    <rPh sb="12" eb="14">
      <t>ジョウホウ</t>
    </rPh>
    <phoneticPr fontId="5"/>
  </si>
  <si>
    <t>B.契約する営業所情報</t>
    <rPh sb="2" eb="4">
      <t>ケイヤク</t>
    </rPh>
    <rPh sb="6" eb="9">
      <t>エイギョウショ</t>
    </rPh>
    <rPh sb="9" eb="11">
      <t>ジョウホウ</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</si>
  <si>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</si>
  <si>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D.行政書士情報</t>
    <rPh sb="2" eb="4">
      <t>ギョウセイ</t>
    </rPh>
    <rPh sb="4" eb="6">
      <t>ショシ</t>
    </rPh>
    <rPh sb="6" eb="8">
      <t>ジョウホウ</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</si>
  <si>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</si>
  <si>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</si>
  <si>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直前決算期（千円）</t>
    <rPh sb="0" eb="2">
      <t>チョクゼン</t>
    </rPh>
    <rPh sb="2" eb="4">
      <t>ケッサン</t>
    </rPh>
    <rPh sb="4" eb="5">
      <t>キ</t>
    </rPh>
    <rPh sb="6" eb="8">
      <t>センエン</t>
    </rPh>
    <phoneticPr fontId="6"/>
  </si>
  <si>
    <t>合計</t>
    <rPh sb="0" eb="2">
      <t>ゴウケイケイ</t>
    </rPh>
    <phoneticPr fontId="5"/>
  </si>
  <si>
    <r>
      <t>役職員等</t>
    </r>
    <r>
      <rPr>
        <sz val="11"/>
        <color rgb="FFFF0000"/>
        <rFont val="ＭＳ ゴシック"/>
        <family val="3"/>
        <charset val="128"/>
      </rPr>
      <t>*1</t>
    </r>
    <rPh sb="0" eb="3">
      <t>ヤクショクイン</t>
    </rPh>
    <rPh sb="3" eb="4">
      <t>トウ</t>
    </rPh>
    <phoneticPr fontId="5"/>
  </si>
  <si>
    <t>人数</t>
    <rPh sb="0" eb="2">
      <t>ニンズウ</t>
    </rPh>
    <phoneticPr fontId="6"/>
  </si>
  <si>
    <t>コンサル</t>
  </si>
  <si>
    <t>E.経営情報</t>
    <rPh sb="2" eb="4">
      <t>ケイエイ</t>
    </rPh>
    <rPh sb="4" eb="6">
      <t>ジョウホウ</t>
    </rPh>
    <phoneticPr fontId="5"/>
  </si>
  <si>
    <t>F.測量等実績高</t>
    <rPh sb="2" eb="4">
      <t>ソクリョウ</t>
    </rPh>
    <rPh sb="4" eb="5">
      <t>トウ</t>
    </rPh>
    <rPh sb="5" eb="7">
      <t>ジッセキ</t>
    </rPh>
    <rPh sb="7" eb="8">
      <t>ダカ</t>
    </rPh>
    <phoneticPr fontId="5"/>
  </si>
  <si>
    <t>G.有資格者数</t>
    <rPh sb="2" eb="6">
      <t>ユウシカクシャ</t>
    </rPh>
    <rPh sb="6" eb="7">
      <t>スウ</t>
    </rPh>
    <phoneticPr fontId="5"/>
  </si>
  <si>
    <t>I.関連する会社</t>
    <rPh sb="2" eb="4">
      <t>カンレン</t>
    </rPh>
    <rPh sb="6" eb="8">
      <t>カイシャ</t>
    </rPh>
    <phoneticPr fontId="5"/>
  </si>
  <si>
    <t>株主資本</t>
    <rPh sb="0" eb="2">
      <t>カブヌシ</t>
    </rPh>
    <rPh sb="2" eb="4">
      <t>シホン</t>
    </rPh>
    <phoneticPr fontId="6"/>
  </si>
  <si>
    <t>支店・営業所に入札・契約権限を委任する場合、(1)入札・契約権限の委任欄にリストから「する」を選択し、支店・営業所情報を入力してください。</t>
    <rPh sb="0" eb="2">
      <t>シテン</t>
    </rPh>
    <rPh sb="3" eb="6">
      <t>エイギョウショ</t>
    </rPh>
    <rPh sb="7" eb="9">
      <t>ニュウサツ</t>
    </rPh>
    <rPh sb="10" eb="12">
      <t>ケイヤク</t>
    </rPh>
    <rPh sb="12" eb="14">
      <t>ケンゲン</t>
    </rPh>
    <rPh sb="15" eb="17">
      <t>イニン</t>
    </rPh>
    <rPh sb="19" eb="21">
      <t>バアイ</t>
    </rPh>
    <rPh sb="25" eb="27">
      <t>ニュウサツ</t>
    </rPh>
    <rPh sb="28" eb="30">
      <t>ケイヤク</t>
    </rPh>
    <rPh sb="30" eb="32">
      <t>ケンゲン</t>
    </rPh>
    <rPh sb="33" eb="35">
      <t>イニン</t>
    </rPh>
    <rPh sb="35" eb="36">
      <t>ラン</t>
    </rPh>
    <rPh sb="47" eb="49">
      <t>センタク</t>
    </rPh>
    <rPh sb="51" eb="53">
      <t>シテン</t>
    </rPh>
    <rPh sb="54" eb="57">
      <t>エイギョウショ</t>
    </rPh>
    <rPh sb="57" eb="59">
      <t>ジョウホウ</t>
    </rPh>
    <rPh sb="60" eb="62">
      <t>ニュウリョク</t>
    </rPh>
    <phoneticPr fontId="5"/>
  </si>
  <si>
    <t>入札・契約権限の委任</t>
    <rPh sb="8" eb="10">
      <t>イニン</t>
    </rPh>
    <phoneticPr fontId="5"/>
  </si>
  <si>
    <t>リストから選択してください。</t>
    <phoneticPr fontId="5"/>
  </si>
  <si>
    <t>受任者役職</t>
    <rPh sb="0" eb="3">
      <t>ジュニンシャ</t>
    </rPh>
    <phoneticPr fontId="6"/>
  </si>
  <si>
    <t>受任者氏名カナ</t>
    <rPh sb="3" eb="5">
      <t>シメイ</t>
    </rPh>
    <phoneticPr fontId="6"/>
  </si>
  <si>
    <t>全角カタカナで入力してください。姓と名は１文字分空けてください。</t>
  </si>
  <si>
    <t>受任者氏名</t>
    <rPh sb="3" eb="5">
      <t>シメイ</t>
    </rPh>
    <phoneticPr fontId="6"/>
  </si>
  <si>
    <t>姓と名は１文字分空けてください。</t>
  </si>
  <si>
    <t>この申請書の事務手続きをした方の情報を入力してください。申請書の確認で問い合わせをする場合があります。
行政書士に依頼している場合は、「D.行政書士情報」に入力してください。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</si>
  <si>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</si>
  <si>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</si>
  <si>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半角の数字とハイフンで入力してください。保有していない場合は、入力する必要はありません。</t>
    <phoneticPr fontId="5"/>
  </si>
  <si>
    <t>登記上の所在地</t>
    <rPh sb="0" eb="3">
      <t>トウキジョウ</t>
    </rPh>
    <rPh sb="4" eb="7">
      <t>ショザイチ</t>
    </rPh>
    <phoneticPr fontId="6"/>
  </si>
  <si>
    <t>一致する</t>
  </si>
  <si>
    <t>しない</t>
  </si>
  <si>
    <t>H.業種情報</t>
    <rPh sb="2" eb="4">
      <t>ギョウシュ</t>
    </rPh>
    <rPh sb="4" eb="6">
      <t>ジョウホウ</t>
    </rPh>
    <phoneticPr fontId="5"/>
  </si>
  <si>
    <t>直前2ヶ年間の平均実績高（千円）</t>
    <rPh sb="0" eb="2">
      <t>チョクゼン</t>
    </rPh>
    <rPh sb="4" eb="5">
      <t>ネン</t>
    </rPh>
    <rPh sb="5" eb="6">
      <t>カン</t>
    </rPh>
    <rPh sb="7" eb="9">
      <t>ヘイキン</t>
    </rPh>
    <rPh sb="9" eb="11">
      <t>ジッセキ</t>
    </rPh>
    <rPh sb="11" eb="12">
      <t>ダカ</t>
    </rPh>
    <rPh sb="13" eb="15">
      <t>センエン</t>
    </rPh>
    <phoneticPr fontId="5"/>
  </si>
  <si>
    <t>*1「役職員等」は「合計」の内数です。</t>
    <rPh sb="10" eb="12">
      <t>ゴウケイ</t>
    </rPh>
    <phoneticPr fontId="5"/>
  </si>
  <si>
    <t>例)株式会社鈴木組　正式名称で入力してください。</t>
    <rPh sb="10" eb="12">
      <t>セイシキ</t>
    </rPh>
    <rPh sb="12" eb="14">
      <t>メイショウ</t>
    </rPh>
    <rPh sb="15" eb="17">
      <t>ニュウリョク</t>
    </rPh>
    <phoneticPr fontId="5"/>
  </si>
  <si>
    <t>例)0000-00-0000　半角の数字とハイフンで入力してください。</t>
    <phoneticPr fontId="5"/>
  </si>
  <si>
    <t>例)所長　正式名称で入力してください。</t>
    <rPh sb="10" eb="12">
      <t>ニュウリョク</t>
    </rPh>
    <phoneticPr fontId="5"/>
  </si>
  <si>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</si>
  <si>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三木市 一般競争（指名競争）参加資格審査申請書【測量・建設コンサルタント等】</t>
    <rPh sb="0" eb="2">
      <t>ミキ</t>
    </rPh>
    <rPh sb="2" eb="3">
      <t>シ</t>
    </rPh>
    <rPh sb="4" eb="6">
      <t>イッパン</t>
    </rPh>
    <rPh sb="6" eb="8">
      <t>キョウソウ</t>
    </rPh>
    <rPh sb="9" eb="11">
      <t>シメイ</t>
    </rPh>
    <rPh sb="11" eb="13">
      <t>キョウソウ</t>
    </rPh>
    <rPh sb="14" eb="16">
      <t>サンカ</t>
    </rPh>
    <rPh sb="16" eb="18">
      <t>シカク</t>
    </rPh>
    <rPh sb="18" eb="20">
      <t>シンサ</t>
    </rPh>
    <rPh sb="20" eb="22">
      <t>シンセイ</t>
    </rPh>
    <rPh sb="22" eb="23">
      <t>ショ</t>
    </rPh>
    <rPh sb="24" eb="26">
      <t>ソクリョウ</t>
    </rPh>
    <rPh sb="27" eb="29">
      <t>ケンセツ</t>
    </rPh>
    <rPh sb="36" eb="37">
      <t>トウ</t>
    </rPh>
    <phoneticPr fontId="5"/>
  </si>
  <si>
    <t>内線番号(</t>
    <rPh sb="0" eb="2">
      <t>ナイセン</t>
    </rPh>
    <rPh sb="2" eb="4">
      <t>バンゴウ</t>
    </rPh>
    <phoneticPr fontId="5"/>
  </si>
  <si>
    <t>)</t>
    <phoneticPr fontId="5"/>
  </si>
  <si>
    <t>自己資本額</t>
    <rPh sb="0" eb="5">
      <t>ジコシホンガク</t>
    </rPh>
    <phoneticPr fontId="5"/>
  </si>
  <si>
    <t>創業</t>
    <rPh sb="0" eb="2">
      <t>ソウギョウ</t>
    </rPh>
    <phoneticPr fontId="6"/>
  </si>
  <si>
    <t>例)平成15、嘉永元　創業年を入力してください。</t>
    <phoneticPr fontId="5"/>
  </si>
  <si>
    <t>技術職員</t>
    <rPh sb="0" eb="2">
      <t>ギジュツ</t>
    </rPh>
    <rPh sb="2" eb="4">
      <t>ショクイン</t>
    </rPh>
    <phoneticPr fontId="5"/>
  </si>
  <si>
    <t>事務職員</t>
    <rPh sb="0" eb="2">
      <t>ジム</t>
    </rPh>
    <rPh sb="2" eb="4">
      <t>ショクイン</t>
    </rPh>
    <phoneticPr fontId="5"/>
  </si>
  <si>
    <t>その他職員</t>
    <phoneticPr fontId="6"/>
  </si>
  <si>
    <r>
      <t>関連区分</t>
    </r>
    <r>
      <rPr>
        <sz val="11"/>
        <color rgb="FFFF0000"/>
        <rFont val="ＭＳ ゴシック"/>
        <family val="3"/>
        <charset val="128"/>
      </rPr>
      <t>*1</t>
    </r>
    <rPh sb="0" eb="4">
      <t>カンレンクブン</t>
    </rPh>
    <phoneticPr fontId="5"/>
  </si>
  <si>
    <t>建設部門</t>
  </si>
  <si>
    <t>農業部門</t>
  </si>
  <si>
    <t>森林部門</t>
  </si>
  <si>
    <t>水産部門</t>
  </si>
  <si>
    <t>上下水道部門</t>
  </si>
  <si>
    <t>衛生工学部門</t>
  </si>
  <si>
    <t>APECエンジニア</t>
  </si>
  <si>
    <t>公共用地経験者</t>
  </si>
  <si>
    <t>土地家屋調査士</t>
  </si>
  <si>
    <t>司法書士</t>
  </si>
  <si>
    <t>業務区分・部門</t>
    <phoneticPr fontId="5"/>
  </si>
  <si>
    <t>登録事業名</t>
    <rPh sb="0" eb="2">
      <t>トウロク</t>
    </rPh>
    <rPh sb="2" eb="4">
      <t>ジギョウ</t>
    </rPh>
    <rPh sb="4" eb="5">
      <t>メイ</t>
    </rPh>
    <phoneticPr fontId="5"/>
  </si>
  <si>
    <t>登録番号
例)00-00000</t>
    <rPh sb="0" eb="2">
      <t>トウロク</t>
    </rPh>
    <rPh sb="2" eb="4">
      <t>バンゴウ</t>
    </rPh>
    <rPh sb="5" eb="6">
      <t>レイ</t>
    </rPh>
    <phoneticPr fontId="4"/>
  </si>
  <si>
    <r>
      <t xml:space="preserve">測
量
</t>
    </r>
    <r>
      <rPr>
        <sz val="11"/>
        <color rgb="FFFF0000"/>
        <rFont val="ＭＳ ゴシック"/>
        <family val="3"/>
        <charset val="128"/>
      </rPr>
      <t>*1</t>
    </r>
    <rPh sb="0" eb="1">
      <t>ハカ</t>
    </rPh>
    <rPh sb="2" eb="3">
      <t>リョウ</t>
    </rPh>
    <phoneticPr fontId="6"/>
  </si>
  <si>
    <t>測量一般</t>
  </si>
  <si>
    <t>測量業者</t>
    <rPh sb="0" eb="2">
      <t>ソクリョウ</t>
    </rPh>
    <rPh sb="2" eb="4">
      <t>ギョウシャ</t>
    </rPh>
    <phoneticPr fontId="5"/>
  </si>
  <si>
    <t>地図の調整</t>
  </si>
  <si>
    <t>航空測量</t>
  </si>
  <si>
    <r>
      <t>建築一般</t>
    </r>
    <r>
      <rPr>
        <sz val="11"/>
        <color rgb="FFFF0000"/>
        <rFont val="ＭＳ ゴシック"/>
        <family val="3"/>
        <charset val="128"/>
      </rPr>
      <t>*2</t>
    </r>
    <phoneticPr fontId="5"/>
  </si>
  <si>
    <t>建築士事務所</t>
    <rPh sb="0" eb="2">
      <t>ケンチク</t>
    </rPh>
    <rPh sb="2" eb="3">
      <t>シ</t>
    </rPh>
    <rPh sb="3" eb="5">
      <t>ジム</t>
    </rPh>
    <rPh sb="5" eb="6">
      <t>ショ</t>
    </rPh>
    <phoneticPr fontId="5"/>
  </si>
  <si>
    <t>暖冷房</t>
  </si>
  <si>
    <t>衛生</t>
  </si>
  <si>
    <t>電気</t>
  </si>
  <si>
    <t>建築積算</t>
  </si>
  <si>
    <t>機械積算</t>
  </si>
  <si>
    <t>電気積算</t>
  </si>
  <si>
    <t>調査</t>
  </si>
  <si>
    <t>耐震診断</t>
  </si>
  <si>
    <t>地区計画及び地域計画</t>
  </si>
  <si>
    <t>建設コンサルタント</t>
    <rPh sb="0" eb="2">
      <t>ケンセツ</t>
    </rPh>
    <phoneticPr fontId="5"/>
  </si>
  <si>
    <t>環境調査</t>
  </si>
  <si>
    <t>経済調査</t>
  </si>
  <si>
    <t>分析・解析</t>
  </si>
  <si>
    <t>宅地造成</t>
  </si>
  <si>
    <t>電算関係</t>
  </si>
  <si>
    <t>計算業務</t>
  </si>
  <si>
    <t>資料等整理</t>
  </si>
  <si>
    <t>施工管理</t>
  </si>
  <si>
    <t>地質調査業者</t>
    <rPh sb="0" eb="2">
      <t>チシツ</t>
    </rPh>
    <rPh sb="2" eb="4">
      <t>チョウサ</t>
    </rPh>
    <rPh sb="4" eb="6">
      <t>ギョウシャ</t>
    </rPh>
    <phoneticPr fontId="5"/>
  </si>
  <si>
    <t>補償コンサルタント</t>
    <rPh sb="0" eb="2">
      <t>ホショウ</t>
    </rPh>
    <phoneticPr fontId="5"/>
  </si>
  <si>
    <t>不動産鑑定業者</t>
    <rPh sb="0" eb="3">
      <t>フドウサン</t>
    </rPh>
    <rPh sb="3" eb="5">
      <t>カンテイ</t>
    </rPh>
    <rPh sb="5" eb="7">
      <t>ギョウシャ</t>
    </rPh>
    <phoneticPr fontId="5"/>
  </si>
  <si>
    <t>*1</t>
    <phoneticPr fontId="6"/>
  </si>
  <si>
    <t>測量法第55条の登録がなければ希望することはできません。</t>
    <rPh sb="0" eb="2">
      <t>ソクリョウ</t>
    </rPh>
    <rPh sb="2" eb="3">
      <t>ホウ</t>
    </rPh>
    <rPh sb="3" eb="4">
      <t>ダイ</t>
    </rPh>
    <rPh sb="6" eb="7">
      <t>ジョウ</t>
    </rPh>
    <rPh sb="8" eb="10">
      <t>トウロク</t>
    </rPh>
    <rPh sb="15" eb="17">
      <t>キボウ</t>
    </rPh>
    <phoneticPr fontId="6"/>
  </si>
  <si>
    <t>*2</t>
    <phoneticPr fontId="6"/>
  </si>
  <si>
    <t>建築士法第23条の登録がなければ希望することはできません。</t>
    <rPh sb="0" eb="3">
      <t>ケンチクシ</t>
    </rPh>
    <rPh sb="3" eb="4">
      <t>ホウ</t>
    </rPh>
    <rPh sb="4" eb="5">
      <t>ダイ</t>
    </rPh>
    <rPh sb="7" eb="8">
      <t>ジョウ</t>
    </rPh>
    <rPh sb="9" eb="11">
      <t>トウロク</t>
    </rPh>
    <rPh sb="16" eb="18">
      <t>キボウ</t>
    </rPh>
    <phoneticPr fontId="6"/>
  </si>
  <si>
    <t>*3</t>
    <phoneticPr fontId="6"/>
  </si>
  <si>
    <t>*4</t>
    <phoneticPr fontId="6"/>
  </si>
  <si>
    <t>意匠</t>
    <phoneticPr fontId="5"/>
  </si>
  <si>
    <t>構造</t>
    <phoneticPr fontId="5"/>
  </si>
  <si>
    <t>建築関係建設コンサルタント業務</t>
    <phoneticPr fontId="5"/>
  </si>
  <si>
    <r>
      <t>工事監理（機械）</t>
    </r>
    <r>
      <rPr>
        <sz val="11"/>
        <color rgb="FFFF0000"/>
        <rFont val="ＭＳ ゴシック"/>
        <family val="3"/>
        <charset val="128"/>
      </rPr>
      <t>*3</t>
    </r>
    <phoneticPr fontId="5"/>
  </si>
  <si>
    <r>
      <t>工事監理（建築）</t>
    </r>
    <r>
      <rPr>
        <sz val="11"/>
        <color rgb="FFFF0000"/>
        <rFont val="ＭＳ ゴシック"/>
        <family val="3"/>
        <charset val="128"/>
      </rPr>
      <t>*3</t>
    </r>
    <phoneticPr fontId="5"/>
  </si>
  <si>
    <r>
      <t>工事監理（電気）</t>
    </r>
    <r>
      <rPr>
        <sz val="11"/>
        <color rgb="FFFF0000"/>
        <rFont val="ＭＳ ゴシック"/>
        <family val="3"/>
        <charset val="128"/>
      </rPr>
      <t>*3</t>
    </r>
    <phoneticPr fontId="5"/>
  </si>
  <si>
    <t>土木関係建設コンサルタント業務</t>
    <phoneticPr fontId="5"/>
  </si>
  <si>
    <t>河川、砂防及び海岸・海洋</t>
  </si>
  <si>
    <t>港湾及び空港</t>
  </si>
  <si>
    <t>電力土木</t>
  </si>
  <si>
    <t>道路</t>
  </si>
  <si>
    <t>鉄道</t>
  </si>
  <si>
    <t>上水道及び工業用水</t>
  </si>
  <si>
    <t>下水道</t>
  </si>
  <si>
    <t>農業土木</t>
  </si>
  <si>
    <t>森林土木</t>
  </si>
  <si>
    <t>水産土木</t>
  </si>
  <si>
    <t>廃棄物</t>
  </si>
  <si>
    <t>造園</t>
  </si>
  <si>
    <t>都市計画及び地方計画</t>
  </si>
  <si>
    <t>地質</t>
  </si>
  <si>
    <t>土質及び基礎</t>
  </si>
  <si>
    <t>鋼構造及びｺﾝｸﾘーﾄ</t>
  </si>
  <si>
    <t>トンネル</t>
  </si>
  <si>
    <t>施工計画・施工設備及び積算</t>
  </si>
  <si>
    <t>建設環境</t>
  </si>
  <si>
    <t>機械</t>
  </si>
  <si>
    <t>電気電子</t>
  </si>
  <si>
    <t>建設コンサルタント</t>
    <phoneticPr fontId="5"/>
  </si>
  <si>
    <t>交通量調査</t>
  </si>
  <si>
    <t>地質調査</t>
    <rPh sb="2" eb="4">
      <t>チョウサ</t>
    </rPh>
    <phoneticPr fontId="5"/>
  </si>
  <si>
    <t>補償関係コンサルタント業務</t>
    <phoneticPr fontId="5"/>
  </si>
  <si>
    <t>土地調査</t>
  </si>
  <si>
    <t>土地評価</t>
  </si>
  <si>
    <t>物件</t>
  </si>
  <si>
    <t>機械工作物</t>
  </si>
  <si>
    <t>営業補償・特殊補償</t>
  </si>
  <si>
    <t>事業損失</t>
  </si>
  <si>
    <t>補償関連</t>
  </si>
  <si>
    <t>総合補償</t>
  </si>
  <si>
    <t>不動産の鑑定評価に関する法律第22条による登録がなければ希望することはできません。</t>
    <rPh sb="0" eb="3">
      <t>フドウサン</t>
    </rPh>
    <rPh sb="4" eb="6">
      <t>カンテイ</t>
    </rPh>
    <rPh sb="6" eb="8">
      <t>ヒョウカ</t>
    </rPh>
    <rPh sb="9" eb="10">
      <t>カン</t>
    </rPh>
    <rPh sb="12" eb="14">
      <t>ホウリツ</t>
    </rPh>
    <rPh sb="14" eb="15">
      <t>ダイ</t>
    </rPh>
    <rPh sb="17" eb="18">
      <t>ジョウ</t>
    </rPh>
    <rPh sb="21" eb="23">
      <t>トウロク</t>
    </rPh>
    <rPh sb="28" eb="30">
      <t>キボウ</t>
    </rPh>
    <phoneticPr fontId="6"/>
  </si>
  <si>
    <r>
      <t>不動産鑑定</t>
    </r>
    <r>
      <rPr>
        <sz val="11"/>
        <color rgb="FFFF0000"/>
        <rFont val="ＭＳ ゴシック"/>
        <family val="3"/>
        <charset val="128"/>
      </rPr>
      <t>*4</t>
    </r>
    <phoneticPr fontId="5"/>
  </si>
  <si>
    <t>計量証明事業者</t>
  </si>
  <si>
    <t>AGRIS番号</t>
    <rPh sb="5" eb="7">
      <t>バンゴウ</t>
    </rPh>
    <phoneticPr fontId="5"/>
  </si>
  <si>
    <t>農業農村整備事業測量調査設計業務実績情報サービス(AGRIS)におけるAGRIS番号を入力してください。</t>
    <rPh sb="0" eb="2">
      <t>ノウギョウ</t>
    </rPh>
    <rPh sb="2" eb="4">
      <t>ノウソン</t>
    </rPh>
    <rPh sb="4" eb="6">
      <t>セイビ</t>
    </rPh>
    <rPh sb="6" eb="8">
      <t>ジギョウ</t>
    </rPh>
    <rPh sb="8" eb="10">
      <t>ソクリョウ</t>
    </rPh>
    <rPh sb="10" eb="12">
      <t>チョウサ</t>
    </rPh>
    <rPh sb="12" eb="14">
      <t>セッケイ</t>
    </rPh>
    <rPh sb="14" eb="16">
      <t>ギョウム</t>
    </rPh>
    <rPh sb="16" eb="18">
      <t>ジッセキ</t>
    </rPh>
    <rPh sb="18" eb="20">
      <t>ジョウホウ</t>
    </rPh>
    <rPh sb="40" eb="42">
      <t>バンゴウ</t>
    </rPh>
    <rPh sb="43" eb="45">
      <t>ニュウリョク</t>
    </rPh>
    <phoneticPr fontId="6"/>
  </si>
  <si>
    <t>ISO9001の取得状況</t>
    <rPh sb="8" eb="10">
      <t>シュトク</t>
    </rPh>
    <rPh sb="10" eb="12">
      <t>ジョウキョウ</t>
    </rPh>
    <phoneticPr fontId="6"/>
  </si>
  <si>
    <t>無</t>
  </si>
  <si>
    <t>リストから選択してください。</t>
    <rPh sb="5" eb="7">
      <t>センタク</t>
    </rPh>
    <phoneticPr fontId="5"/>
  </si>
  <si>
    <t>ISO14001又はエコア</t>
    <rPh sb="8" eb="9">
      <t>マタ</t>
    </rPh>
    <phoneticPr fontId="6"/>
  </si>
  <si>
    <t>クション21の取得状況</t>
    <phoneticPr fontId="5"/>
  </si>
  <si>
    <t>*1</t>
    <phoneticPr fontId="5"/>
  </si>
  <si>
    <t>親会社等とは、会社法第２条第４号の２の規定によるもの
子会社等とは、会社法第２条第３号の２の規定のよるもの
役員兼任とは、自社役員が他社役員を兼任している場合の兼任先</t>
    <phoneticPr fontId="5"/>
  </si>
  <si>
    <t>自社の設計した事案以外の工事監理業務についても希望する場合、入力してください｡</t>
    <rPh sb="0" eb="2">
      <t>ジシャ</t>
    </rPh>
    <rPh sb="3" eb="5">
      <t>セッケイ</t>
    </rPh>
    <rPh sb="7" eb="9">
      <t>ジアン</t>
    </rPh>
    <rPh sb="9" eb="11">
      <t>イガイ</t>
    </rPh>
    <rPh sb="12" eb="14">
      <t>コウジ</t>
    </rPh>
    <rPh sb="14" eb="16">
      <t>カンリ</t>
    </rPh>
    <rPh sb="16" eb="18">
      <t>ギョウム</t>
    </rPh>
    <rPh sb="23" eb="25">
      <t>キボウ</t>
    </rPh>
    <rPh sb="27" eb="29">
      <t>バアイ</t>
    </rPh>
    <rPh sb="30" eb="32">
      <t>ニュウリョク</t>
    </rPh>
    <phoneticPr fontId="6"/>
  </si>
  <si>
    <t>現組織への変更年月日</t>
    <rPh sb="0" eb="3">
      <t>ゲンソシキ</t>
    </rPh>
    <rPh sb="5" eb="7">
      <t>ヘンコウ</t>
    </rPh>
    <rPh sb="7" eb="10">
      <t>ネンガッピ</t>
    </rPh>
    <phoneticPr fontId="6"/>
  </si>
  <si>
    <t>個人事業主は入力する必要はありません。</t>
    <rPh sb="0" eb="2">
      <t>コジン</t>
    </rPh>
    <rPh sb="2" eb="5">
      <t>ジギョウヌシ</t>
    </rPh>
    <rPh sb="6" eb="8">
      <t>ニュウリョク</t>
    </rPh>
    <rPh sb="10" eb="12">
      <t>ヒツヨウ</t>
    </rPh>
    <phoneticPr fontId="5"/>
  </si>
  <si>
    <t>常勤の技術者の人数を入力してください。</t>
    <phoneticPr fontId="5"/>
  </si>
  <si>
    <t>項目名</t>
    <rPh sb="0" eb="2">
      <t>コウモク</t>
    </rPh>
    <rPh sb="2" eb="3">
      <t>メイ</t>
    </rPh>
    <phoneticPr fontId="6"/>
  </si>
  <si>
    <t>技術士</t>
  </si>
  <si>
    <t>農業農村工学</t>
    <rPh sb="2" eb="4">
      <t>ノウソン</t>
    </rPh>
    <rPh sb="4" eb="6">
      <t>コウガク</t>
    </rPh>
    <phoneticPr fontId="5"/>
  </si>
  <si>
    <t>上水道及び工業用水道</t>
    <rPh sb="9" eb="10">
      <t>ミチ</t>
    </rPh>
    <phoneticPr fontId="2"/>
  </si>
  <si>
    <t>建築設備士</t>
    <rPh sb="0" eb="2">
      <t>ケンチク</t>
    </rPh>
    <rPh sb="2" eb="5">
      <t>セツビシ</t>
    </rPh>
    <phoneticPr fontId="1"/>
  </si>
  <si>
    <t>電気電子部門</t>
    <rPh sb="4" eb="6">
      <t>ブモン</t>
    </rPh>
    <phoneticPr fontId="2"/>
  </si>
  <si>
    <t>建築積算士(建築積算資格者)</t>
    <rPh sb="0" eb="2">
      <t>ケンチク</t>
    </rPh>
    <rPh sb="2" eb="4">
      <t>セキサン</t>
    </rPh>
    <rPh sb="4" eb="5">
      <t>シ</t>
    </rPh>
    <rPh sb="6" eb="8">
      <t>ケンチク</t>
    </rPh>
    <rPh sb="8" eb="10">
      <t>セキサン</t>
    </rPh>
    <rPh sb="10" eb="13">
      <t>シカクシャ</t>
    </rPh>
    <phoneticPr fontId="1"/>
  </si>
  <si>
    <t>機械部門</t>
    <rPh sb="2" eb="4">
      <t>ブモン</t>
    </rPh>
    <phoneticPr fontId="2"/>
  </si>
  <si>
    <t>情報工学部門</t>
    <rPh sb="0" eb="2">
      <t>ジョウホウ</t>
    </rPh>
    <rPh sb="4" eb="6">
      <t>ブモン</t>
    </rPh>
    <phoneticPr fontId="2"/>
  </si>
  <si>
    <t>水質管理</t>
    <rPh sb="0" eb="2">
      <t>スイシツ</t>
    </rPh>
    <phoneticPr fontId="2"/>
  </si>
  <si>
    <t>一級建築施工管理技士</t>
  </si>
  <si>
    <t>廃棄物・資源循環</t>
    <rPh sb="4" eb="6">
      <t>シゲン</t>
    </rPh>
    <rPh sb="6" eb="8">
      <t>ジュンカン</t>
    </rPh>
    <phoneticPr fontId="2"/>
  </si>
  <si>
    <t>二級建築施工管理技士</t>
  </si>
  <si>
    <t>水産土木</t>
    <phoneticPr fontId="2"/>
  </si>
  <si>
    <t>一級電気工事施工管理技士</t>
  </si>
  <si>
    <t>応用理学部門</t>
    <rPh sb="4" eb="6">
      <t>ブモン</t>
    </rPh>
    <phoneticPr fontId="2"/>
  </si>
  <si>
    <t>地質</t>
    <phoneticPr fontId="2"/>
  </si>
  <si>
    <t>二級電気工事施工管理技士</t>
  </si>
  <si>
    <t>環境部門</t>
    <rPh sb="2" eb="4">
      <t>ブモン</t>
    </rPh>
    <phoneticPr fontId="2"/>
  </si>
  <si>
    <t>環境測定</t>
    <rPh sb="0" eb="2">
      <t>カンキョウ</t>
    </rPh>
    <phoneticPr fontId="2"/>
  </si>
  <si>
    <t>一級管工事施工管理技士</t>
    <phoneticPr fontId="5"/>
  </si>
  <si>
    <t>自然環境保全</t>
    <rPh sb="0" eb="2">
      <t>シゼン</t>
    </rPh>
    <rPh sb="2" eb="4">
      <t>カンキョウ</t>
    </rPh>
    <phoneticPr fontId="2"/>
  </si>
  <si>
    <t>二級管工事施工管理技士</t>
    <phoneticPr fontId="5"/>
  </si>
  <si>
    <t>河川、砂防及び海岸・海洋</t>
    <phoneticPr fontId="2"/>
  </si>
  <si>
    <t>一級造園施工管理技士</t>
    <rPh sb="1" eb="2">
      <t>キュウ</t>
    </rPh>
    <rPh sb="2" eb="4">
      <t>ゾウエン</t>
    </rPh>
    <rPh sb="4" eb="6">
      <t>セコウ</t>
    </rPh>
    <rPh sb="6" eb="8">
      <t>カンリ</t>
    </rPh>
    <rPh sb="8" eb="10">
      <t>ギシ</t>
    </rPh>
    <phoneticPr fontId="1"/>
  </si>
  <si>
    <t>港湾及び空港</t>
    <phoneticPr fontId="2"/>
  </si>
  <si>
    <t>二級造園施工管理技士</t>
    <rPh sb="1" eb="2">
      <t>キュウ</t>
    </rPh>
    <rPh sb="2" eb="4">
      <t>ゾウエン</t>
    </rPh>
    <rPh sb="4" eb="6">
      <t>セコウ</t>
    </rPh>
    <rPh sb="6" eb="8">
      <t>カンリ</t>
    </rPh>
    <rPh sb="8" eb="9">
      <t>ギ</t>
    </rPh>
    <rPh sb="9" eb="10">
      <t>シ</t>
    </rPh>
    <phoneticPr fontId="1"/>
  </si>
  <si>
    <t>電力土木</t>
    <phoneticPr fontId="2"/>
  </si>
  <si>
    <t>地籍主任調査員</t>
  </si>
  <si>
    <t>道路</t>
    <phoneticPr fontId="2"/>
  </si>
  <si>
    <t>地籍調査管理技術者</t>
  </si>
  <si>
    <t>鉄道</t>
    <phoneticPr fontId="2"/>
  </si>
  <si>
    <t>都市及び地方計画</t>
    <phoneticPr fontId="2"/>
  </si>
  <si>
    <t>土質及び基礎</t>
    <phoneticPr fontId="2"/>
  </si>
  <si>
    <t>一般計量士</t>
  </si>
  <si>
    <t>鋼構造及びコンクリート</t>
    <phoneticPr fontId="2"/>
  </si>
  <si>
    <t>環境
計量士</t>
    <phoneticPr fontId="5"/>
  </si>
  <si>
    <t>濃度</t>
  </si>
  <si>
    <t>トンネル</t>
    <phoneticPr fontId="2"/>
  </si>
  <si>
    <t>騒音・振動</t>
  </si>
  <si>
    <t>施工計画、施工設備及び積算</t>
    <phoneticPr fontId="2"/>
  </si>
  <si>
    <t>建設環境</t>
    <phoneticPr fontId="2"/>
  </si>
  <si>
    <t>不動産鑑定士補</t>
    <rPh sb="0" eb="3">
      <t>フドウサン</t>
    </rPh>
    <rPh sb="3" eb="7">
      <t>カンテイシホ</t>
    </rPh>
    <phoneticPr fontId="1"/>
  </si>
  <si>
    <t>総合技術監理部門</t>
    <rPh sb="6" eb="8">
      <t>ブモン</t>
    </rPh>
    <phoneticPr fontId="2"/>
  </si>
  <si>
    <t>土地家屋調査士</t>
    <rPh sb="0" eb="2">
      <t>トチ</t>
    </rPh>
    <rPh sb="2" eb="4">
      <t>カオク</t>
    </rPh>
    <rPh sb="4" eb="7">
      <t>チョウサシ</t>
    </rPh>
    <phoneticPr fontId="1"/>
  </si>
  <si>
    <t>司法書士</t>
    <rPh sb="0" eb="2">
      <t>シホウ</t>
    </rPh>
    <rPh sb="2" eb="4">
      <t>ショシ</t>
    </rPh>
    <phoneticPr fontId="3"/>
  </si>
  <si>
    <t>建設</t>
    <rPh sb="0" eb="2">
      <t>ケンセツ</t>
    </rPh>
    <phoneticPr fontId="4"/>
  </si>
  <si>
    <t>第一種電気主任技術者</t>
    <rPh sb="0" eb="1">
      <t>ダイ</t>
    </rPh>
    <rPh sb="2" eb="3">
      <t>シュ</t>
    </rPh>
    <rPh sb="3" eb="5">
      <t>デンキ</t>
    </rPh>
    <rPh sb="5" eb="7">
      <t>シュニン</t>
    </rPh>
    <rPh sb="7" eb="9">
      <t>ギジュツ</t>
    </rPh>
    <rPh sb="9" eb="10">
      <t>シャ</t>
    </rPh>
    <phoneticPr fontId="3"/>
  </si>
  <si>
    <t>伝送交換主任技術者</t>
    <rPh sb="0" eb="2">
      <t>デンソウ</t>
    </rPh>
    <rPh sb="2" eb="4">
      <t>コウカン</t>
    </rPh>
    <rPh sb="4" eb="6">
      <t>シュニン</t>
    </rPh>
    <rPh sb="6" eb="8">
      <t>ギジュツ</t>
    </rPh>
    <rPh sb="8" eb="9">
      <t>シャ</t>
    </rPh>
    <phoneticPr fontId="3"/>
  </si>
  <si>
    <t>線路主任技術者</t>
    <rPh sb="0" eb="2">
      <t>センロ</t>
    </rPh>
    <rPh sb="2" eb="4">
      <t>シュニン</t>
    </rPh>
    <rPh sb="4" eb="7">
      <t>ギジュツシャ</t>
    </rPh>
    <phoneticPr fontId="3"/>
  </si>
  <si>
    <t>消防設備士</t>
    <rPh sb="0" eb="2">
      <t>ショウボウ</t>
    </rPh>
    <rPh sb="2" eb="5">
      <t>セツビシ</t>
    </rPh>
    <phoneticPr fontId="1"/>
  </si>
  <si>
    <t>地質調査技士</t>
    <rPh sb="0" eb="2">
      <t>チシツ</t>
    </rPh>
    <rPh sb="2" eb="4">
      <t>チョウサ</t>
    </rPh>
    <rPh sb="4" eb="6">
      <t>ギシ</t>
    </rPh>
    <phoneticPr fontId="1"/>
  </si>
  <si>
    <t>都市及び地方計画</t>
  </si>
  <si>
    <t>補償業務管理士</t>
    <rPh sb="0" eb="2">
      <t>ホショウ</t>
    </rPh>
    <rPh sb="2" eb="4">
      <t>ギョウム</t>
    </rPh>
    <rPh sb="4" eb="7">
      <t>カンリシ</t>
    </rPh>
    <phoneticPr fontId="1"/>
  </si>
  <si>
    <t>土地区画整理士</t>
    <rPh sb="0" eb="7">
      <t>トチクカクセイリシ</t>
    </rPh>
    <phoneticPr fontId="4"/>
  </si>
  <si>
    <t>鋼構造及びコンクリート</t>
  </si>
  <si>
    <t>第一種電気工事士</t>
    <rPh sb="0" eb="1">
      <t>ダイ</t>
    </rPh>
    <rPh sb="1" eb="2">
      <t>1</t>
    </rPh>
    <rPh sb="2" eb="3">
      <t>シュ</t>
    </rPh>
    <rPh sb="3" eb="5">
      <t>デンキ</t>
    </rPh>
    <rPh sb="5" eb="8">
      <t>コウジシ</t>
    </rPh>
    <phoneticPr fontId="1"/>
  </si>
  <si>
    <t>第二種電気工事士</t>
    <rPh sb="0" eb="1">
      <t>ダイ</t>
    </rPh>
    <rPh sb="1" eb="2">
      <t>ニ</t>
    </rPh>
    <rPh sb="2" eb="3">
      <t>シュ</t>
    </rPh>
    <rPh sb="3" eb="5">
      <t>デンキ</t>
    </rPh>
    <rPh sb="5" eb="8">
      <t>コウジシ</t>
    </rPh>
    <phoneticPr fontId="1"/>
  </si>
  <si>
    <t>施工計画、施工設備及び積算</t>
  </si>
  <si>
    <t>第二・三種電気主任技術者</t>
    <rPh sb="0" eb="1">
      <t>ダイ</t>
    </rPh>
    <rPh sb="1" eb="2">
      <t>ニ</t>
    </rPh>
    <rPh sb="3" eb="4">
      <t>サン</t>
    </rPh>
    <rPh sb="4" eb="5">
      <t>シュ</t>
    </rPh>
    <rPh sb="5" eb="7">
      <t>デンキ</t>
    </rPh>
    <rPh sb="7" eb="9">
      <t>シュニン</t>
    </rPh>
    <rPh sb="9" eb="12">
      <t>ギジュツシャ</t>
    </rPh>
    <phoneticPr fontId="1"/>
  </si>
  <si>
    <t>上下
水道</t>
  </si>
  <si>
    <t>河川、砂防及び海岸・海洋部門</t>
    <rPh sb="0" eb="2">
      <t>カセン</t>
    </rPh>
    <rPh sb="3" eb="5">
      <t>サボウ</t>
    </rPh>
    <rPh sb="5" eb="6">
      <t>オヨ</t>
    </rPh>
    <rPh sb="7" eb="9">
      <t>カイガン</t>
    </rPh>
    <rPh sb="10" eb="12">
      <t>カイヨウ</t>
    </rPh>
    <rPh sb="12" eb="14">
      <t>ブモン</t>
    </rPh>
    <phoneticPr fontId="1"/>
  </si>
  <si>
    <t>衛生
工学</t>
  </si>
  <si>
    <t>港湾及び空港部門</t>
    <rPh sb="0" eb="1">
      <t>コウ</t>
    </rPh>
    <rPh sb="1" eb="2">
      <t>ワン</t>
    </rPh>
    <rPh sb="2" eb="3">
      <t>オヨ</t>
    </rPh>
    <rPh sb="4" eb="6">
      <t>クウコウ</t>
    </rPh>
    <rPh sb="6" eb="8">
      <t>ブモン</t>
    </rPh>
    <phoneticPr fontId="1"/>
  </si>
  <si>
    <t>廃棄物・資源循環</t>
    <rPh sb="0" eb="3">
      <t>ハイキブツ</t>
    </rPh>
    <rPh sb="4" eb="6">
      <t>シゲン</t>
    </rPh>
    <rPh sb="6" eb="8">
      <t>ジュンカン</t>
    </rPh>
    <phoneticPr fontId="2"/>
  </si>
  <si>
    <t>電力土木部門</t>
    <rPh sb="0" eb="2">
      <t>デンリョク</t>
    </rPh>
    <rPh sb="2" eb="4">
      <t>ドボク</t>
    </rPh>
    <rPh sb="4" eb="6">
      <t>ブモン</t>
    </rPh>
    <phoneticPr fontId="1"/>
  </si>
  <si>
    <t>農業</t>
  </si>
  <si>
    <t>農業農村工学</t>
    <phoneticPr fontId="5"/>
  </si>
  <si>
    <t>道路部門</t>
    <rPh sb="0" eb="2">
      <t>ドウロ</t>
    </rPh>
    <rPh sb="2" eb="4">
      <t>ブモン</t>
    </rPh>
    <phoneticPr fontId="1"/>
  </si>
  <si>
    <t>森林</t>
  </si>
  <si>
    <t>鉄道部門</t>
    <rPh sb="0" eb="2">
      <t>テツドウ</t>
    </rPh>
    <rPh sb="2" eb="4">
      <t>ブモン</t>
    </rPh>
    <phoneticPr fontId="1"/>
  </si>
  <si>
    <t>水産</t>
  </si>
  <si>
    <t>上水道及び工業用水道部門</t>
    <rPh sb="0" eb="3">
      <t>ジョウスイドウ</t>
    </rPh>
    <rPh sb="3" eb="4">
      <t>オヨ</t>
    </rPh>
    <rPh sb="5" eb="8">
      <t>コウギョウヨウ</t>
    </rPh>
    <rPh sb="8" eb="10">
      <t>スイドウ</t>
    </rPh>
    <rPh sb="10" eb="12">
      <t>ブモン</t>
    </rPh>
    <phoneticPr fontId="1"/>
  </si>
  <si>
    <t>情報工学</t>
    <rPh sb="0" eb="2">
      <t>ジョウホウ</t>
    </rPh>
    <phoneticPr fontId="2"/>
  </si>
  <si>
    <t>下水道部門</t>
    <rPh sb="0" eb="3">
      <t>ゲスイドウ</t>
    </rPh>
    <rPh sb="3" eb="5">
      <t>ブモン</t>
    </rPh>
    <phoneticPr fontId="1"/>
  </si>
  <si>
    <t>応用理学</t>
  </si>
  <si>
    <t>地質</t>
    <phoneticPr fontId="5"/>
  </si>
  <si>
    <t>農業土木部門</t>
    <rPh sb="0" eb="2">
      <t>ノウギョウ</t>
    </rPh>
    <rPh sb="2" eb="4">
      <t>ドボク</t>
    </rPh>
    <rPh sb="4" eb="6">
      <t>ブモン</t>
    </rPh>
    <phoneticPr fontId="1"/>
  </si>
  <si>
    <t>国土交通省登録技術者資格（上記有資格者数を除く）</t>
    <phoneticPr fontId="5"/>
  </si>
  <si>
    <t>橋梁
（鋼橋）</t>
    <phoneticPr fontId="5"/>
  </si>
  <si>
    <t>点検</t>
  </si>
  <si>
    <t>森林土木部門</t>
    <rPh sb="0" eb="2">
      <t>シンリン</t>
    </rPh>
    <rPh sb="2" eb="4">
      <t>ドボク</t>
    </rPh>
    <rPh sb="4" eb="6">
      <t>ブモン</t>
    </rPh>
    <phoneticPr fontId="1"/>
  </si>
  <si>
    <t>診断</t>
  </si>
  <si>
    <t>水産土木部門</t>
    <rPh sb="0" eb="2">
      <t>スイサン</t>
    </rPh>
    <rPh sb="2" eb="4">
      <t>ドボク</t>
    </rPh>
    <rPh sb="4" eb="6">
      <t>ブモン</t>
    </rPh>
    <phoneticPr fontId="1"/>
  </si>
  <si>
    <t>橋梁（コンクリート橋）</t>
    <phoneticPr fontId="5"/>
  </si>
  <si>
    <t>造園部門</t>
    <rPh sb="0" eb="2">
      <t>ゾウエン</t>
    </rPh>
    <rPh sb="2" eb="4">
      <t>ブモン</t>
    </rPh>
    <phoneticPr fontId="1"/>
  </si>
  <si>
    <t>都市計画及び地方計画部門</t>
    <rPh sb="0" eb="2">
      <t>トシ</t>
    </rPh>
    <rPh sb="2" eb="4">
      <t>ケイカク</t>
    </rPh>
    <rPh sb="4" eb="5">
      <t>オヨ</t>
    </rPh>
    <rPh sb="6" eb="8">
      <t>チホウ</t>
    </rPh>
    <rPh sb="8" eb="10">
      <t>ケイカク</t>
    </rPh>
    <rPh sb="10" eb="12">
      <t>ブモン</t>
    </rPh>
    <phoneticPr fontId="1"/>
  </si>
  <si>
    <t>地質部門</t>
    <rPh sb="0" eb="2">
      <t>チシツ</t>
    </rPh>
    <rPh sb="2" eb="4">
      <t>ブモン</t>
    </rPh>
    <phoneticPr fontId="1"/>
  </si>
  <si>
    <t>土質及び基礎部門</t>
    <rPh sb="0" eb="2">
      <t>ドシツ</t>
    </rPh>
    <rPh sb="2" eb="3">
      <t>オヨ</t>
    </rPh>
    <rPh sb="4" eb="6">
      <t>キソ</t>
    </rPh>
    <rPh sb="6" eb="8">
      <t>ブモン</t>
    </rPh>
    <phoneticPr fontId="1"/>
  </si>
  <si>
    <t>鋼構造及びコンクリート部門</t>
    <rPh sb="0" eb="1">
      <t>ハガネ</t>
    </rPh>
    <rPh sb="1" eb="3">
      <t>コウゾウ</t>
    </rPh>
    <rPh sb="3" eb="4">
      <t>オヨ</t>
    </rPh>
    <rPh sb="11" eb="13">
      <t>ブモン</t>
    </rPh>
    <phoneticPr fontId="1"/>
  </si>
  <si>
    <t>トンネル部門</t>
    <rPh sb="4" eb="6">
      <t>ブモン</t>
    </rPh>
    <phoneticPr fontId="1"/>
  </si>
  <si>
    <t>施工計画、施工設備及び積算部門</t>
    <rPh sb="0" eb="2">
      <t>セコウ</t>
    </rPh>
    <rPh sb="2" eb="4">
      <t>ケイカク</t>
    </rPh>
    <rPh sb="5" eb="7">
      <t>セコウ</t>
    </rPh>
    <rPh sb="7" eb="9">
      <t>セツビ</t>
    </rPh>
    <rPh sb="9" eb="10">
      <t>オヨ</t>
    </rPh>
    <rPh sb="11" eb="13">
      <t>セキサン</t>
    </rPh>
    <rPh sb="13" eb="15">
      <t>ブモン</t>
    </rPh>
    <phoneticPr fontId="1"/>
  </si>
  <si>
    <t>建設環境部門</t>
    <rPh sb="0" eb="2">
      <t>ケンセツ</t>
    </rPh>
    <rPh sb="2" eb="4">
      <t>カンキョウ</t>
    </rPh>
    <rPh sb="4" eb="6">
      <t>ブモン</t>
    </rPh>
    <phoneticPr fontId="1"/>
  </si>
  <si>
    <t>機械部門</t>
    <rPh sb="0" eb="2">
      <t>キカイ</t>
    </rPh>
    <rPh sb="2" eb="4">
      <t>ブモン</t>
    </rPh>
    <phoneticPr fontId="1"/>
  </si>
  <si>
    <t>電気電子部門</t>
    <rPh sb="0" eb="2">
      <t>デンキ</t>
    </rPh>
    <rPh sb="2" eb="4">
      <t>デンシ</t>
    </rPh>
    <rPh sb="4" eb="6">
      <t>ブモン</t>
    </rPh>
    <phoneticPr fontId="1"/>
  </si>
  <si>
    <t>廃棄物部門</t>
    <rPh sb="0" eb="3">
      <t>ハイキブツ</t>
    </rPh>
    <rPh sb="3" eb="5">
      <t>ブモン</t>
    </rPh>
    <phoneticPr fontId="1"/>
  </si>
  <si>
    <t>建設情報</t>
    <rPh sb="2" eb="4">
      <t>ジョウホウ</t>
    </rPh>
    <phoneticPr fontId="1"/>
  </si>
  <si>
    <t>業務を希望する場合、希望、登録の有無、登録番号、登録年月日欄を入力してください。
希望、登録の有無欄はリストから選択してください。</t>
    <phoneticPr fontId="5"/>
  </si>
  <si>
    <t>登録の有無</t>
    <rPh sb="0" eb="2">
      <t>トウロク</t>
    </rPh>
    <rPh sb="3" eb="5">
      <t>ウム</t>
    </rPh>
    <phoneticPr fontId="4"/>
  </si>
  <si>
    <t>例)1000001　「-（ハイフン）」を使わず7桁の数字のみで入力してください。</t>
    <phoneticPr fontId="5"/>
  </si>
  <si>
    <t>例)カブシキガイシャスズキグミ　正式名称を全角カタカナで入力してください。</t>
    <phoneticPr fontId="5"/>
  </si>
  <si>
    <t>例)カブシキガイシャスズキグミ　カンサイエイギョウショ
正式名称を全角カタカナで入力してください。支店・営業所名は、１文字空けて入力してください。</t>
    <phoneticPr fontId="5"/>
  </si>
  <si>
    <t>例)株式会社鈴木組　関西営業所
正式名称で入力してください。支店・営業所名は、１文字空けて入力してください。</t>
    <rPh sb="10" eb="12">
      <t>カンサイ</t>
    </rPh>
    <phoneticPr fontId="5"/>
  </si>
  <si>
    <t>関係する会社の商号又は名称、関連区分を入力してください。関連区分欄はリストから選択してください。
関連する会社がない場合は、入力不要です。</t>
    <rPh sb="14" eb="16">
      <t>カンレン</t>
    </rPh>
    <rPh sb="16" eb="18">
      <t>クブン</t>
    </rPh>
    <rPh sb="49" eb="51">
      <t>カンレン</t>
    </rPh>
    <rPh sb="53" eb="55">
      <t>カイシャ</t>
    </rPh>
    <rPh sb="58" eb="60">
      <t>バアイ</t>
    </rPh>
    <rPh sb="62" eb="64">
      <t>ニュウリョク</t>
    </rPh>
    <rPh sb="64" eb="66">
      <t>フヨウ</t>
    </rPh>
    <phoneticPr fontId="5"/>
  </si>
  <si>
    <t>　（うち外国資本）</t>
    <phoneticPr fontId="5"/>
  </si>
  <si>
    <t>28_三木市</t>
  </si>
  <si>
    <t>例)2023/4/1、R5/4/1</t>
    <phoneticPr fontId="5"/>
  </si>
  <si>
    <t>例)2023/4/1</t>
    <phoneticPr fontId="5"/>
  </si>
  <si>
    <t>令和7年度において、三木市で行われる測量・建設コンサルタント等に係る競争に参加する資格の審査を申請します。</t>
    <rPh sb="0" eb="2">
      <t>レイワ</t>
    </rPh>
    <rPh sb="3" eb="5">
      <t>ネンド</t>
    </rPh>
    <rPh sb="10" eb="12">
      <t>ミキ</t>
    </rPh>
    <rPh sb="12" eb="13">
      <t>シ</t>
    </rPh>
    <rPh sb="14" eb="15">
      <t>オコナ</t>
    </rPh>
    <rPh sb="18" eb="20">
      <t>ソクリョウ</t>
    </rPh>
    <rPh sb="21" eb="23">
      <t>ケンセツ</t>
    </rPh>
    <rPh sb="30" eb="31">
      <t>トウ</t>
    </rPh>
    <rPh sb="32" eb="33">
      <t>カカワ</t>
    </rPh>
    <rPh sb="34" eb="36">
      <t>キョウソウ</t>
    </rPh>
    <rPh sb="37" eb="39">
      <t>サンカ</t>
    </rPh>
    <rPh sb="41" eb="43">
      <t>シカク</t>
    </rPh>
    <rPh sb="44" eb="46">
      <t>シンサ</t>
    </rPh>
    <rPh sb="47" eb="49">
      <t>シンセイ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</si>
</sst>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4"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0"/>
      <color theme="1"/>
      <name val="ＭＳ ゴシック"/>
      <family val="3"/>
      <charset val="128"/>
    </font>
    <font>
      <sz val="12"/>
      <color theme="1"/>
      <name val="ＭＳ ゴシック"/>
      <family val="3"/>
      <charset val="128"/>
    </font>
    <font>
      <i/>
      <sz val="11"/>
      <color theme="1"/>
      <name val="ＭＳ ゴシック"/>
      <family val="3"/>
      <charset val="128"/>
    </font>
    <font>
      <sz val="10"/>
      <color theme="1" tint="4.9989318521683403E-2"/>
      <name val="ＭＳ ゴシック"/>
      <family val="3"/>
      <charset val="128"/>
    </font>
    <font>
      <sz val="11"/>
      <color theme="1" tint="4.9989318521683403E-2"/>
      <name val="ＭＳ ゴシック"/>
      <family val="3"/>
      <charset val="128"/>
    </font>
    <font>
      <sz val="10"/>
      <color rgb="FF0D0D0D"/>
      <name val="ＭＳ ゴシック"/>
      <family val="3"/>
      <charset val="128"/>
    </font>
  </fonts>
  <fills count="6">
    <fill>
      <patternFill patternType="none"/>
    </fill>
    <fill>
      <patternFill patternType="gray125"/>
    </fill>
    <fill>
      <patternFill patternType="solid">
        <fgColor rgb="FFCCEDFC"/>
        <bgColor indexed="64"/>
      </patternFill>
    </fill>
    <fill>
      <patternFill patternType="solid">
        <fgColor rgb="FFCCECFF"/>
        <bgColor indexed="64"/>
      </patternFill>
    </fill>
    <fill>
      <patternFill patternType="solid">
        <fgColor theme="0" tint="-0.249977111117893"/>
        <bgColor indexed="64"/>
      </patternFill>
    </fill>
    <fill>
      <patternFill patternType="solid">
        <fgColor rgb="FFFFFF00"/>
        <bgColor indexed="64"/>
      </patternFill>
    </fill>
  </fills>
  <borders count="70">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thin">
        <color indexed="64"/>
      </left>
      <right style="hair">
        <color indexed="64"/>
      </right>
      <top style="thin">
        <color indexed="64"/>
      </top>
      <bottom style="hair">
        <color indexed="64"/>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style="thin">
        <color indexed="64"/>
      </right>
      <top style="thin">
        <color indexed="64"/>
      </top>
      <bottom style="thin">
        <color auto="1"/>
      </bottom>
      <diagonal/>
    </border>
    <border>
      <left/>
      <right style="hair">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thin">
        <color auto="1"/>
      </top>
      <bottom/>
      <diagonal/>
    </border>
    <border>
      <left/>
      <right style="hair">
        <color indexed="64"/>
      </right>
      <top style="thin">
        <color auto="1"/>
      </top>
      <bottom/>
      <diagonal/>
    </border>
    <border>
      <left style="thin">
        <color indexed="64"/>
      </left>
      <right style="thin">
        <color indexed="64"/>
      </right>
      <top/>
      <bottom/>
      <diagonal/>
    </border>
    <border>
      <left style="hair">
        <color indexed="64"/>
      </left>
      <right style="hair">
        <color auto="1"/>
      </right>
      <top/>
      <bottom style="thin">
        <color indexed="64"/>
      </bottom>
      <diagonal/>
    </border>
    <border>
      <left style="thin">
        <color auto="1"/>
      </left>
      <right/>
      <top/>
      <bottom style="hair">
        <color auto="1"/>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auto="1"/>
      </left>
      <right style="hair">
        <color auto="1"/>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s>
  <cellStyleXfs count="19">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74">
    <xf numFmtId="0" fontId="0" fillId="0" borderId="0" xfId="0">
      <alignment vertical="center"/>
    </xf>
    <xf numFmtId="49" fontId="4" fillId="2" borderId="63" xfId="13" applyNumberFormat="1" applyFont="1" applyFill="1" applyBorder="1" applyAlignment="1" applyProtection="1">
      <alignment horizontal="center" vertical="center"/>
      <protection locked="0"/>
    </xf>
    <xf numFmtId="49" fontId="4" fillId="2" borderId="8" xfId="13" applyNumberFormat="1" applyFont="1" applyFill="1" applyBorder="1" applyAlignment="1" applyProtection="1">
      <alignment horizontal="center" vertical="center"/>
      <protection locked="0"/>
    </xf>
    <xf numFmtId="49" fontId="4" fillId="2" borderId="47" xfId="13" applyNumberFormat="1" applyFont="1" applyFill="1" applyBorder="1" applyAlignment="1" applyProtection="1">
      <alignment horizontal="center" vertical="center"/>
      <protection locked="0"/>
    </xf>
    <xf numFmtId="49" fontId="4" fillId="2" borderId="13" xfId="13" applyNumberFormat="1" applyFont="1" applyFill="1" applyBorder="1" applyAlignment="1" applyProtection="1">
      <alignment horizontal="center" vertical="center"/>
      <protection locked="0"/>
    </xf>
    <xf numFmtId="49" fontId="4" fillId="2" borderId="64" xfId="13" applyNumberFormat="1" applyFont="1" applyFill="1" applyBorder="1" applyAlignment="1" applyProtection="1">
      <alignment horizontal="center" vertical="center"/>
      <protection locked="0"/>
    </xf>
    <xf numFmtId="49" fontId="4" fillId="2" borderId="41" xfId="13" applyNumberFormat="1" applyFont="1" applyFill="1" applyBorder="1" applyAlignment="1" applyProtection="1">
      <alignment horizontal="center" vertical="center"/>
      <protection locked="0"/>
    </xf>
    <xf numFmtId="0" fontId="4" fillId="0" borderId="0" xfId="1" applyFont="1" applyFill="1" applyAlignment="1" applyProtection="1">
      <alignment horizontal="center" vertical="center"/>
    </xf>
    <xf numFmtId="0" fontId="9" fillId="0" borderId="0" xfId="11" applyAlignment="1">
      <alignment vertical="center"/>
    </xf>
    <xf numFmtId="0" fontId="4" fillId="0" borderId="0" xfId="7" applyFont="1">
      <alignment vertical="center"/>
    </xf>
    <xf numFmtId="0" fontId="8" fillId="0" borderId="0" xfId="3" applyFont="1">
      <alignment vertical="center"/>
    </xf>
    <xf numFmtId="14" fontId="8" fillId="0" borderId="0" xfId="3" applyNumberFormat="1" applyFont="1">
      <alignment vertical="center"/>
    </xf>
    <xf numFmtId="179" fontId="4" fillId="0" borderId="0" xfId="7" applyNumberFormat="1" applyFont="1" applyAlignment="1">
      <alignment vertical="top"/>
    </xf>
    <xf numFmtId="0" fontId="4" fillId="0" borderId="0" xfId="3" applyFont="1">
      <alignment vertical="center"/>
    </xf>
    <xf numFmtId="0" fontId="14" fillId="0" borderId="0" xfId="3" applyFont="1">
      <alignment vertical="center"/>
    </xf>
    <xf numFmtId="0" fontId="13" fillId="0" borderId="23" xfId="3" applyFont="1" applyBorder="1">
      <alignment vertical="center"/>
    </xf>
    <xf numFmtId="0" fontId="13" fillId="0" borderId="24" xfId="3" applyFont="1" applyBorder="1">
      <alignment vertical="center"/>
    </xf>
    <xf numFmtId="0" fontId="13" fillId="0" borderId="26" xfId="3" applyFont="1" applyBorder="1">
      <alignment vertical="center"/>
    </xf>
    <xf numFmtId="0" fontId="13" fillId="0" borderId="27" xfId="3" applyFont="1" applyBorder="1">
      <alignment vertical="center"/>
    </xf>
    <xf numFmtId="0" fontId="13" fillId="0" borderId="0" xfId="3" applyFont="1">
      <alignment vertical="center"/>
    </xf>
    <xf numFmtId="0" fontId="13" fillId="0" borderId="29" xfId="3" applyFont="1" applyBorder="1">
      <alignment vertical="center"/>
    </xf>
    <xf numFmtId="0" fontId="13" fillId="0" borderId="25" xfId="3" applyFont="1" applyBorder="1">
      <alignment vertical="center"/>
    </xf>
    <xf numFmtId="0" fontId="13" fillId="0" borderId="21" xfId="3" applyFont="1" applyBorder="1">
      <alignment vertical="center"/>
    </xf>
    <xf numFmtId="0" fontId="13" fillId="0" borderId="22" xfId="3" applyFont="1" applyBorder="1">
      <alignment vertical="center"/>
    </xf>
    <xf numFmtId="0" fontId="17" fillId="0" borderId="27" xfId="11" applyFont="1" applyBorder="1" applyAlignment="1">
      <alignment vertical="center"/>
    </xf>
    <xf numFmtId="0" fontId="17" fillId="0" borderId="0" xfId="11" applyFont="1" applyAlignment="1">
      <alignment vertical="center"/>
    </xf>
    <xf numFmtId="0" fontId="4" fillId="0" borderId="24" xfId="11" applyFont="1" applyBorder="1" applyAlignment="1">
      <alignment vertical="center"/>
    </xf>
    <xf numFmtId="0" fontId="4" fillId="0" borderId="26" xfId="11" applyFont="1" applyBorder="1" applyAlignment="1">
      <alignment vertical="center"/>
    </xf>
    <xf numFmtId="0" fontId="4" fillId="0" borderId="0" xfId="11" applyFont="1" applyAlignment="1">
      <alignment vertical="center"/>
    </xf>
    <xf numFmtId="0" fontId="4" fillId="0" borderId="29" xfId="11" applyFont="1" applyBorder="1" applyAlignment="1">
      <alignment vertical="center"/>
    </xf>
    <xf numFmtId="180" fontId="4" fillId="0" borderId="27" xfId="11" applyNumberFormat="1" applyFont="1" applyBorder="1" applyAlignment="1">
      <alignment vertical="center"/>
    </xf>
    <xf numFmtId="180" fontId="4" fillId="0" borderId="0" xfId="11" applyNumberFormat="1" applyFont="1" applyAlignment="1">
      <alignment vertical="center"/>
    </xf>
    <xf numFmtId="0" fontId="21" fillId="0" borderId="0" xfId="11" applyFont="1" applyAlignment="1">
      <alignment horizontal="right" vertical="top"/>
    </xf>
    <xf numFmtId="0" fontId="21" fillId="0" borderId="0" xfId="11" applyFont="1" applyAlignment="1">
      <alignment vertical="top"/>
    </xf>
    <xf numFmtId="0" fontId="15" fillId="0" borderId="0" xfId="11" applyFont="1" applyAlignment="1">
      <alignment vertical="top"/>
    </xf>
    <xf numFmtId="0" fontId="4" fillId="0" borderId="27" xfId="11" applyFont="1" applyBorder="1" applyAlignment="1">
      <alignment vertical="center"/>
    </xf>
    <xf numFmtId="49" fontId="21" fillId="0" borderId="0" xfId="11" applyNumberFormat="1" applyFont="1" applyAlignment="1">
      <alignment horizontal="right" vertical="top"/>
    </xf>
    <xf numFmtId="0" fontId="4" fillId="0" borderId="29" xfId="11" applyFont="1" applyBorder="1" applyAlignment="1">
      <alignment vertical="top"/>
    </xf>
    <xf numFmtId="181" fontId="21" fillId="0" borderId="0" xfId="11" applyNumberFormat="1" applyFont="1" applyAlignment="1">
      <alignment horizontal="right" vertical="top"/>
    </xf>
    <xf numFmtId="49" fontId="4" fillId="0" borderId="0" xfId="11" applyNumberFormat="1" applyFont="1" applyAlignment="1">
      <alignment vertical="center"/>
    </xf>
    <xf numFmtId="49" fontId="4" fillId="0" borderId="29" xfId="11" applyNumberFormat="1" applyFont="1" applyBorder="1" applyAlignment="1">
      <alignment vertical="center"/>
    </xf>
    <xf numFmtId="0" fontId="4" fillId="0" borderId="0" xfId="11" applyFont="1" applyAlignment="1">
      <alignment vertical="top"/>
    </xf>
    <xf numFmtId="0" fontId="4" fillId="0" borderId="25" xfId="11" applyFont="1" applyBorder="1" applyAlignment="1">
      <alignment vertical="center"/>
    </xf>
    <xf numFmtId="0" fontId="4" fillId="0" borderId="21" xfId="11" applyFont="1" applyBorder="1" applyAlignment="1">
      <alignment vertical="center"/>
    </xf>
    <xf numFmtId="0" fontId="4" fillId="0" borderId="21" xfId="11" applyFont="1" applyBorder="1" applyAlignment="1">
      <alignment vertical="top"/>
    </xf>
    <xf numFmtId="0" fontId="4" fillId="0" borderId="22" xfId="11" applyFont="1" applyBorder="1" applyAlignment="1">
      <alignment vertical="center"/>
    </xf>
    <xf numFmtId="0" fontId="15" fillId="0" borderId="0" xfId="11" applyFont="1" applyAlignment="1">
      <alignment vertical="center"/>
    </xf>
    <xf numFmtId="0" fontId="4" fillId="0" borderId="0" xfId="11" applyFont="1" applyAlignment="1">
      <alignment horizontal="left" vertical="center"/>
    </xf>
    <xf numFmtId="0" fontId="4" fillId="0" borderId="29" xfId="11" applyFont="1" applyBorder="1" applyAlignment="1">
      <alignment horizontal="left" vertical="center"/>
    </xf>
    <xf numFmtId="49" fontId="4" fillId="0" borderId="0" xfId="11" applyNumberFormat="1" applyFont="1" applyAlignment="1">
      <alignment horizontal="right" vertical="top"/>
    </xf>
    <xf numFmtId="0" fontId="4" fillId="0" borderId="29" xfId="3" applyFont="1" applyBorder="1">
      <alignment vertical="center"/>
    </xf>
    <xf numFmtId="177" fontId="21" fillId="0" borderId="0" xfId="11" applyNumberFormat="1" applyFont="1" applyAlignment="1">
      <alignment horizontal="right" vertical="top"/>
    </xf>
    <xf numFmtId="49" fontId="21" fillId="0" borderId="0" xfId="11" applyNumberFormat="1" applyFont="1" applyAlignment="1">
      <alignment horizontal="center" vertical="top"/>
    </xf>
    <xf numFmtId="0" fontId="23" fillId="0" borderId="0" xfId="11" applyFont="1" applyAlignment="1">
      <alignment vertical="top"/>
    </xf>
    <xf numFmtId="0" fontId="20" fillId="0" borderId="0" xfId="7" applyFont="1">
      <alignment vertical="center"/>
    </xf>
    <xf numFmtId="0" fontId="20" fillId="0" borderId="27" xfId="11" applyFont="1" applyBorder="1" applyAlignment="1">
      <alignment vertical="center"/>
    </xf>
    <xf numFmtId="0" fontId="20" fillId="0" borderId="0" xfId="11" applyFont="1" applyAlignment="1">
      <alignment vertical="center"/>
    </xf>
    <xf numFmtId="0" fontId="20" fillId="0" borderId="0" xfId="3" applyFont="1">
      <alignment vertical="center"/>
    </xf>
    <xf numFmtId="49" fontId="4" fillId="0" borderId="21" xfId="11" applyNumberFormat="1" applyFont="1" applyBorder="1" applyAlignment="1">
      <alignment vertical="top"/>
    </xf>
    <xf numFmtId="0" fontId="4" fillId="0" borderId="21" xfId="3" applyFont="1" applyBorder="1">
      <alignment vertical="center"/>
    </xf>
    <xf numFmtId="0" fontId="4" fillId="0" borderId="22" xfId="3" applyFont="1" applyBorder="1">
      <alignment vertical="center"/>
    </xf>
    <xf numFmtId="49" fontId="4" fillId="0" borderId="0" xfId="11" applyNumberFormat="1" applyFont="1" applyAlignment="1">
      <alignment vertical="top"/>
    </xf>
    <xf numFmtId="0" fontId="4" fillId="0" borderId="24" xfId="3" applyFont="1" applyBorder="1">
      <alignment vertical="center"/>
    </xf>
    <xf numFmtId="0" fontId="19" fillId="0" borderId="27" xfId="11" applyFont="1" applyBorder="1" applyAlignment="1">
      <alignment vertical="center"/>
    </xf>
    <xf numFmtId="0" fontId="19" fillId="0" borderId="0" xfId="11" applyFont="1" applyAlignment="1">
      <alignment vertical="center"/>
    </xf>
    <xf numFmtId="0" fontId="21" fillId="0" borderId="0" xfId="11" applyFont="1" applyAlignment="1">
      <alignment vertical="center"/>
    </xf>
    <xf numFmtId="49" fontId="17" fillId="0" borderId="0" xfId="11" applyNumberFormat="1" applyFont="1" applyAlignment="1">
      <alignment vertical="center"/>
    </xf>
    <xf numFmtId="49" fontId="4" fillId="0" borderId="24" xfId="11" applyNumberFormat="1" applyFont="1" applyBorder="1" applyAlignment="1">
      <alignment vertical="center"/>
    </xf>
    <xf numFmtId="177" fontId="4" fillId="0" borderId="0" xfId="3" applyNumberFormat="1" applyFont="1" applyAlignment="1">
      <alignment horizontal="center" vertical="center"/>
    </xf>
    <xf numFmtId="178" fontId="4" fillId="0" borderId="0" xfId="11" applyNumberFormat="1" applyFont="1" applyAlignment="1">
      <alignment vertical="center"/>
    </xf>
    <xf numFmtId="49" fontId="18" fillId="0" borderId="0" xfId="11" applyNumberFormat="1" applyFont="1" applyAlignment="1">
      <alignment vertical="center"/>
    </xf>
    <xf numFmtId="49" fontId="4" fillId="0" borderId="28" xfId="11" applyNumberFormat="1" applyFont="1" applyBorder="1" applyAlignment="1">
      <alignment vertical="center"/>
    </xf>
    <xf numFmtId="0" fontId="4" fillId="0" borderId="2" xfId="11" applyFont="1" applyBorder="1" applyAlignment="1">
      <alignment vertical="center"/>
    </xf>
    <xf numFmtId="178" fontId="4" fillId="0" borderId="0" xfId="7" applyNumberFormat="1" applyFont="1" applyAlignment="1">
      <alignment horizontal="right" vertical="center"/>
    </xf>
    <xf numFmtId="49" fontId="4" fillId="0" borderId="0" xfId="7" applyNumberFormat="1" applyFont="1" applyAlignment="1">
      <alignment horizontal="right" vertical="center"/>
    </xf>
    <xf numFmtId="178" fontId="4" fillId="0" borderId="0" xfId="7" applyNumberFormat="1" applyFont="1">
      <alignment vertical="center"/>
    </xf>
    <xf numFmtId="178" fontId="4" fillId="0" borderId="29" xfId="7" applyNumberFormat="1" applyFont="1" applyBorder="1" applyAlignment="1">
      <alignment horizontal="right" vertical="center"/>
    </xf>
    <xf numFmtId="181" fontId="4" fillId="0" borderId="0" xfId="11" applyNumberFormat="1" applyFont="1" applyAlignment="1">
      <alignment vertical="center"/>
    </xf>
    <xf numFmtId="0" fontId="15" fillId="0" borderId="0" xfId="11" applyFont="1" applyAlignment="1">
      <alignment horizontal="left" vertical="top"/>
    </xf>
    <xf numFmtId="178" fontId="4" fillId="0" borderId="0" xfId="7" applyNumberFormat="1" applyFont="1" applyAlignment="1">
      <alignment vertical="top"/>
    </xf>
    <xf numFmtId="182" fontId="4" fillId="0" borderId="0" xfId="7" applyNumberFormat="1" applyFont="1">
      <alignment vertical="center"/>
    </xf>
    <xf numFmtId="49" fontId="23" fillId="0" borderId="0" xfId="11" applyNumberFormat="1" applyFont="1" applyAlignment="1">
      <alignment horizontal="right" vertical="top"/>
    </xf>
    <xf numFmtId="0" fontId="4" fillId="0" borderId="0" xfId="3" applyFont="1" applyAlignment="1">
      <alignment vertical="top"/>
    </xf>
    <xf numFmtId="183" fontId="4" fillId="0" borderId="0" xfId="7" applyNumberFormat="1" applyFont="1">
      <alignment vertical="center"/>
    </xf>
    <xf numFmtId="177" fontId="4" fillId="0" borderId="0" xfId="3" applyNumberFormat="1" applyFont="1">
      <alignment vertical="center"/>
    </xf>
    <xf numFmtId="177" fontId="15" fillId="0" borderId="0" xfId="11" applyNumberFormat="1" applyFont="1" applyAlignment="1">
      <alignment vertical="center"/>
    </xf>
    <xf numFmtId="178" fontId="4" fillId="0" borderId="0" xfId="11" applyNumberFormat="1" applyFont="1" applyAlignment="1">
      <alignment vertical="top"/>
    </xf>
    <xf numFmtId="0" fontId="14" fillId="0" borderId="27" xfId="11" applyFont="1" applyBorder="1" applyAlignment="1">
      <alignment vertical="center"/>
    </xf>
    <xf numFmtId="0" fontId="22" fillId="0" borderId="21" xfId="11" applyFont="1" applyBorder="1"/>
    <xf numFmtId="0" fontId="16" fillId="0" borderId="21" xfId="11" applyFont="1" applyBorder="1"/>
    <xf numFmtId="178" fontId="16" fillId="0" borderId="21" xfId="11" applyNumberFormat="1" applyFont="1" applyBorder="1"/>
    <xf numFmtId="180" fontId="4" fillId="0" borderId="17" xfId="11" applyNumberFormat="1" applyFont="1" applyBorder="1" applyAlignment="1">
      <alignment vertical="center"/>
    </xf>
    <xf numFmtId="180" fontId="4" fillId="0" borderId="18" xfId="11" applyNumberFormat="1" applyFont="1" applyBorder="1" applyAlignment="1">
      <alignment vertical="center"/>
    </xf>
    <xf numFmtId="180" fontId="4" fillId="0" borderId="32" xfId="11" applyNumberFormat="1" applyFont="1" applyBorder="1" applyAlignment="1">
      <alignment vertical="center"/>
    </xf>
    <xf numFmtId="0" fontId="4" fillId="0" borderId="0" xfId="7" applyFont="1" applyAlignment="1">
      <alignment horizontal="right" vertical="center"/>
    </xf>
    <xf numFmtId="178" fontId="4" fillId="0" borderId="21" xfId="11" applyNumberFormat="1" applyFont="1" applyBorder="1" applyAlignment="1">
      <alignment vertical="top"/>
    </xf>
    <xf numFmtId="38" fontId="4" fillId="0" borderId="0" xfId="11" applyNumberFormat="1" applyFont="1" applyAlignment="1">
      <alignment vertical="top"/>
    </xf>
    <xf numFmtId="38" fontId="4" fillId="0" borderId="0" xfId="3" applyNumberFormat="1" applyFont="1">
      <alignment vertical="center"/>
    </xf>
    <xf numFmtId="38" fontId="4" fillId="0" borderId="24" xfId="11" applyNumberFormat="1" applyFont="1" applyBorder="1" applyAlignment="1">
      <alignment vertical="center"/>
    </xf>
    <xf numFmtId="0" fontId="23" fillId="0" borderId="0" xfId="11" applyFont="1" applyAlignment="1">
      <alignment vertical="center"/>
    </xf>
    <xf numFmtId="38" fontId="4" fillId="0" borderId="0" xfId="11" applyNumberFormat="1" applyFont="1" applyAlignment="1">
      <alignment vertical="center"/>
    </xf>
    <xf numFmtId="0" fontId="4" fillId="0" borderId="28" xfId="13" applyFont="1" applyBorder="1" applyAlignment="1">
      <alignment horizontal="center" vertical="center"/>
    </xf>
    <xf numFmtId="0" fontId="4" fillId="0" borderId="2" xfId="13" applyFont="1" applyBorder="1">
      <alignment vertical="center"/>
    </xf>
    <xf numFmtId="0" fontId="4" fillId="0" borderId="2" xfId="3" applyFont="1" applyBorder="1">
      <alignment vertical="center"/>
    </xf>
    <xf numFmtId="0" fontId="4" fillId="0" borderId="19" xfId="3" applyFont="1" applyBorder="1">
      <alignment vertical="center"/>
    </xf>
    <xf numFmtId="180" fontId="4" fillId="0" borderId="3" xfId="13" applyNumberFormat="1" applyFont="1" applyBorder="1">
      <alignment vertical="center"/>
    </xf>
    <xf numFmtId="180" fontId="4" fillId="0" borderId="45" xfId="13" applyNumberFormat="1" applyFont="1" applyBorder="1">
      <alignment vertical="center"/>
    </xf>
    <xf numFmtId="0" fontId="4" fillId="0" borderId="11" xfId="7" applyFont="1" applyBorder="1" applyAlignment="1">
      <alignment horizontal="left" vertical="center"/>
    </xf>
    <xf numFmtId="180" fontId="4" fillId="0" borderId="54" xfId="13" applyNumberFormat="1" applyFont="1" applyBorder="1">
      <alignment vertical="center"/>
    </xf>
    <xf numFmtId="180" fontId="4" fillId="0" borderId="66" xfId="13" applyNumberFormat="1" applyFont="1" applyBorder="1">
      <alignment vertical="center"/>
    </xf>
    <xf numFmtId="0" fontId="4" fillId="0" borderId="51" xfId="7" applyFont="1" applyBorder="1" applyAlignment="1">
      <alignment horizontal="left" vertical="center"/>
    </xf>
    <xf numFmtId="180" fontId="4" fillId="0" borderId="18" xfId="13" applyNumberFormat="1" applyFont="1" applyBorder="1">
      <alignment vertical="center"/>
    </xf>
    <xf numFmtId="180" fontId="4" fillId="0" borderId="60" xfId="13" applyNumberFormat="1" applyFont="1" applyBorder="1">
      <alignment vertical="center"/>
    </xf>
    <xf numFmtId="180" fontId="4" fillId="0" borderId="67" xfId="13" applyNumberFormat="1" applyFont="1" applyBorder="1">
      <alignment vertical="center"/>
    </xf>
    <xf numFmtId="0" fontId="4" fillId="0" borderId="10" xfId="7" applyFont="1" applyBorder="1">
      <alignment vertical="center"/>
    </xf>
    <xf numFmtId="180" fontId="4" fillId="0" borderId="46" xfId="13" applyNumberFormat="1" applyFont="1" applyBorder="1">
      <alignment vertical="center"/>
    </xf>
    <xf numFmtId="180" fontId="4" fillId="0" borderId="55" xfId="13" applyNumberFormat="1" applyFont="1" applyBorder="1">
      <alignment vertical="center"/>
    </xf>
    <xf numFmtId="180" fontId="4" fillId="0" borderId="0" xfId="13" applyNumberFormat="1" applyFont="1">
      <alignment vertical="center"/>
    </xf>
    <xf numFmtId="0" fontId="4" fillId="0" borderId="0" xfId="7" applyFont="1" applyAlignment="1">
      <alignment horizontal="left" vertical="center"/>
    </xf>
    <xf numFmtId="49" fontId="4" fillId="0" borderId="0" xfId="7" applyNumberFormat="1" applyFont="1" applyAlignment="1">
      <alignment horizontal="left" vertical="center"/>
    </xf>
    <xf numFmtId="49" fontId="4" fillId="0" borderId="21" xfId="11" applyNumberFormat="1" applyFont="1" applyBorder="1" applyAlignment="1">
      <alignment vertical="center"/>
    </xf>
    <xf numFmtId="0" fontId="4" fillId="0" borderId="22" xfId="11" applyFont="1" applyBorder="1" applyAlignment="1">
      <alignment vertical="top"/>
    </xf>
    <xf numFmtId="0" fontId="4" fillId="0" borderId="27" xfId="11" applyFont="1" applyBorder="1" applyAlignment="1">
      <alignment vertical="top"/>
    </xf>
    <xf numFmtId="177" fontId="4" fillId="0" borderId="0" xfId="11" applyNumberFormat="1" applyFont="1" applyAlignment="1">
      <alignment vertical="top"/>
    </xf>
    <xf numFmtId="182" fontId="4" fillId="0" borderId="0" xfId="11" applyNumberFormat="1" applyFont="1" applyAlignment="1">
      <alignment vertical="top"/>
    </xf>
    <xf numFmtId="182" fontId="4" fillId="0" borderId="0" xfId="11" applyNumberFormat="1" applyFont="1" applyAlignment="1">
      <alignment vertical="center"/>
    </xf>
    <xf numFmtId="0" fontId="17" fillId="0" borderId="25" xfId="11" applyFont="1" applyBorder="1" applyAlignment="1">
      <alignment vertical="center"/>
    </xf>
    <xf numFmtId="182" fontId="4" fillId="0" borderId="0" xfId="3" applyNumberFormat="1" applyFont="1">
      <alignment vertical="center"/>
    </xf>
    <xf numFmtId="182" fontId="4" fillId="0" borderId="24" xfId="11" applyNumberFormat="1" applyFont="1" applyBorder="1" applyAlignment="1">
      <alignment vertical="center"/>
    </xf>
    <xf numFmtId="0" fontId="13" fillId="0" borderId="0" xfId="11" applyFont="1" applyAlignment="1">
      <alignment vertical="center"/>
    </xf>
    <xf numFmtId="38" fontId="13" fillId="0" borderId="0" xfId="11" applyNumberFormat="1" applyFont="1" applyAlignment="1">
      <alignment vertical="center"/>
    </xf>
    <xf numFmtId="0" fontId="13" fillId="0" borderId="29" xfId="11" applyFont="1" applyBorder="1" applyAlignment="1">
      <alignment vertical="center"/>
    </xf>
    <xf numFmtId="0" fontId="13" fillId="0" borderId="0" xfId="11" applyFont="1" applyAlignment="1">
      <alignment vertical="top"/>
    </xf>
    <xf numFmtId="0" fontId="21" fillId="0" borderId="0" xfId="3" applyFont="1" applyAlignment="1">
      <alignment vertical="top"/>
    </xf>
    <xf numFmtId="182" fontId="4" fillId="0" borderId="0" xfId="3" applyNumberFormat="1" applyFont="1" applyAlignment="1">
      <alignment vertical="top"/>
    </xf>
    <xf numFmtId="38" fontId="4" fillId="0" borderId="0" xfId="3" applyNumberFormat="1" applyFont="1" applyAlignment="1">
      <alignment vertical="top"/>
    </xf>
    <xf numFmtId="0" fontId="4" fillId="0" borderId="29" xfId="3" applyFont="1" applyBorder="1" applyAlignment="1">
      <alignment vertical="top"/>
    </xf>
    <xf numFmtId="0" fontId="21" fillId="0" borderId="0" xfId="3" applyFont="1" applyAlignment="1">
      <alignment horizontal="right" vertical="top"/>
    </xf>
    <xf numFmtId="0" fontId="23" fillId="0" borderId="0" xfId="3" applyFont="1" applyAlignment="1">
      <alignment horizontal="right" vertical="top"/>
    </xf>
    <xf numFmtId="0" fontId="23" fillId="0" borderId="0" xfId="3" applyFont="1" applyAlignment="1">
      <alignment vertical="top"/>
    </xf>
    <xf numFmtId="49" fontId="4" fillId="0" borderId="40" xfId="11" applyNumberFormat="1" applyFont="1" applyBorder="1" applyAlignment="1">
      <alignment horizontal="center" vertical="center"/>
    </xf>
    <xf numFmtId="180" fontId="4" fillId="0" borderId="3" xfId="11" applyNumberFormat="1" applyFont="1" applyBorder="1" applyAlignment="1">
      <alignment vertical="center"/>
    </xf>
    <xf numFmtId="0" fontId="4" fillId="0" borderId="4" xfId="13" applyFont="1" applyBorder="1">
      <alignment vertical="center"/>
    </xf>
    <xf numFmtId="0" fontId="4" fillId="0" borderId="5" xfId="13" applyFont="1" applyBorder="1">
      <alignment vertical="center"/>
    </xf>
    <xf numFmtId="0" fontId="4" fillId="0" borderId="6" xfId="13" applyFont="1" applyBorder="1">
      <alignment vertical="center"/>
    </xf>
    <xf numFmtId="180" fontId="4" fillId="0" borderId="45" xfId="11" applyNumberFormat="1" applyFont="1" applyBorder="1" applyAlignment="1">
      <alignment vertical="center"/>
    </xf>
    <xf numFmtId="0" fontId="4" fillId="0" borderId="9" xfId="13" applyFont="1" applyBorder="1">
      <alignment vertical="center"/>
    </xf>
    <xf numFmtId="0" fontId="4" fillId="0" borderId="10" xfId="13" applyFont="1" applyBorder="1">
      <alignment vertical="center"/>
    </xf>
    <xf numFmtId="0" fontId="4" fillId="0" borderId="11" xfId="13" applyFont="1" applyBorder="1">
      <alignment vertical="center"/>
    </xf>
    <xf numFmtId="180" fontId="4" fillId="0" borderId="46" xfId="11" applyNumberFormat="1" applyFont="1" applyBorder="1" applyAlignment="1">
      <alignment vertical="center"/>
    </xf>
    <xf numFmtId="0" fontId="4" fillId="0" borderId="14" xfId="13" applyFont="1" applyBorder="1">
      <alignment vertical="center"/>
    </xf>
    <xf numFmtId="0" fontId="4" fillId="0" borderId="15" xfId="13" applyFont="1" applyBorder="1">
      <alignment vertical="center"/>
    </xf>
    <xf numFmtId="0" fontId="4" fillId="0" borderId="16" xfId="13" applyFont="1" applyBorder="1">
      <alignment vertical="center"/>
    </xf>
    <xf numFmtId="180" fontId="4" fillId="0" borderId="54" xfId="11" applyNumberFormat="1" applyFont="1" applyBorder="1" applyAlignment="1">
      <alignment vertical="center"/>
    </xf>
    <xf numFmtId="0" fontId="4" fillId="0" borderId="52" xfId="13" applyFont="1" applyBorder="1">
      <alignment vertical="center"/>
    </xf>
    <xf numFmtId="0" fontId="4" fillId="0" borderId="53" xfId="13" applyFont="1" applyBorder="1">
      <alignment vertical="center"/>
    </xf>
    <xf numFmtId="0" fontId="4" fillId="0" borderId="48" xfId="13" applyFont="1" applyBorder="1">
      <alignment vertical="center"/>
    </xf>
    <xf numFmtId="177" fontId="4" fillId="4" borderId="31" xfId="11" applyNumberFormat="1" applyFont="1" applyFill="1" applyBorder="1" applyAlignment="1">
      <alignment horizontal="left" vertical="center"/>
    </xf>
    <xf numFmtId="177" fontId="4" fillId="4" borderId="0" xfId="11" applyNumberFormat="1" applyFont="1" applyFill="1" applyAlignment="1">
      <alignment horizontal="left" vertical="center"/>
    </xf>
    <xf numFmtId="177" fontId="4" fillId="4" borderId="29" xfId="11" applyNumberFormat="1" applyFont="1" applyFill="1" applyBorder="1" applyAlignment="1">
      <alignment horizontal="left" vertical="center"/>
    </xf>
    <xf numFmtId="177" fontId="4" fillId="4" borderId="20" xfId="11" applyNumberFormat="1" applyFont="1" applyFill="1" applyBorder="1" applyAlignment="1">
      <alignment horizontal="left" vertical="center"/>
    </xf>
    <xf numFmtId="177" fontId="4" fillId="4" borderId="21" xfId="11" applyNumberFormat="1" applyFont="1" applyFill="1" applyBorder="1" applyAlignment="1">
      <alignment horizontal="left" vertical="center"/>
    </xf>
    <xf numFmtId="177" fontId="4" fillId="4" borderId="22" xfId="11" applyNumberFormat="1" applyFont="1" applyFill="1" applyBorder="1" applyAlignment="1">
      <alignment horizontal="left" vertical="center"/>
    </xf>
    <xf numFmtId="0" fontId="4" fillId="4" borderId="31" xfId="3" applyFont="1" applyFill="1" applyBorder="1" applyAlignment="1">
      <alignment horizontal="left" vertical="center"/>
    </xf>
    <xf numFmtId="0" fontId="4" fillId="4" borderId="0" xfId="3" applyFont="1" applyFill="1" applyAlignment="1">
      <alignment horizontal="left" vertical="center"/>
    </xf>
    <xf numFmtId="0" fontId="4" fillId="4" borderId="29" xfId="3" applyFont="1" applyFill="1" applyBorder="1" applyAlignment="1">
      <alignment horizontal="left" vertical="center"/>
    </xf>
    <xf numFmtId="0" fontId="4" fillId="0" borderId="10" xfId="13" applyFont="1" applyBorder="1" applyAlignment="1">
      <alignment vertical="top"/>
    </xf>
    <xf numFmtId="0" fontId="4" fillId="0" borderId="11" xfId="13" applyFont="1" applyBorder="1" applyAlignment="1">
      <alignment vertical="top"/>
    </xf>
    <xf numFmtId="0" fontId="4" fillId="0" borderId="31" xfId="13" applyFont="1" applyBorder="1">
      <alignment vertical="center"/>
    </xf>
    <xf numFmtId="0" fontId="4" fillId="0" borderId="0" xfId="13" applyFont="1" applyAlignment="1">
      <alignment vertical="top"/>
    </xf>
    <xf numFmtId="0" fontId="4" fillId="0" borderId="51" xfId="13" applyFont="1" applyBorder="1" applyAlignment="1">
      <alignment vertical="top"/>
    </xf>
    <xf numFmtId="0" fontId="4" fillId="0" borderId="53" xfId="13" applyFont="1" applyBorder="1" applyAlignment="1">
      <alignment vertical="top"/>
    </xf>
    <xf numFmtId="0" fontId="4" fillId="0" borderId="48" xfId="13" applyFont="1" applyBorder="1" applyAlignment="1">
      <alignment vertical="top"/>
    </xf>
    <xf numFmtId="177" fontId="4" fillId="4" borderId="20" xfId="3" applyNumberFormat="1" applyFont="1" applyFill="1" applyBorder="1" applyAlignment="1">
      <alignment horizontal="left" vertical="center"/>
    </xf>
    <xf numFmtId="177" fontId="4" fillId="4" borderId="21" xfId="3" applyNumberFormat="1" applyFont="1" applyFill="1" applyBorder="1" applyAlignment="1">
      <alignment horizontal="left" vertical="center"/>
    </xf>
    <xf numFmtId="0" fontId="4" fillId="4" borderId="22" xfId="3" applyFont="1" applyFill="1" applyBorder="1" applyAlignment="1">
      <alignment horizontal="left" vertical="center"/>
    </xf>
    <xf numFmtId="180" fontId="4" fillId="0" borderId="65" xfId="11" applyNumberFormat="1" applyFont="1" applyBorder="1" applyAlignment="1">
      <alignment vertical="center"/>
    </xf>
    <xf numFmtId="0" fontId="4" fillId="0" borderId="42" xfId="13" applyFont="1" applyBorder="1">
      <alignment vertical="center"/>
    </xf>
    <xf numFmtId="0" fontId="4" fillId="0" borderId="43" xfId="13" applyFont="1" applyBorder="1">
      <alignment vertical="center"/>
    </xf>
    <xf numFmtId="0" fontId="4" fillId="0" borderId="44" xfId="13" applyFont="1" applyBorder="1">
      <alignment vertical="center"/>
    </xf>
    <xf numFmtId="49" fontId="4" fillId="4" borderId="42" xfId="13" applyNumberFormat="1" applyFont="1" applyFill="1" applyBorder="1" applyAlignment="1">
      <alignment horizontal="center" vertical="center"/>
    </xf>
    <xf numFmtId="49" fontId="4" fillId="4" borderId="43" xfId="13" applyNumberFormat="1" applyFont="1" applyFill="1" applyBorder="1" applyAlignment="1">
      <alignment horizontal="center" vertical="center"/>
    </xf>
    <xf numFmtId="49" fontId="4" fillId="4" borderId="44" xfId="13" applyNumberFormat="1" applyFont="1" applyFill="1" applyBorder="1" applyAlignment="1">
      <alignment horizontal="center" vertical="center"/>
    </xf>
    <xf numFmtId="180" fontId="4" fillId="0" borderId="58" xfId="11" applyNumberFormat="1" applyFont="1" applyBorder="1" applyAlignment="1">
      <alignment vertical="center"/>
    </xf>
    <xf numFmtId="180" fontId="4" fillId="0" borderId="24" xfId="11" applyNumberFormat="1" applyFont="1" applyBorder="1" applyAlignment="1">
      <alignment vertical="center"/>
    </xf>
    <xf numFmtId="178" fontId="4" fillId="0" borderId="24" xfId="11" applyNumberFormat="1" applyFont="1" applyBorder="1" applyAlignment="1">
      <alignment vertical="center"/>
    </xf>
    <xf numFmtId="0" fontId="4" fillId="0" borderId="24" xfId="7" applyFont="1" applyBorder="1">
      <alignment vertical="center"/>
    </xf>
    <xf numFmtId="177" fontId="4" fillId="0" borderId="24" xfId="7" applyNumberFormat="1" applyFont="1" applyBorder="1" applyAlignment="1">
      <alignment horizontal="center" vertical="center"/>
    </xf>
    <xf numFmtId="49" fontId="4" fillId="0" borderId="24" xfId="7" applyNumberFormat="1" applyFont="1" applyBorder="1" applyAlignment="1">
      <alignment horizontal="center" vertical="center"/>
    </xf>
    <xf numFmtId="49" fontId="4" fillId="0" borderId="24" xfId="11" applyNumberFormat="1" applyFont="1" applyBorder="1" applyAlignment="1">
      <alignment vertical="top"/>
    </xf>
    <xf numFmtId="177" fontId="4" fillId="0" borderId="24" xfId="11" applyNumberFormat="1" applyFont="1" applyBorder="1" applyAlignment="1">
      <alignment vertical="top"/>
    </xf>
    <xf numFmtId="0" fontId="4" fillId="0" borderId="24" xfId="11" applyFont="1" applyBorder="1" applyAlignment="1">
      <alignment vertical="top"/>
    </xf>
    <xf numFmtId="180" fontId="15" fillId="0" borderId="0" xfId="11" applyNumberFormat="1" applyFont="1" applyAlignment="1">
      <alignment horizontal="right" vertical="top"/>
    </xf>
    <xf numFmtId="0" fontId="4" fillId="0" borderId="29" xfId="7" applyFont="1" applyBorder="1">
      <alignment vertical="center"/>
    </xf>
    <xf numFmtId="180" fontId="4" fillId="0" borderId="21" xfId="11" applyNumberFormat="1" applyFont="1" applyBorder="1" applyAlignment="1">
      <alignment horizontal="right" vertical="top"/>
    </xf>
    <xf numFmtId="49" fontId="4" fillId="0" borderId="21" xfId="3" applyNumberFormat="1" applyFont="1" applyBorder="1">
      <alignment vertical="center"/>
    </xf>
    <xf numFmtId="181" fontId="17" fillId="0" borderId="25" xfId="11" applyNumberFormat="1" applyFont="1" applyBorder="1" applyAlignment="1">
      <alignment vertical="center"/>
    </xf>
    <xf numFmtId="177" fontId="4" fillId="0" borderId="24" xfId="11" applyNumberFormat="1" applyFont="1" applyBorder="1" applyAlignment="1">
      <alignment vertical="center"/>
    </xf>
    <xf numFmtId="0" fontId="4" fillId="0" borderId="28" xfId="3" applyFont="1" applyBorder="1">
      <alignment vertical="center"/>
    </xf>
    <xf numFmtId="180" fontId="4" fillId="0" borderId="23" xfId="11" applyNumberFormat="1" applyFont="1" applyBorder="1" applyAlignment="1">
      <alignment vertical="center"/>
    </xf>
    <xf numFmtId="0" fontId="17" fillId="0" borderId="58" xfId="11" applyFont="1" applyBorder="1" applyAlignment="1">
      <alignment vertical="center"/>
    </xf>
    <xf numFmtId="180" fontId="4" fillId="0" borderId="11" xfId="11" applyNumberFormat="1" applyFont="1" applyBorder="1" applyAlignment="1">
      <alignment vertical="center"/>
    </xf>
    <xf numFmtId="180" fontId="4" fillId="0" borderId="21" xfId="11" applyNumberFormat="1" applyFont="1" applyBorder="1" applyAlignment="1">
      <alignment vertical="center"/>
    </xf>
    <xf numFmtId="0" fontId="15" fillId="0" borderId="0" xfId="11" applyFont="1" applyAlignment="1">
      <alignment horizontal="right" vertical="top" wrapText="1"/>
    </xf>
    <xf numFmtId="178" fontId="4" fillId="0" borderId="21" xfId="11" applyNumberFormat="1" applyFont="1" applyBorder="1" applyAlignment="1">
      <alignment vertical="center"/>
    </xf>
    <xf numFmtId="182" fontId="4" fillId="0" borderId="21" xfId="11" applyNumberFormat="1" applyFont="1" applyBorder="1" applyAlignment="1">
      <alignment vertical="center"/>
    </xf>
    <xf numFmtId="182" fontId="4" fillId="0" borderId="21" xfId="11" applyNumberFormat="1" applyFont="1" applyBorder="1" applyAlignment="1">
      <alignment vertical="top"/>
    </xf>
    <xf numFmtId="0" fontId="4" fillId="0" borderId="9" xfId="7" applyFont="1" applyBorder="1" applyAlignment="1">
      <alignment horizontal="left" vertical="center"/>
    </xf>
    <xf numFmtId="0" fontId="4" fillId="0" borderId="10" xfId="7" applyFont="1" applyBorder="1" applyAlignment="1">
      <alignment horizontal="left" vertical="center"/>
    </xf>
    <xf numFmtId="0" fontId="4" fillId="0" borderId="11" xfId="7" applyFont="1" applyBorder="1" applyAlignment="1">
      <alignment horizontal="left" vertical="center"/>
    </xf>
    <xf numFmtId="38" fontId="4" fillId="2" borderId="9" xfId="3" applyNumberFormat="1" applyFont="1" applyFill="1" applyBorder="1" applyAlignment="1" applyProtection="1">
      <alignment horizontal="right" vertical="center"/>
      <protection locked="0"/>
    </xf>
    <xf numFmtId="38" fontId="4" fillId="2" borderId="12" xfId="3" applyNumberFormat="1" applyFont="1" applyFill="1" applyBorder="1" applyAlignment="1" applyProtection="1">
      <alignment horizontal="right" vertical="center"/>
      <protection locked="0"/>
    </xf>
    <xf numFmtId="38" fontId="4" fillId="2" borderId="9" xfId="7" applyNumberFormat="1" applyFont="1" applyFill="1" applyBorder="1" applyAlignment="1" applyProtection="1">
      <alignment horizontal="right" vertical="center"/>
      <protection locked="0"/>
    </xf>
    <xf numFmtId="38" fontId="4" fillId="2" borderId="12" xfId="7" applyNumberFormat="1" applyFont="1" applyFill="1" applyBorder="1" applyAlignment="1" applyProtection="1">
      <alignment horizontal="right" vertical="center"/>
      <protection locked="0"/>
    </xf>
    <xf numFmtId="0" fontId="4" fillId="0" borderId="14" xfId="7" applyFont="1" applyBorder="1" applyAlignment="1">
      <alignment horizontal="left" vertical="center"/>
    </xf>
    <xf numFmtId="0" fontId="4" fillId="0" borderId="15" xfId="7" applyFont="1" applyBorder="1" applyAlignment="1">
      <alignment horizontal="left" vertical="center"/>
    </xf>
    <xf numFmtId="0" fontId="4" fillId="0" borderId="16" xfId="7" applyFont="1" applyBorder="1" applyAlignment="1">
      <alignment horizontal="left" vertical="center"/>
    </xf>
    <xf numFmtId="38" fontId="4" fillId="2" borderId="14" xfId="3" applyNumberFormat="1" applyFont="1" applyFill="1" applyBorder="1" applyAlignment="1" applyProtection="1">
      <alignment horizontal="right" vertical="center"/>
      <protection locked="0"/>
    </xf>
    <xf numFmtId="38" fontId="4" fillId="2" borderId="62" xfId="3" applyNumberFormat="1" applyFont="1" applyFill="1" applyBorder="1" applyAlignment="1" applyProtection="1">
      <alignment horizontal="right" vertical="center"/>
      <protection locked="0"/>
    </xf>
    <xf numFmtId="0" fontId="4" fillId="0" borderId="42" xfId="7" applyFont="1" applyBorder="1" applyAlignment="1">
      <alignment horizontal="left" vertical="center"/>
    </xf>
    <xf numFmtId="0" fontId="4" fillId="0" borderId="43" xfId="7" applyFont="1" applyBorder="1" applyAlignment="1">
      <alignment horizontal="left" vertical="center"/>
    </xf>
    <xf numFmtId="0" fontId="4" fillId="0" borderId="44" xfId="7" applyFont="1" applyBorder="1" applyAlignment="1">
      <alignment horizontal="left" vertical="center"/>
    </xf>
    <xf numFmtId="0" fontId="4" fillId="0" borderId="42" xfId="7" applyFont="1" applyBorder="1" applyAlignment="1">
      <alignment horizontal="center" vertical="center" wrapText="1"/>
    </xf>
    <xf numFmtId="0" fontId="4" fillId="0" borderId="44" xfId="7" applyFont="1" applyBorder="1" applyAlignment="1">
      <alignment horizontal="center" vertical="center" wrapText="1"/>
    </xf>
    <xf numFmtId="0" fontId="4" fillId="0" borderId="31" xfId="7" applyFont="1" applyBorder="1" applyAlignment="1">
      <alignment horizontal="center" vertical="center" wrapText="1"/>
    </xf>
    <xf numFmtId="0" fontId="4" fillId="0" borderId="51" xfId="7" applyFont="1" applyBorder="1" applyAlignment="1">
      <alignment horizontal="center" vertical="center" wrapText="1"/>
    </xf>
    <xf numFmtId="0" fontId="4" fillId="0" borderId="20" xfId="7" applyFont="1" applyBorder="1" applyAlignment="1">
      <alignment horizontal="center" vertical="center" wrapText="1"/>
    </xf>
    <xf numFmtId="0" fontId="4" fillId="0" borderId="50" xfId="7" applyFont="1" applyBorder="1" applyAlignment="1">
      <alignment horizontal="center" vertical="center" wrapText="1"/>
    </xf>
    <xf numFmtId="0" fontId="4" fillId="0" borderId="41" xfId="7" applyFont="1" applyBorder="1" applyAlignment="1">
      <alignment horizontal="left" vertical="center" wrapText="1"/>
    </xf>
    <xf numFmtId="0" fontId="4" fillId="0" borderId="47" xfId="7" applyFont="1" applyBorder="1" applyAlignment="1">
      <alignment horizontal="left" vertical="center" wrapText="1"/>
    </xf>
    <xf numFmtId="0" fontId="4" fillId="0" borderId="41" xfId="7" applyFont="1" applyBorder="1" applyAlignment="1">
      <alignment horizontal="left" vertical="center"/>
    </xf>
    <xf numFmtId="0" fontId="4" fillId="0" borderId="59" xfId="7" applyFont="1" applyBorder="1" applyAlignment="1">
      <alignment horizontal="left" vertical="center"/>
    </xf>
    <xf numFmtId="0" fontId="4" fillId="0" borderId="43" xfId="7" applyFont="1" applyBorder="1" applyAlignment="1">
      <alignment horizontal="center" vertical="center"/>
    </xf>
    <xf numFmtId="0" fontId="4" fillId="0" borderId="53" xfId="7" applyFont="1" applyBorder="1" applyAlignment="1">
      <alignment horizontal="center" vertical="center"/>
    </xf>
    <xf numFmtId="0" fontId="4" fillId="0" borderId="30" xfId="7" applyFont="1" applyBorder="1" applyAlignment="1">
      <alignment horizontal="left" vertical="center" wrapText="1"/>
    </xf>
    <xf numFmtId="0" fontId="4" fillId="0" borderId="51" xfId="7" applyFont="1" applyBorder="1" applyAlignment="1">
      <alignment horizontal="left" vertical="center"/>
    </xf>
    <xf numFmtId="0" fontId="4" fillId="0" borderId="48" xfId="7" applyFont="1" applyBorder="1" applyAlignment="1">
      <alignment horizontal="left" vertical="center"/>
    </xf>
    <xf numFmtId="0" fontId="4" fillId="0" borderId="43" xfId="7" applyFont="1" applyBorder="1" applyAlignment="1">
      <alignment horizontal="center" vertical="center" wrapText="1"/>
    </xf>
    <xf numFmtId="0" fontId="4" fillId="0" borderId="52" xfId="7" applyFont="1" applyBorder="1" applyAlignment="1">
      <alignment horizontal="center" vertical="center" wrapText="1"/>
    </xf>
    <xf numFmtId="0" fontId="4" fillId="0" borderId="53" xfId="7" applyFont="1" applyBorder="1" applyAlignment="1">
      <alignment horizontal="center" vertical="center" wrapText="1"/>
    </xf>
    <xf numFmtId="182" fontId="4" fillId="4" borderId="31" xfId="7" applyNumberFormat="1" applyFont="1" applyFill="1" applyBorder="1" applyAlignment="1">
      <alignment horizontal="center" vertical="center"/>
    </xf>
    <xf numFmtId="182" fontId="4" fillId="4" borderId="0" xfId="7" applyNumberFormat="1" applyFont="1" applyFill="1" applyAlignment="1">
      <alignment horizontal="center" vertical="center"/>
    </xf>
    <xf numFmtId="182" fontId="4" fillId="4" borderId="51" xfId="7" applyNumberFormat="1" applyFont="1" applyFill="1" applyBorder="1" applyAlignment="1">
      <alignment horizontal="center" vertical="center"/>
    </xf>
    <xf numFmtId="182" fontId="4" fillId="4" borderId="20" xfId="7" applyNumberFormat="1" applyFont="1" applyFill="1" applyBorder="1" applyAlignment="1">
      <alignment horizontal="center" vertical="center"/>
    </xf>
    <xf numFmtId="182" fontId="4" fillId="4" borderId="21" xfId="7" applyNumberFormat="1" applyFont="1" applyFill="1" applyBorder="1" applyAlignment="1">
      <alignment horizontal="center" vertical="center"/>
    </xf>
    <xf numFmtId="182" fontId="4" fillId="4" borderId="50" xfId="7" applyNumberFormat="1" applyFont="1" applyFill="1" applyBorder="1" applyAlignment="1">
      <alignment horizontal="center" vertical="center"/>
    </xf>
    <xf numFmtId="49" fontId="4" fillId="4" borderId="31" xfId="13" applyNumberFormat="1" applyFont="1" applyFill="1" applyBorder="1" applyAlignment="1">
      <alignment horizontal="left" vertical="center"/>
    </xf>
    <xf numFmtId="49" fontId="4" fillId="4" borderId="51" xfId="13" applyNumberFormat="1" applyFont="1" applyFill="1" applyBorder="1" applyAlignment="1">
      <alignment horizontal="left" vertical="center"/>
    </xf>
    <xf numFmtId="49" fontId="4" fillId="4" borderId="20" xfId="13" applyNumberFormat="1" applyFont="1" applyFill="1" applyBorder="1" applyAlignment="1">
      <alignment horizontal="left" vertical="center"/>
    </xf>
    <xf numFmtId="49" fontId="4" fillId="4" borderId="50" xfId="13" applyNumberFormat="1" applyFont="1" applyFill="1" applyBorder="1" applyAlignment="1">
      <alignment horizontal="left" vertical="center"/>
    </xf>
    <xf numFmtId="14" fontId="4" fillId="2" borderId="9" xfId="11" applyNumberFormat="1" applyFont="1" applyFill="1" applyBorder="1" applyAlignment="1" applyProtection="1">
      <alignment horizontal="left" vertical="center"/>
      <protection locked="0"/>
    </xf>
    <xf numFmtId="177" fontId="4" fillId="2" borderId="10" xfId="11" applyNumberFormat="1" applyFont="1" applyFill="1" applyBorder="1" applyAlignment="1" applyProtection="1">
      <alignment horizontal="left" vertical="center"/>
      <protection locked="0"/>
    </xf>
    <xf numFmtId="177" fontId="4" fillId="2" borderId="12" xfId="11" applyNumberFormat="1" applyFont="1" applyFill="1" applyBorder="1" applyAlignment="1" applyProtection="1">
      <alignment horizontal="left" vertical="center"/>
      <protection locked="0"/>
    </xf>
    <xf numFmtId="49" fontId="4" fillId="2" borderId="9" xfId="11" applyNumberFormat="1" applyFont="1" applyFill="1" applyBorder="1" applyAlignment="1" applyProtection="1">
      <alignment horizontal="left" vertical="center"/>
      <protection locked="0"/>
    </xf>
    <xf numFmtId="49" fontId="4" fillId="2" borderId="11" xfId="11" applyNumberFormat="1" applyFont="1" applyFill="1" applyBorder="1" applyAlignment="1" applyProtection="1">
      <alignment horizontal="left" vertical="center"/>
      <protection locked="0"/>
    </xf>
    <xf numFmtId="182" fontId="4" fillId="0" borderId="56" xfId="7" applyNumberFormat="1" applyFont="1" applyBorder="1" applyAlignment="1">
      <alignment horizontal="center" vertical="center"/>
    </xf>
    <xf numFmtId="182" fontId="4" fillId="0" borderId="24" xfId="7" applyNumberFormat="1" applyFont="1" applyBorder="1" applyAlignment="1">
      <alignment horizontal="center" vertical="center"/>
    </xf>
    <xf numFmtId="182" fontId="4" fillId="0" borderId="57" xfId="7" applyNumberFormat="1" applyFont="1" applyBorder="1" applyAlignment="1">
      <alignment horizontal="center" vertical="center"/>
    </xf>
    <xf numFmtId="182" fontId="4" fillId="0" borderId="31" xfId="7" applyNumberFormat="1" applyFont="1" applyBorder="1" applyAlignment="1">
      <alignment horizontal="center" vertical="center"/>
    </xf>
    <xf numFmtId="182" fontId="4" fillId="0" borderId="0" xfId="7" applyNumberFormat="1" applyFont="1" applyAlignment="1">
      <alignment horizontal="center" vertical="center"/>
    </xf>
    <xf numFmtId="182" fontId="4" fillId="0" borderId="51" xfId="7" applyNumberFormat="1" applyFont="1" applyBorder="1" applyAlignment="1">
      <alignment horizontal="center" vertical="center"/>
    </xf>
    <xf numFmtId="182" fontId="4" fillId="0" borderId="52" xfId="7" applyNumberFormat="1" applyFont="1" applyBorder="1" applyAlignment="1">
      <alignment horizontal="center" vertical="center"/>
    </xf>
    <xf numFmtId="182" fontId="4" fillId="0" borderId="53" xfId="7" applyNumberFormat="1" applyFont="1" applyBorder="1" applyAlignment="1">
      <alignment horizontal="center" vertical="center"/>
    </xf>
    <xf numFmtId="182" fontId="4" fillId="0" borderId="48" xfId="7" applyNumberFormat="1" applyFont="1" applyBorder="1" applyAlignment="1">
      <alignment horizontal="center" vertical="center"/>
    </xf>
    <xf numFmtId="49" fontId="4" fillId="2" borderId="56" xfId="13" applyNumberFormat="1" applyFont="1" applyFill="1" applyBorder="1" applyAlignment="1" applyProtection="1">
      <alignment horizontal="left" vertical="center"/>
      <protection locked="0"/>
    </xf>
    <xf numFmtId="0" fontId="4" fillId="2" borderId="57" xfId="13" applyFont="1" applyFill="1" applyBorder="1" applyAlignment="1" applyProtection="1">
      <alignment horizontal="left" vertical="center"/>
      <protection locked="0"/>
    </xf>
    <xf numFmtId="49" fontId="4" fillId="2" borderId="31" xfId="13" applyNumberFormat="1" applyFont="1" applyFill="1" applyBorder="1" applyAlignment="1" applyProtection="1">
      <alignment horizontal="left" vertical="center"/>
      <protection locked="0"/>
    </xf>
    <xf numFmtId="0" fontId="4" fillId="2" borderId="51" xfId="13" applyFont="1" applyFill="1" applyBorder="1" applyAlignment="1" applyProtection="1">
      <alignment horizontal="left" vertical="center"/>
      <protection locked="0"/>
    </xf>
    <xf numFmtId="0" fontId="4" fillId="2" borderId="31" xfId="13" applyFont="1" applyFill="1" applyBorder="1" applyAlignment="1" applyProtection="1">
      <alignment horizontal="left" vertical="center"/>
      <protection locked="0"/>
    </xf>
    <xf numFmtId="0" fontId="4" fillId="2" borderId="52" xfId="13" applyFont="1" applyFill="1" applyBorder="1" applyAlignment="1" applyProtection="1">
      <alignment horizontal="left" vertical="center"/>
      <protection locked="0"/>
    </xf>
    <xf numFmtId="0" fontId="4" fillId="2" borderId="48" xfId="13" applyFont="1" applyFill="1" applyBorder="1" applyAlignment="1" applyProtection="1">
      <alignment horizontal="left" vertical="center"/>
      <protection locked="0"/>
    </xf>
    <xf numFmtId="0" fontId="4" fillId="4" borderId="42" xfId="3" applyFont="1" applyFill="1" applyBorder="1" applyAlignment="1">
      <alignment horizontal="left" vertical="center"/>
    </xf>
    <xf numFmtId="0" fontId="4" fillId="4" borderId="44" xfId="3" applyFont="1" applyFill="1" applyBorder="1" applyAlignment="1">
      <alignment horizontal="left" vertical="center"/>
    </xf>
    <xf numFmtId="0" fontId="4" fillId="4" borderId="31" xfId="3" applyFont="1" applyFill="1" applyBorder="1" applyAlignment="1">
      <alignment horizontal="left" vertical="center"/>
    </xf>
    <xf numFmtId="0" fontId="4" fillId="4" borderId="51" xfId="3" applyFont="1" applyFill="1" applyBorder="1" applyAlignment="1">
      <alignment horizontal="left" vertical="center"/>
    </xf>
    <xf numFmtId="49" fontId="4" fillId="4" borderId="20" xfId="3" applyNumberFormat="1" applyFont="1" applyFill="1" applyBorder="1" applyAlignment="1">
      <alignment horizontal="left" vertical="center"/>
    </xf>
    <xf numFmtId="0" fontId="4" fillId="4" borderId="50" xfId="3" applyFont="1" applyFill="1" applyBorder="1" applyAlignment="1">
      <alignment horizontal="left" vertical="center"/>
    </xf>
    <xf numFmtId="38" fontId="4" fillId="0" borderId="1" xfId="13" applyNumberFormat="1" applyFont="1" applyBorder="1" applyAlignment="1">
      <alignment horizontal="center" vertical="center"/>
    </xf>
    <xf numFmtId="182" fontId="4" fillId="0" borderId="49" xfId="13" applyNumberFormat="1" applyFont="1" applyBorder="1" applyAlignment="1">
      <alignment horizontal="center" vertical="center"/>
    </xf>
    <xf numFmtId="0" fontId="4" fillId="0" borderId="4" xfId="7" applyFont="1" applyBorder="1" applyAlignment="1">
      <alignment horizontal="left" vertical="center"/>
    </xf>
    <xf numFmtId="0" fontId="4" fillId="0" borderId="5" xfId="7" applyFont="1" applyBorder="1" applyAlignment="1">
      <alignment horizontal="left" vertical="center"/>
    </xf>
    <xf numFmtId="0" fontId="4" fillId="0" borderId="6" xfId="7" applyFont="1" applyBorder="1" applyAlignment="1">
      <alignment horizontal="left" vertical="center"/>
    </xf>
    <xf numFmtId="38" fontId="4" fillId="2" borderId="4" xfId="7" applyNumberFormat="1" applyFont="1" applyFill="1" applyBorder="1" applyAlignment="1" applyProtection="1">
      <alignment horizontal="right" vertical="center"/>
      <protection locked="0"/>
    </xf>
    <xf numFmtId="38" fontId="4" fillId="2" borderId="7" xfId="7" applyNumberFormat="1" applyFont="1" applyFill="1" applyBorder="1" applyAlignment="1" applyProtection="1">
      <alignment horizontal="right" vertical="center"/>
      <protection locked="0"/>
    </xf>
    <xf numFmtId="0" fontId="4" fillId="0" borderId="64" xfId="7" applyFont="1" applyBorder="1" applyAlignment="1">
      <alignment horizontal="center" vertical="top" textRotation="255"/>
    </xf>
    <xf numFmtId="0" fontId="4" fillId="0" borderId="30" xfId="7" applyFont="1" applyBorder="1" applyAlignment="1">
      <alignment horizontal="center" vertical="top" textRotation="255"/>
    </xf>
    <xf numFmtId="38" fontId="4" fillId="2" borderId="4" xfId="3" applyNumberFormat="1" applyFont="1" applyFill="1" applyBorder="1" applyAlignment="1" applyProtection="1">
      <alignment horizontal="right" vertical="center"/>
      <protection locked="0"/>
    </xf>
    <xf numFmtId="38" fontId="4" fillId="2" borderId="7" xfId="3" applyNumberFormat="1" applyFont="1" applyFill="1" applyBorder="1" applyAlignment="1" applyProtection="1">
      <alignment horizontal="right" vertical="center"/>
      <protection locked="0"/>
    </xf>
    <xf numFmtId="0" fontId="4" fillId="0" borderId="44" xfId="7" applyFont="1" applyBorder="1" applyAlignment="1">
      <alignment horizontal="left" vertical="center" wrapText="1"/>
    </xf>
    <xf numFmtId="0" fontId="4" fillId="0" borderId="48" xfId="7" applyFont="1" applyBorder="1" applyAlignment="1">
      <alignment horizontal="left" vertical="center" wrapText="1"/>
    </xf>
    <xf numFmtId="49" fontId="4" fillId="2" borderId="9" xfId="13" applyNumberFormat="1" applyFont="1" applyFill="1" applyBorder="1" applyAlignment="1" applyProtection="1">
      <alignment horizontal="center" vertical="center"/>
      <protection locked="0"/>
    </xf>
    <xf numFmtId="38" fontId="4" fillId="2" borderId="10" xfId="13" applyNumberFormat="1" applyFont="1" applyFill="1" applyBorder="1" applyAlignment="1" applyProtection="1">
      <alignment horizontal="center" vertical="center"/>
      <protection locked="0"/>
    </xf>
    <xf numFmtId="38" fontId="4" fillId="2" borderId="11" xfId="13" applyNumberFormat="1" applyFont="1" applyFill="1" applyBorder="1" applyAlignment="1" applyProtection="1">
      <alignment horizontal="center" vertical="center"/>
      <protection locked="0"/>
    </xf>
    <xf numFmtId="14" fontId="4" fillId="2" borderId="56" xfId="11" applyNumberFormat="1" applyFont="1" applyFill="1" applyBorder="1" applyAlignment="1" applyProtection="1">
      <alignment horizontal="left" vertical="center"/>
      <protection locked="0"/>
    </xf>
    <xf numFmtId="177" fontId="4" fillId="2" borderId="24" xfId="11" applyNumberFormat="1" applyFont="1" applyFill="1" applyBorder="1" applyAlignment="1" applyProtection="1">
      <alignment horizontal="left" vertical="center"/>
      <protection locked="0"/>
    </xf>
    <xf numFmtId="177" fontId="4" fillId="2" borderId="26" xfId="11" applyNumberFormat="1" applyFont="1" applyFill="1" applyBorder="1" applyAlignment="1" applyProtection="1">
      <alignment horizontal="left" vertical="center"/>
      <protection locked="0"/>
    </xf>
    <xf numFmtId="177" fontId="4" fillId="2" borderId="31" xfId="11" applyNumberFormat="1" applyFont="1" applyFill="1" applyBorder="1" applyAlignment="1" applyProtection="1">
      <alignment horizontal="left" vertical="center"/>
      <protection locked="0"/>
    </xf>
    <xf numFmtId="177" fontId="4" fillId="2" borderId="0" xfId="11" applyNumberFormat="1" applyFont="1" applyFill="1" applyAlignment="1" applyProtection="1">
      <alignment horizontal="left" vertical="center"/>
      <protection locked="0"/>
    </xf>
    <xf numFmtId="177" fontId="4" fillId="2" borderId="29" xfId="11" applyNumberFormat="1" applyFont="1" applyFill="1" applyBorder="1" applyAlignment="1" applyProtection="1">
      <alignment horizontal="left" vertical="center"/>
      <protection locked="0"/>
    </xf>
    <xf numFmtId="177" fontId="4" fillId="2" borderId="20" xfId="11" applyNumberFormat="1" applyFont="1" applyFill="1" applyBorder="1" applyAlignment="1" applyProtection="1">
      <alignment horizontal="left" vertical="center"/>
      <protection locked="0"/>
    </xf>
    <xf numFmtId="177" fontId="4" fillId="2" borderId="21" xfId="11" applyNumberFormat="1" applyFont="1" applyFill="1" applyBorder="1" applyAlignment="1" applyProtection="1">
      <alignment horizontal="left" vertical="center"/>
      <protection locked="0"/>
    </xf>
    <xf numFmtId="177" fontId="4" fillId="2" borderId="22" xfId="11" applyNumberFormat="1" applyFont="1" applyFill="1" applyBorder="1" applyAlignment="1" applyProtection="1">
      <alignment horizontal="left" vertical="center"/>
      <protection locked="0"/>
    </xf>
    <xf numFmtId="0" fontId="15" fillId="0" borderId="0" xfId="11" applyFont="1" applyAlignment="1">
      <alignment vertical="top" wrapText="1"/>
    </xf>
    <xf numFmtId="49" fontId="4" fillId="0" borderId="42" xfId="11" applyNumberFormat="1" applyFont="1" applyBorder="1" applyAlignment="1">
      <alignment horizontal="center" vertical="center"/>
    </xf>
    <xf numFmtId="49" fontId="4" fillId="0" borderId="43" xfId="11" applyNumberFormat="1" applyFont="1" applyBorder="1" applyAlignment="1">
      <alignment horizontal="center" vertical="center"/>
    </xf>
    <xf numFmtId="49" fontId="4" fillId="0" borderId="44" xfId="11" applyNumberFormat="1" applyFont="1" applyBorder="1" applyAlignment="1">
      <alignment horizontal="center" vertical="center"/>
    </xf>
    <xf numFmtId="49" fontId="4" fillId="2" borderId="14" xfId="11" applyNumberFormat="1" applyFont="1" applyFill="1" applyBorder="1" applyAlignment="1" applyProtection="1">
      <alignment horizontal="left" vertical="center"/>
      <protection locked="0"/>
    </xf>
    <xf numFmtId="49" fontId="4" fillId="2" borderId="16" xfId="11" applyNumberFormat="1" applyFont="1" applyFill="1" applyBorder="1" applyAlignment="1" applyProtection="1">
      <alignment horizontal="left" vertical="center"/>
      <protection locked="0"/>
    </xf>
    <xf numFmtId="14" fontId="4" fillId="2" borderId="14" xfId="11" applyNumberFormat="1" applyFont="1" applyFill="1" applyBorder="1" applyAlignment="1" applyProtection="1">
      <alignment horizontal="left" vertical="center"/>
      <protection locked="0"/>
    </xf>
    <xf numFmtId="177" fontId="4" fillId="2" borderId="15" xfId="11" applyNumberFormat="1" applyFont="1" applyFill="1" applyBorder="1" applyAlignment="1" applyProtection="1">
      <alignment horizontal="left" vertical="center"/>
      <protection locked="0"/>
    </xf>
    <xf numFmtId="177" fontId="4" fillId="2" borderId="62" xfId="11" applyNumberFormat="1" applyFont="1" applyFill="1" applyBorder="1" applyAlignment="1" applyProtection="1">
      <alignment horizontal="left" vertical="center"/>
      <protection locked="0"/>
    </xf>
    <xf numFmtId="49" fontId="4" fillId="0" borderId="42" xfId="11" applyNumberFormat="1" applyFont="1" applyBorder="1" applyAlignment="1">
      <alignment horizontal="center" vertical="center" wrapText="1"/>
    </xf>
    <xf numFmtId="0" fontId="4" fillId="0" borderId="43" xfId="11" applyFont="1" applyBorder="1" applyAlignment="1">
      <alignment horizontal="center" vertical="center" wrapText="1"/>
    </xf>
    <xf numFmtId="0" fontId="4" fillId="0" borderId="44" xfId="11" applyFont="1" applyBorder="1" applyAlignment="1">
      <alignment horizontal="center" vertical="center" wrapText="1"/>
    </xf>
    <xf numFmtId="49" fontId="4" fillId="0" borderId="31" xfId="11" applyNumberFormat="1" applyFont="1" applyBorder="1" applyAlignment="1">
      <alignment horizontal="center" vertical="center" wrapText="1"/>
    </xf>
    <xf numFmtId="0" fontId="4" fillId="0" borderId="0" xfId="11" applyFont="1" applyAlignment="1">
      <alignment horizontal="center" vertical="center" wrapText="1"/>
    </xf>
    <xf numFmtId="0" fontId="4" fillId="0" borderId="51" xfId="11" applyFont="1" applyBorder="1" applyAlignment="1">
      <alignment horizontal="center" vertical="center" wrapText="1"/>
    </xf>
    <xf numFmtId="0" fontId="4" fillId="0" borderId="31" xfId="11" applyFont="1" applyBorder="1" applyAlignment="1">
      <alignment horizontal="center" vertical="center" wrapText="1"/>
    </xf>
    <xf numFmtId="0" fontId="4" fillId="0" borderId="20" xfId="11" applyFont="1" applyBorder="1" applyAlignment="1">
      <alignment horizontal="center" vertical="center" wrapText="1"/>
    </xf>
    <xf numFmtId="0" fontId="4" fillId="0" borderId="21" xfId="11" applyFont="1" applyBorder="1" applyAlignment="1">
      <alignment horizontal="center" vertical="center" wrapText="1"/>
    </xf>
    <xf numFmtId="0" fontId="4" fillId="0" borderId="50" xfId="11" applyFont="1" applyBorder="1" applyAlignment="1">
      <alignment horizontal="center" vertical="center" wrapText="1"/>
    </xf>
    <xf numFmtId="49" fontId="4" fillId="0" borderId="10" xfId="11" applyNumberFormat="1" applyFont="1" applyBorder="1" applyAlignment="1">
      <alignment horizontal="center" vertical="center"/>
    </xf>
    <xf numFmtId="49" fontId="4" fillId="0" borderId="11" xfId="11" applyNumberFormat="1" applyFont="1" applyBorder="1" applyAlignment="1">
      <alignment horizontal="center" vertical="center"/>
    </xf>
    <xf numFmtId="0" fontId="4" fillId="0" borderId="64" xfId="13" applyFont="1" applyBorder="1" applyAlignment="1">
      <alignment horizontal="center" vertical="center" textRotation="255"/>
    </xf>
    <xf numFmtId="0" fontId="4" fillId="0" borderId="30" xfId="13" applyFont="1" applyBorder="1" applyAlignment="1">
      <alignment horizontal="center" vertical="center" textRotation="255"/>
    </xf>
    <xf numFmtId="0" fontId="4" fillId="0" borderId="47" xfId="13" applyFont="1" applyBorder="1" applyAlignment="1">
      <alignment horizontal="center" vertical="center" textRotation="255"/>
    </xf>
    <xf numFmtId="49" fontId="4" fillId="0" borderId="1" xfId="11" applyNumberFormat="1" applyFont="1" applyBorder="1" applyAlignment="1">
      <alignment horizontal="left" vertical="center" wrapText="1"/>
    </xf>
    <xf numFmtId="178" fontId="4" fillId="0" borderId="19" xfId="11" applyNumberFormat="1" applyFont="1" applyBorder="1" applyAlignment="1">
      <alignment horizontal="left" vertical="center" wrapText="1"/>
    </xf>
    <xf numFmtId="0" fontId="15" fillId="0" borderId="21" xfId="11" applyFont="1" applyBorder="1" applyAlignment="1">
      <alignment horizontal="left" vertical="center" wrapText="1"/>
    </xf>
    <xf numFmtId="0" fontId="4" fillId="0" borderId="64" xfId="13" applyFont="1" applyBorder="1" applyAlignment="1">
      <alignment horizontal="center" vertical="center" wrapText="1"/>
    </xf>
    <xf numFmtId="0" fontId="4" fillId="0" borderId="30" xfId="13" applyFont="1" applyBorder="1" applyAlignment="1">
      <alignment horizontal="center" vertical="center" wrapText="1"/>
    </xf>
    <xf numFmtId="0" fontId="4" fillId="0" borderId="59" xfId="13" applyFont="1" applyBorder="1" applyAlignment="1">
      <alignment horizontal="center" vertical="center" wrapText="1"/>
    </xf>
    <xf numFmtId="0" fontId="7" fillId="4" borderId="56" xfId="5" applyNumberFormat="1" applyFont="1" applyFill="1" applyBorder="1" applyAlignment="1" applyProtection="1">
      <alignment horizontal="center" vertical="center"/>
    </xf>
    <xf numFmtId="0" fontId="7" fillId="4" borderId="24" xfId="5" applyNumberFormat="1" applyFont="1" applyFill="1" applyBorder="1" applyAlignment="1" applyProtection="1">
      <alignment horizontal="center" vertical="center"/>
    </xf>
    <xf numFmtId="0" fontId="7" fillId="4" borderId="57" xfId="5" applyNumberFormat="1" applyFont="1" applyFill="1" applyBorder="1" applyAlignment="1" applyProtection="1">
      <alignment horizontal="center" vertical="center"/>
    </xf>
    <xf numFmtId="0" fontId="7" fillId="4" borderId="31" xfId="5" applyNumberFormat="1" applyFont="1" applyFill="1" applyBorder="1" applyAlignment="1" applyProtection="1">
      <alignment horizontal="center" vertical="center"/>
    </xf>
    <xf numFmtId="0" fontId="7" fillId="4" borderId="0" xfId="5" applyNumberFormat="1" applyFont="1" applyFill="1" applyBorder="1" applyAlignment="1" applyProtection="1">
      <alignment horizontal="center" vertical="center"/>
    </xf>
    <xf numFmtId="0" fontId="7" fillId="4" borderId="51" xfId="5" applyNumberFormat="1" applyFont="1" applyFill="1" applyBorder="1" applyAlignment="1" applyProtection="1">
      <alignment horizontal="center" vertical="center"/>
    </xf>
    <xf numFmtId="0" fontId="7" fillId="4" borderId="20" xfId="5" applyNumberFormat="1" applyFont="1" applyFill="1" applyBorder="1" applyAlignment="1" applyProtection="1">
      <alignment horizontal="center" vertical="center"/>
    </xf>
    <xf numFmtId="0" fontId="7" fillId="4" borderId="21" xfId="5" applyNumberFormat="1" applyFont="1" applyFill="1" applyBorder="1" applyAlignment="1" applyProtection="1">
      <alignment horizontal="center" vertical="center"/>
    </xf>
    <xf numFmtId="0" fontId="7" fillId="4" borderId="50" xfId="5" applyNumberFormat="1" applyFont="1" applyFill="1" applyBorder="1" applyAlignment="1" applyProtection="1">
      <alignment horizontal="center" vertical="center"/>
    </xf>
    <xf numFmtId="182" fontId="4" fillId="0" borderId="20" xfId="7" applyNumberFormat="1" applyFont="1" applyBorder="1" applyAlignment="1">
      <alignment horizontal="center" vertical="center"/>
    </xf>
    <xf numFmtId="182" fontId="4" fillId="0" borderId="21" xfId="7" applyNumberFormat="1" applyFont="1" applyBorder="1" applyAlignment="1">
      <alignment horizontal="center" vertical="center"/>
    </xf>
    <xf numFmtId="182" fontId="4" fillId="0" borderId="50" xfId="7" applyNumberFormat="1" applyFont="1" applyBorder="1" applyAlignment="1">
      <alignment horizontal="center" vertical="center"/>
    </xf>
    <xf numFmtId="49" fontId="4" fillId="2" borderId="20" xfId="13" applyNumberFormat="1" applyFont="1" applyFill="1" applyBorder="1" applyAlignment="1" applyProtection="1">
      <alignment horizontal="left" vertical="center"/>
      <protection locked="0"/>
    </xf>
    <xf numFmtId="0" fontId="4" fillId="2" borderId="50" xfId="13" applyFont="1" applyFill="1" applyBorder="1" applyAlignment="1" applyProtection="1">
      <alignment horizontal="left" vertical="center"/>
      <protection locked="0"/>
    </xf>
    <xf numFmtId="177" fontId="4" fillId="0" borderId="1" xfId="11" applyNumberFormat="1" applyFont="1" applyBorder="1" applyAlignment="1">
      <alignment horizontal="left" vertical="center" wrapText="1" shrinkToFit="1"/>
    </xf>
    <xf numFmtId="177" fontId="4" fillId="0" borderId="2" xfId="11" applyNumberFormat="1" applyFont="1" applyBorder="1" applyAlignment="1">
      <alignment horizontal="left" vertical="center" wrapText="1" shrinkToFit="1"/>
    </xf>
    <xf numFmtId="177" fontId="4" fillId="0" borderId="49" xfId="11" applyNumberFormat="1" applyFont="1" applyBorder="1" applyAlignment="1">
      <alignment horizontal="left" vertical="center" wrapText="1" shrinkToFit="1"/>
    </xf>
    <xf numFmtId="0" fontId="4" fillId="4" borderId="31" xfId="13" applyFont="1" applyFill="1" applyBorder="1" applyAlignment="1">
      <alignment horizontal="center" vertical="center"/>
    </xf>
    <xf numFmtId="0" fontId="4" fillId="4" borderId="0" xfId="13" applyFont="1" applyFill="1" applyAlignment="1">
      <alignment horizontal="center" vertical="center"/>
    </xf>
    <xf numFmtId="0" fontId="4" fillId="4" borderId="51" xfId="13" applyFont="1" applyFill="1" applyBorder="1" applyAlignment="1">
      <alignment horizontal="center" vertical="center"/>
    </xf>
    <xf numFmtId="38" fontId="4" fillId="4" borderId="31" xfId="13" applyNumberFormat="1" applyFont="1" applyFill="1" applyBorder="1" applyAlignment="1">
      <alignment horizontal="center" vertical="center"/>
    </xf>
    <xf numFmtId="182" fontId="4" fillId="0" borderId="4" xfId="7" applyNumberFormat="1" applyFont="1" applyBorder="1" applyAlignment="1">
      <alignment horizontal="center" vertical="center"/>
    </xf>
    <xf numFmtId="182" fontId="4" fillId="0" borderId="5" xfId="7" applyNumberFormat="1" applyFont="1" applyBorder="1" applyAlignment="1">
      <alignment horizontal="center" vertical="center"/>
    </xf>
    <xf numFmtId="182" fontId="4" fillId="0" borderId="6" xfId="7" applyNumberFormat="1" applyFont="1" applyBorder="1" applyAlignment="1">
      <alignment horizontal="center" vertical="center"/>
    </xf>
    <xf numFmtId="49" fontId="4" fillId="2" borderId="4" xfId="13" applyNumberFormat="1" applyFont="1" applyFill="1" applyBorder="1" applyAlignment="1" applyProtection="1">
      <alignment horizontal="center" vertical="center"/>
      <protection locked="0"/>
    </xf>
    <xf numFmtId="38" fontId="4" fillId="2" borderId="5" xfId="13" applyNumberFormat="1" applyFont="1" applyFill="1" applyBorder="1" applyAlignment="1" applyProtection="1">
      <alignment horizontal="center" vertical="center"/>
      <protection locked="0"/>
    </xf>
    <xf numFmtId="38" fontId="4" fillId="2" borderId="6" xfId="13" applyNumberFormat="1" applyFont="1" applyFill="1" applyBorder="1" applyAlignment="1" applyProtection="1">
      <alignment horizontal="center" vertical="center"/>
      <protection locked="0"/>
    </xf>
    <xf numFmtId="49" fontId="4" fillId="0" borderId="64" xfId="11" applyNumberFormat="1" applyFont="1" applyBorder="1" applyAlignment="1">
      <alignment horizontal="center" vertical="center" wrapText="1"/>
    </xf>
    <xf numFmtId="49" fontId="4" fillId="0" borderId="30" xfId="11" applyNumberFormat="1" applyFont="1" applyBorder="1" applyAlignment="1">
      <alignment horizontal="center" vertical="center" wrapText="1"/>
    </xf>
    <xf numFmtId="0" fontId="4" fillId="0" borderId="56" xfId="11" applyFont="1" applyBorder="1" applyAlignment="1">
      <alignment horizontal="center" vertical="center"/>
    </xf>
    <xf numFmtId="0" fontId="4" fillId="0" borderId="24" xfId="11" applyFont="1" applyBorder="1" applyAlignment="1">
      <alignment horizontal="center" vertical="center"/>
    </xf>
    <xf numFmtId="0" fontId="4" fillId="0" borderId="57" xfId="11" applyFont="1" applyBorder="1" applyAlignment="1">
      <alignment horizontal="center" vertical="center"/>
    </xf>
    <xf numFmtId="0" fontId="4" fillId="0" borderId="31" xfId="11" applyFont="1" applyBorder="1" applyAlignment="1">
      <alignment horizontal="center" vertical="center"/>
    </xf>
    <xf numFmtId="0" fontId="4" fillId="0" borderId="0" xfId="11" applyFont="1" applyAlignment="1">
      <alignment horizontal="center" vertical="center"/>
    </xf>
    <xf numFmtId="0" fontId="4" fillId="0" borderId="51" xfId="11" applyFont="1" applyBorder="1" applyAlignment="1">
      <alignment horizontal="center" vertical="center"/>
    </xf>
    <xf numFmtId="0" fontId="4" fillId="0" borderId="52" xfId="11" applyFont="1" applyBorder="1" applyAlignment="1">
      <alignment horizontal="center" vertical="center"/>
    </xf>
    <xf numFmtId="0" fontId="4" fillId="0" borderId="53" xfId="11" applyFont="1" applyBorder="1" applyAlignment="1">
      <alignment horizontal="center" vertical="center"/>
    </xf>
    <xf numFmtId="0" fontId="4" fillId="0" borderId="48" xfId="11" applyFont="1" applyBorder="1" applyAlignment="1">
      <alignment horizontal="center" vertical="center"/>
    </xf>
    <xf numFmtId="49" fontId="4" fillId="2" borderId="56" xfId="11" applyNumberFormat="1" applyFont="1" applyFill="1" applyBorder="1" applyAlignment="1" applyProtection="1">
      <alignment horizontal="left" vertical="center"/>
      <protection locked="0"/>
    </xf>
    <xf numFmtId="49" fontId="4" fillId="2" borderId="57" xfId="11" applyNumberFormat="1" applyFont="1" applyFill="1" applyBorder="1" applyAlignment="1" applyProtection="1">
      <alignment horizontal="left" vertical="center"/>
      <protection locked="0"/>
    </xf>
    <xf numFmtId="49" fontId="4" fillId="2" borderId="31" xfId="11" applyNumberFormat="1" applyFont="1" applyFill="1" applyBorder="1" applyAlignment="1" applyProtection="1">
      <alignment horizontal="left" vertical="center"/>
      <protection locked="0"/>
    </xf>
    <xf numFmtId="49" fontId="4" fillId="2" borderId="51" xfId="11" applyNumberFormat="1" applyFont="1" applyFill="1" applyBorder="1" applyAlignment="1" applyProtection="1">
      <alignment horizontal="left" vertical="center"/>
      <protection locked="0"/>
    </xf>
    <xf numFmtId="49" fontId="4" fillId="2" borderId="52" xfId="11" applyNumberFormat="1" applyFont="1" applyFill="1" applyBorder="1" applyAlignment="1" applyProtection="1">
      <alignment horizontal="left" vertical="center"/>
      <protection locked="0"/>
    </xf>
    <xf numFmtId="49" fontId="4" fillId="2" borderId="48" xfId="11" applyNumberFormat="1" applyFont="1" applyFill="1" applyBorder="1" applyAlignment="1" applyProtection="1">
      <alignment horizontal="left" vertical="center"/>
      <protection locked="0"/>
    </xf>
    <xf numFmtId="38" fontId="4" fillId="4" borderId="56" xfId="13" applyNumberFormat="1" applyFont="1" applyFill="1" applyBorder="1" applyAlignment="1">
      <alignment horizontal="center" vertical="center"/>
    </xf>
    <xf numFmtId="38" fontId="4" fillId="4" borderId="24" xfId="13" applyNumberFormat="1" applyFont="1" applyFill="1" applyBorder="1" applyAlignment="1">
      <alignment horizontal="center" vertical="center"/>
    </xf>
    <xf numFmtId="38" fontId="4" fillId="4" borderId="57" xfId="13" applyNumberFormat="1" applyFont="1" applyFill="1" applyBorder="1" applyAlignment="1">
      <alignment horizontal="center" vertical="center"/>
    </xf>
    <xf numFmtId="49" fontId="4" fillId="2" borderId="1" xfId="11" applyNumberFormat="1" applyFont="1" applyFill="1" applyBorder="1" applyAlignment="1" applyProtection="1">
      <alignment horizontal="left" vertical="center"/>
      <protection locked="0"/>
    </xf>
    <xf numFmtId="49" fontId="4" fillId="2" borderId="19" xfId="11" applyNumberFormat="1" applyFont="1" applyFill="1" applyBorder="1" applyAlignment="1" applyProtection="1">
      <alignment horizontal="left" vertical="center"/>
      <protection locked="0"/>
    </xf>
    <xf numFmtId="0" fontId="4" fillId="0" borderId="56" xfId="11" applyFont="1" applyBorder="1" applyAlignment="1">
      <alignment horizontal="left" vertical="center" wrapText="1"/>
    </xf>
    <xf numFmtId="0" fontId="4" fillId="0" borderId="24" xfId="11" applyFont="1" applyBorder="1" applyAlignment="1">
      <alignment horizontal="left" vertical="center"/>
    </xf>
    <xf numFmtId="0" fontId="4" fillId="0" borderId="57" xfId="11" applyFont="1" applyBorder="1" applyAlignment="1">
      <alignment horizontal="left" vertical="center"/>
    </xf>
    <xf numFmtId="49" fontId="4" fillId="2" borderId="0" xfId="11" applyNumberFormat="1" applyFont="1" applyFill="1" applyAlignment="1" applyProtection="1">
      <alignment horizontal="left" vertical="center"/>
      <protection locked="0"/>
    </xf>
    <xf numFmtId="182" fontId="4" fillId="2" borderId="0" xfId="11" applyNumberFormat="1" applyFont="1" applyFill="1" applyAlignment="1" applyProtection="1">
      <alignment horizontal="left" vertical="center"/>
      <protection locked="0"/>
    </xf>
    <xf numFmtId="38" fontId="4" fillId="2" borderId="0" xfId="11" applyNumberFormat="1" applyFont="1" applyFill="1" applyAlignment="1" applyProtection="1">
      <alignment horizontal="left" vertical="center"/>
      <protection locked="0"/>
    </xf>
    <xf numFmtId="0" fontId="4" fillId="0" borderId="28" xfId="11" applyFont="1" applyBorder="1" applyAlignment="1">
      <alignment horizontal="left" vertical="center"/>
    </xf>
    <xf numFmtId="0" fontId="4" fillId="0" borderId="2" xfId="11" applyFont="1" applyBorder="1" applyAlignment="1">
      <alignment horizontal="left" vertical="center"/>
    </xf>
    <xf numFmtId="0" fontId="4" fillId="0" borderId="19" xfId="11" applyFont="1" applyBorder="1" applyAlignment="1">
      <alignment horizontal="left" vertical="center"/>
    </xf>
    <xf numFmtId="0" fontId="4" fillId="0" borderId="42" xfId="7" applyFont="1" applyBorder="1" applyAlignment="1">
      <alignment horizontal="center" vertical="top" textRotation="255"/>
    </xf>
    <xf numFmtId="0" fontId="4" fillId="0" borderId="43" xfId="7" applyFont="1" applyBorder="1" applyAlignment="1">
      <alignment horizontal="center" vertical="top" textRotation="255"/>
    </xf>
    <xf numFmtId="0" fontId="4" fillId="0" borderId="31" xfId="7" applyFont="1" applyBorder="1" applyAlignment="1">
      <alignment horizontal="center" vertical="top" textRotation="255"/>
    </xf>
    <xf numFmtId="0" fontId="4" fillId="0" borderId="0" xfId="7" applyFont="1" applyAlignment="1">
      <alignment horizontal="center" vertical="top" textRotation="255"/>
    </xf>
    <xf numFmtId="0" fontId="4" fillId="0" borderId="20" xfId="7" applyFont="1" applyBorder="1" applyAlignment="1">
      <alignment horizontal="center" vertical="top" textRotation="255"/>
    </xf>
    <xf numFmtId="0" fontId="4" fillId="0" borderId="21" xfId="7" applyFont="1" applyBorder="1" applyAlignment="1">
      <alignment horizontal="center" vertical="top" textRotation="255"/>
    </xf>
    <xf numFmtId="0" fontId="4" fillId="0" borderId="43" xfId="7" applyFont="1" applyBorder="1" applyAlignment="1">
      <alignment horizontal="left" vertical="center" wrapText="1"/>
    </xf>
    <xf numFmtId="0" fontId="4" fillId="0" borderId="53" xfId="7" applyFont="1" applyBorder="1" applyAlignment="1">
      <alignment horizontal="left" vertical="center" wrapText="1"/>
    </xf>
    <xf numFmtId="38" fontId="4" fillId="2" borderId="18" xfId="7" applyNumberFormat="1" applyFont="1" applyFill="1" applyBorder="1" applyAlignment="1" applyProtection="1">
      <alignment horizontal="right" vertical="center"/>
      <protection locked="0"/>
    </xf>
    <xf numFmtId="178" fontId="4" fillId="2" borderId="10" xfId="7" applyNumberFormat="1" applyFont="1" applyFill="1" applyBorder="1" applyAlignment="1" applyProtection="1">
      <alignment horizontal="right" vertical="center"/>
      <protection locked="0"/>
    </xf>
    <xf numFmtId="177" fontId="4" fillId="2" borderId="11" xfId="7" applyNumberFormat="1" applyFont="1" applyFill="1" applyBorder="1" applyAlignment="1" applyProtection="1">
      <alignment horizontal="right" vertical="center"/>
      <protection locked="0"/>
    </xf>
    <xf numFmtId="0" fontId="4" fillId="0" borderId="10" xfId="3" applyFont="1" applyBorder="1" applyAlignment="1">
      <alignment horizontal="left" vertical="center"/>
    </xf>
    <xf numFmtId="177" fontId="4" fillId="0" borderId="10" xfId="3" applyNumberFormat="1" applyFont="1" applyBorder="1" applyAlignment="1">
      <alignment horizontal="left" vertical="center"/>
    </xf>
    <xf numFmtId="0" fontId="4" fillId="0" borderId="12" xfId="3" applyFont="1" applyBorder="1" applyAlignment="1">
      <alignment horizontal="left" vertical="center"/>
    </xf>
    <xf numFmtId="0" fontId="4" fillId="0" borderId="33" xfId="11" applyFont="1" applyBorder="1" applyAlignment="1">
      <alignment horizontal="left" vertical="center"/>
    </xf>
    <xf numFmtId="0" fontId="4" fillId="0" borderId="34" xfId="11" applyFont="1" applyBorder="1" applyAlignment="1">
      <alignment horizontal="left" vertical="center"/>
    </xf>
    <xf numFmtId="0" fontId="4" fillId="0" borderId="35" xfId="11" applyFont="1" applyBorder="1" applyAlignment="1">
      <alignment horizontal="left" vertical="center"/>
    </xf>
    <xf numFmtId="0" fontId="4" fillId="0" borderId="36" xfId="11" applyFont="1" applyBorder="1" applyAlignment="1">
      <alignment horizontal="left" vertical="center"/>
    </xf>
    <xf numFmtId="0" fontId="4" fillId="0" borderId="37" xfId="11" applyFont="1" applyBorder="1" applyAlignment="1">
      <alignment horizontal="left" vertical="center"/>
    </xf>
    <xf numFmtId="178" fontId="4" fillId="2" borderId="11" xfId="7" applyNumberFormat="1" applyFont="1" applyFill="1" applyBorder="1" applyAlignment="1" applyProtection="1">
      <alignment horizontal="right" vertical="center"/>
      <protection locked="0"/>
    </xf>
    <xf numFmtId="0" fontId="17" fillId="0" borderId="23" xfId="11" applyFont="1" applyBorder="1" applyAlignment="1">
      <alignment horizontal="left" vertical="center" indent="1"/>
    </xf>
    <xf numFmtId="0" fontId="17" fillId="0" borderId="24" xfId="11" applyFont="1" applyBorder="1" applyAlignment="1">
      <alignment horizontal="left" vertical="center" indent="1"/>
    </xf>
    <xf numFmtId="0" fontId="17" fillId="0" borderId="26" xfId="11" applyFont="1" applyBorder="1" applyAlignment="1">
      <alignment horizontal="left" vertical="center" indent="1"/>
    </xf>
    <xf numFmtId="38" fontId="4" fillId="2" borderId="14" xfId="7" applyNumberFormat="1" applyFont="1" applyFill="1" applyBorder="1" applyAlignment="1" applyProtection="1">
      <alignment horizontal="right" vertical="center"/>
      <protection locked="0"/>
    </xf>
    <xf numFmtId="38" fontId="4" fillId="2" borderId="62" xfId="7" applyNumberFormat="1" applyFont="1" applyFill="1" applyBorder="1" applyAlignment="1" applyProtection="1">
      <alignment horizontal="right" vertical="center"/>
      <protection locked="0"/>
    </xf>
    <xf numFmtId="38" fontId="4" fillId="0" borderId="49" xfId="13" applyNumberFormat="1" applyFont="1" applyBorder="1" applyAlignment="1">
      <alignment horizontal="center" vertical="center"/>
    </xf>
    <xf numFmtId="0" fontId="4" fillId="2" borderId="0" xfId="11" applyFont="1" applyFill="1" applyAlignment="1" applyProtection="1">
      <alignment horizontal="left" vertical="center"/>
      <protection locked="0"/>
    </xf>
    <xf numFmtId="184" fontId="4" fillId="2" borderId="0" xfId="11" applyNumberFormat="1" applyFont="1" applyFill="1" applyAlignment="1" applyProtection="1">
      <alignment horizontal="left" vertical="center"/>
      <protection locked="0"/>
    </xf>
    <xf numFmtId="181" fontId="4" fillId="2" borderId="0" xfId="11" applyNumberFormat="1" applyFont="1" applyFill="1" applyAlignment="1" applyProtection="1">
      <alignment horizontal="left" vertical="center"/>
      <protection locked="0"/>
    </xf>
    <xf numFmtId="0" fontId="21" fillId="0" borderId="0" xfId="11" applyFont="1" applyAlignment="1">
      <alignment vertical="top" wrapText="1"/>
    </xf>
    <xf numFmtId="0" fontId="15" fillId="0" borderId="0" xfId="11" applyFont="1" applyAlignment="1">
      <alignment vertical="top"/>
    </xf>
    <xf numFmtId="0" fontId="4" fillId="2" borderId="0" xfId="11" applyFont="1" applyFill="1" applyAlignment="1">
      <alignment horizontal="left" vertical="center"/>
    </xf>
    <xf numFmtId="49" fontId="4" fillId="2" borderId="0" xfId="11" applyNumberFormat="1" applyFont="1" applyFill="1" applyAlignment="1">
      <alignment horizontal="left" vertical="center"/>
    </xf>
    <xf numFmtId="14" fontId="4" fillId="2" borderId="0" xfId="11" applyNumberFormat="1" applyFont="1" applyFill="1" applyAlignment="1" applyProtection="1">
      <alignment horizontal="left" vertical="center"/>
      <protection locked="0"/>
    </xf>
    <xf numFmtId="38" fontId="4" fillId="2" borderId="10" xfId="7" applyNumberFormat="1" applyFont="1" applyFill="1" applyBorder="1" applyAlignment="1" applyProtection="1">
      <alignment horizontal="right" vertical="center"/>
      <protection locked="0"/>
    </xf>
    <xf numFmtId="178" fontId="4" fillId="2" borderId="12" xfId="7" applyNumberFormat="1" applyFont="1" applyFill="1" applyBorder="1" applyAlignment="1" applyProtection="1">
      <alignment horizontal="right" vertical="center"/>
      <protection locked="0"/>
    </xf>
    <xf numFmtId="38" fontId="4" fillId="2" borderId="32" xfId="7" applyNumberFormat="1" applyFont="1" applyFill="1" applyBorder="1" applyAlignment="1" applyProtection="1">
      <alignment horizontal="right" vertical="center"/>
      <protection locked="0"/>
    </xf>
    <xf numFmtId="178" fontId="4" fillId="2" borderId="33" xfId="7" applyNumberFormat="1" applyFont="1" applyFill="1" applyBorder="1" applyAlignment="1" applyProtection="1">
      <alignment horizontal="right" vertical="center"/>
      <protection locked="0"/>
    </xf>
    <xf numFmtId="178" fontId="4" fillId="2" borderId="34" xfId="7" applyNumberFormat="1" applyFont="1" applyFill="1" applyBorder="1" applyAlignment="1" applyProtection="1">
      <alignment horizontal="right" vertical="center"/>
      <protection locked="0"/>
    </xf>
    <xf numFmtId="38" fontId="4" fillId="0" borderId="35" xfId="7" applyNumberFormat="1" applyFont="1" applyBorder="1" applyAlignment="1">
      <alignment horizontal="right" vertical="center"/>
    </xf>
    <xf numFmtId="178" fontId="4" fillId="0" borderId="36" xfId="7" applyNumberFormat="1" applyFont="1" applyBorder="1" applyAlignment="1">
      <alignment horizontal="right" vertical="center"/>
    </xf>
    <xf numFmtId="178" fontId="4" fillId="0" borderId="37" xfId="7" applyNumberFormat="1" applyFont="1" applyBorder="1" applyAlignment="1">
      <alignment horizontal="right" vertical="center"/>
    </xf>
    <xf numFmtId="38" fontId="4" fillId="3" borderId="55" xfId="7" applyNumberFormat="1" applyFont="1" applyFill="1" applyBorder="1" applyAlignment="1" applyProtection="1">
      <alignment horizontal="right" vertical="center"/>
      <protection locked="0"/>
    </xf>
    <xf numFmtId="182" fontId="4" fillId="3" borderId="15" xfId="7" applyNumberFormat="1" applyFont="1" applyFill="1" applyBorder="1" applyAlignment="1" applyProtection="1">
      <alignment horizontal="right" vertical="center"/>
      <protection locked="0"/>
    </xf>
    <xf numFmtId="182" fontId="4" fillId="3" borderId="62" xfId="7" applyNumberFormat="1" applyFont="1" applyFill="1" applyBorder="1" applyAlignment="1" applyProtection="1">
      <alignment horizontal="right" vertical="center"/>
      <protection locked="0"/>
    </xf>
    <xf numFmtId="38" fontId="4" fillId="0" borderId="18" xfId="7" applyNumberFormat="1" applyFont="1" applyBorder="1" applyAlignment="1">
      <alignment horizontal="right" vertical="center"/>
    </xf>
    <xf numFmtId="182" fontId="4" fillId="0" borderId="10" xfId="7" applyNumberFormat="1" applyFont="1" applyBorder="1" applyAlignment="1">
      <alignment horizontal="right" vertical="center"/>
    </xf>
    <xf numFmtId="182" fontId="4" fillId="0" borderId="12" xfId="7" applyNumberFormat="1" applyFont="1" applyBorder="1" applyAlignment="1">
      <alignment horizontal="right" vertical="center"/>
    </xf>
    <xf numFmtId="38" fontId="4" fillId="3" borderId="17" xfId="7" applyNumberFormat="1" applyFont="1" applyFill="1" applyBorder="1" applyAlignment="1" applyProtection="1">
      <alignment horizontal="right" vertical="center"/>
      <protection locked="0"/>
    </xf>
    <xf numFmtId="182" fontId="4" fillId="3" borderId="5" xfId="7" applyNumberFormat="1" applyFont="1" applyFill="1" applyBorder="1" applyAlignment="1" applyProtection="1">
      <alignment horizontal="right" vertical="center"/>
      <protection locked="0"/>
    </xf>
    <xf numFmtId="182" fontId="4" fillId="3" borderId="7" xfId="7" applyNumberFormat="1" applyFont="1" applyFill="1" applyBorder="1" applyAlignment="1" applyProtection="1">
      <alignment horizontal="right" vertical="center"/>
      <protection locked="0"/>
    </xf>
    <xf numFmtId="0" fontId="4" fillId="0" borderId="49" xfId="11" applyFont="1" applyBorder="1" applyAlignment="1">
      <alignment horizontal="left" vertical="center"/>
    </xf>
    <xf numFmtId="178" fontId="4" fillId="0" borderId="28" xfId="7" applyNumberFormat="1" applyFont="1" applyBorder="1" applyAlignment="1">
      <alignment horizontal="center" vertical="center"/>
    </xf>
    <xf numFmtId="0" fontId="4" fillId="0" borderId="2" xfId="7" applyFont="1" applyBorder="1" applyAlignment="1">
      <alignment horizontal="center" vertical="center"/>
    </xf>
    <xf numFmtId="0" fontId="4" fillId="0" borderId="19" xfId="7" applyFont="1" applyBorder="1" applyAlignment="1">
      <alignment horizontal="center" vertical="center"/>
    </xf>
    <xf numFmtId="0" fontId="4" fillId="0" borderId="5" xfId="3" applyFont="1" applyBorder="1" applyAlignment="1">
      <alignment horizontal="left" vertical="center"/>
    </xf>
    <xf numFmtId="177" fontId="4" fillId="0" borderId="5" xfId="3" applyNumberFormat="1" applyFont="1" applyBorder="1" applyAlignment="1">
      <alignment horizontal="left" vertical="center"/>
    </xf>
    <xf numFmtId="0" fontId="4" fillId="0" borderId="7" xfId="3" applyFont="1" applyBorder="1" applyAlignment="1">
      <alignment horizontal="left" vertical="center"/>
    </xf>
    <xf numFmtId="178" fontId="4" fillId="0" borderId="18" xfId="7" applyNumberFormat="1" applyFont="1" applyBorder="1" applyAlignment="1">
      <alignment horizontal="left" vertical="center"/>
    </xf>
    <xf numFmtId="178" fontId="4" fillId="0" borderId="10" xfId="7" applyNumberFormat="1" applyFont="1" applyBorder="1" applyAlignment="1">
      <alignment horizontal="left" vertical="center"/>
    </xf>
    <xf numFmtId="178" fontId="4" fillId="0" borderId="12" xfId="7" applyNumberFormat="1" applyFont="1" applyBorder="1" applyAlignment="1">
      <alignment horizontal="left" vertical="center"/>
    </xf>
    <xf numFmtId="38" fontId="4" fillId="2" borderId="17" xfId="7" applyNumberFormat="1" applyFont="1" applyFill="1" applyBorder="1" applyAlignment="1" applyProtection="1">
      <alignment horizontal="right" vertical="center"/>
      <protection locked="0"/>
    </xf>
    <xf numFmtId="178" fontId="4" fillId="2" borderId="5" xfId="7" applyNumberFormat="1" applyFont="1" applyFill="1" applyBorder="1" applyAlignment="1" applyProtection="1">
      <alignment horizontal="right" vertical="center"/>
      <protection locked="0"/>
    </xf>
    <xf numFmtId="177" fontId="4" fillId="2" borderId="6" xfId="7" applyNumberFormat="1" applyFont="1" applyFill="1" applyBorder="1" applyAlignment="1" applyProtection="1">
      <alignment horizontal="right" vertical="center"/>
      <protection locked="0"/>
    </xf>
    <xf numFmtId="38" fontId="4" fillId="3" borderId="18" xfId="7" applyNumberFormat="1" applyFont="1" applyFill="1" applyBorder="1" applyAlignment="1" applyProtection="1">
      <alignment horizontal="right" vertical="center"/>
      <protection locked="0"/>
    </xf>
    <xf numFmtId="182" fontId="4" fillId="3" borderId="10" xfId="7" applyNumberFormat="1" applyFont="1" applyFill="1" applyBorder="1" applyAlignment="1" applyProtection="1">
      <alignment horizontal="right" vertical="center"/>
      <protection locked="0"/>
    </xf>
    <xf numFmtId="182" fontId="4" fillId="3" borderId="12" xfId="7" applyNumberFormat="1" applyFont="1" applyFill="1" applyBorder="1" applyAlignment="1" applyProtection="1">
      <alignment horizontal="right" vertical="center"/>
      <protection locked="0"/>
    </xf>
    <xf numFmtId="178" fontId="4" fillId="0" borderId="55" xfId="7" applyNumberFormat="1" applyFont="1" applyBorder="1" applyAlignment="1">
      <alignment horizontal="left" vertical="center"/>
    </xf>
    <xf numFmtId="178" fontId="4" fillId="0" borderId="15" xfId="7" applyNumberFormat="1" applyFont="1" applyBorder="1" applyAlignment="1">
      <alignment horizontal="left" vertical="center"/>
    </xf>
    <xf numFmtId="178" fontId="4" fillId="0" borderId="62" xfId="7" applyNumberFormat="1" applyFont="1" applyBorder="1" applyAlignment="1">
      <alignment horizontal="left" vertical="center"/>
    </xf>
    <xf numFmtId="0" fontId="17" fillId="0" borderId="23" xfId="11" applyFont="1" applyBorder="1" applyAlignment="1">
      <alignment horizontal="center" vertical="center"/>
    </xf>
    <xf numFmtId="0" fontId="17" fillId="0" borderId="24" xfId="11" applyFont="1" applyBorder="1" applyAlignment="1">
      <alignment horizontal="center" vertical="center"/>
    </xf>
    <xf numFmtId="0" fontId="17" fillId="0" borderId="26" xfId="11" applyFont="1" applyBorder="1" applyAlignment="1">
      <alignment horizontal="center" vertical="center"/>
    </xf>
    <xf numFmtId="49" fontId="4" fillId="2" borderId="0" xfId="11" applyNumberFormat="1" applyFont="1" applyFill="1" applyAlignment="1" applyProtection="1">
      <alignment horizontal="left" vertical="center" shrinkToFit="1"/>
      <protection locked="0"/>
    </xf>
    <xf numFmtId="38" fontId="4" fillId="2" borderId="69" xfId="7" applyNumberFormat="1" applyFont="1" applyFill="1" applyBorder="1" applyAlignment="1" applyProtection="1">
      <alignment horizontal="right" vertical="center"/>
      <protection locked="0"/>
    </xf>
    <xf numFmtId="177" fontId="4" fillId="2" borderId="33" xfId="7" applyNumberFormat="1" applyFont="1" applyFill="1" applyBorder="1" applyAlignment="1" applyProtection="1">
      <alignment horizontal="right" vertical="center"/>
      <protection locked="0"/>
    </xf>
    <xf numFmtId="177" fontId="4" fillId="2" borderId="34" xfId="7" applyNumberFormat="1" applyFont="1" applyFill="1" applyBorder="1" applyAlignment="1" applyProtection="1">
      <alignment horizontal="right" vertical="center"/>
      <protection locked="0"/>
    </xf>
    <xf numFmtId="177" fontId="4" fillId="2" borderId="10" xfId="7" applyNumberFormat="1" applyFont="1" applyFill="1" applyBorder="1" applyAlignment="1" applyProtection="1">
      <alignment horizontal="right" vertical="center"/>
      <protection locked="0"/>
    </xf>
    <xf numFmtId="177" fontId="4" fillId="2" borderId="12" xfId="7" applyNumberFormat="1" applyFont="1" applyFill="1" applyBorder="1" applyAlignment="1" applyProtection="1">
      <alignment horizontal="right" vertical="center"/>
      <protection locked="0"/>
    </xf>
    <xf numFmtId="0" fontId="21" fillId="0" borderId="0" xfId="11" applyFont="1" applyAlignment="1">
      <alignment horizontal="left" vertical="top" wrapText="1"/>
    </xf>
    <xf numFmtId="0" fontId="15" fillId="0" borderId="0" xfId="11" applyFont="1" applyAlignment="1">
      <alignment horizontal="left" vertical="top" wrapText="1"/>
    </xf>
    <xf numFmtId="0" fontId="4" fillId="0" borderId="0" xfId="11" applyFont="1" applyAlignment="1">
      <alignment horizontal="right" vertical="center"/>
    </xf>
    <xf numFmtId="0" fontId="4" fillId="0" borderId="23" xfId="7" applyFont="1" applyBorder="1" applyAlignment="1">
      <alignment horizontal="center" vertical="center"/>
    </xf>
    <xf numFmtId="0" fontId="4" fillId="0" borderId="24" xfId="7" applyFont="1" applyBorder="1" applyAlignment="1">
      <alignment horizontal="center" vertical="center"/>
    </xf>
    <xf numFmtId="0" fontId="4" fillId="0" borderId="26" xfId="7" applyFont="1" applyBorder="1" applyAlignment="1">
      <alignment horizontal="center" vertical="center"/>
    </xf>
    <xf numFmtId="178" fontId="4" fillId="2" borderId="7" xfId="7" applyNumberFormat="1" applyFont="1" applyFill="1" applyBorder="1" applyAlignment="1" applyProtection="1">
      <alignment horizontal="right" vertical="center"/>
      <protection locked="0"/>
    </xf>
    <xf numFmtId="177" fontId="4" fillId="2" borderId="68" xfId="7" applyNumberFormat="1" applyFont="1" applyFill="1" applyBorder="1" applyAlignment="1" applyProtection="1">
      <alignment horizontal="right" vertical="center"/>
      <protection locked="0"/>
    </xf>
    <xf numFmtId="177" fontId="4" fillId="2" borderId="5" xfId="7" applyNumberFormat="1" applyFont="1" applyFill="1" applyBorder="1" applyAlignment="1" applyProtection="1">
      <alignment horizontal="right" vertical="center"/>
      <protection locked="0"/>
    </xf>
    <xf numFmtId="177" fontId="4" fillId="2" borderId="7" xfId="7" applyNumberFormat="1" applyFont="1" applyFill="1" applyBorder="1" applyAlignment="1" applyProtection="1">
      <alignment horizontal="right" vertical="center"/>
      <protection locked="0"/>
    </xf>
    <xf numFmtId="38" fontId="4" fillId="2" borderId="0" xfId="11" applyNumberFormat="1" applyFont="1" applyFill="1" applyAlignment="1" applyProtection="1">
      <alignment horizontal="right" vertical="center"/>
      <protection locked="0"/>
    </xf>
    <xf numFmtId="182" fontId="4" fillId="2" borderId="0" xfId="11" applyNumberFormat="1" applyFont="1" applyFill="1" applyAlignment="1" applyProtection="1">
      <alignment horizontal="right" vertical="center"/>
      <protection locked="0"/>
    </xf>
    <xf numFmtId="49" fontId="4" fillId="2" borderId="9" xfId="7" applyNumberFormat="1" applyFont="1" applyFill="1" applyBorder="1" applyAlignment="1" applyProtection="1">
      <alignment horizontal="left" vertical="center"/>
      <protection locked="0"/>
    </xf>
    <xf numFmtId="178" fontId="4" fillId="2" borderId="10" xfId="7" applyNumberFormat="1" applyFont="1" applyFill="1" applyBorder="1" applyAlignment="1" applyProtection="1">
      <alignment horizontal="left" vertical="center"/>
      <protection locked="0"/>
    </xf>
    <xf numFmtId="178" fontId="4" fillId="2" borderId="12" xfId="7" applyNumberFormat="1" applyFont="1" applyFill="1" applyBorder="1" applyAlignment="1" applyProtection="1">
      <alignment horizontal="left" vertical="center"/>
      <protection locked="0"/>
    </xf>
    <xf numFmtId="179" fontId="7" fillId="0" borderId="0" xfId="7" applyNumberFormat="1" applyFont="1" applyAlignment="1">
      <alignment vertical="top"/>
    </xf>
    <xf numFmtId="0" fontId="4" fillId="5" borderId="0" xfId="3" applyFont="1" applyFill="1" applyAlignment="1">
      <alignment horizontal="right" vertical="top"/>
    </xf>
    <xf numFmtId="0" fontId="4" fillId="0" borderId="0" xfId="3" applyFont="1" applyAlignment="1">
      <alignment horizontal="right" vertical="top"/>
    </xf>
    <xf numFmtId="38" fontId="4" fillId="0" borderId="39" xfId="7" applyNumberFormat="1" applyFont="1" applyBorder="1" applyAlignment="1">
      <alignment horizontal="right" vertical="center"/>
    </xf>
    <xf numFmtId="0" fontId="4" fillId="0" borderId="36" xfId="7" applyFont="1" applyBorder="1" applyAlignment="1">
      <alignment horizontal="right" vertical="center"/>
    </xf>
    <xf numFmtId="0" fontId="4" fillId="0" borderId="38" xfId="7" applyFont="1" applyBorder="1" applyAlignment="1">
      <alignment horizontal="right" vertical="center"/>
    </xf>
    <xf numFmtId="0" fontId="4" fillId="0" borderId="37" xfId="7" applyFont="1" applyBorder="1" applyAlignment="1">
      <alignment horizontal="right" vertical="center"/>
    </xf>
    <xf numFmtId="178" fontId="4" fillId="0" borderId="1" xfId="11" applyNumberFormat="1" applyFont="1" applyBorder="1" applyAlignment="1">
      <alignment horizontal="center" vertical="center"/>
    </xf>
    <xf numFmtId="177" fontId="4" fillId="0" borderId="2" xfId="11" applyNumberFormat="1" applyFont="1" applyBorder="1" applyAlignment="1">
      <alignment horizontal="center" vertical="center"/>
    </xf>
    <xf numFmtId="177" fontId="4" fillId="0" borderId="19" xfId="11" applyNumberFormat="1" applyFont="1" applyBorder="1" applyAlignment="1">
      <alignment horizontal="center" vertical="center"/>
    </xf>
    <xf numFmtId="178" fontId="4" fillId="0" borderId="2" xfId="11" applyNumberFormat="1" applyFont="1" applyBorder="1" applyAlignment="1">
      <alignment horizontal="center" vertical="center"/>
    </xf>
    <xf numFmtId="177" fontId="4" fillId="0" borderId="49" xfId="11" applyNumberFormat="1" applyFont="1" applyBorder="1" applyAlignment="1">
      <alignment horizontal="center" vertical="center"/>
    </xf>
    <xf numFmtId="14" fontId="4" fillId="2" borderId="24" xfId="11" applyNumberFormat="1" applyFont="1" applyFill="1" applyBorder="1" applyAlignment="1" applyProtection="1">
      <alignment horizontal="left" vertical="center"/>
      <protection locked="0"/>
    </xf>
    <xf numFmtId="14" fontId="4" fillId="2" borderId="26" xfId="11" applyNumberFormat="1" applyFont="1" applyFill="1" applyBorder="1" applyAlignment="1" applyProtection="1">
      <alignment horizontal="left" vertical="center"/>
      <protection locked="0"/>
    </xf>
    <xf numFmtId="14" fontId="4" fillId="2" borderId="31" xfId="11" applyNumberFormat="1" applyFont="1" applyFill="1" applyBorder="1" applyAlignment="1" applyProtection="1">
      <alignment horizontal="left" vertical="center"/>
      <protection locked="0"/>
    </xf>
    <xf numFmtId="14" fontId="4" fillId="2" borderId="29" xfId="11" applyNumberFormat="1" applyFont="1" applyFill="1" applyBorder="1" applyAlignment="1" applyProtection="1">
      <alignment horizontal="left" vertical="center"/>
      <protection locked="0"/>
    </xf>
    <xf numFmtId="14" fontId="4" fillId="2" borderId="52" xfId="11" applyNumberFormat="1" applyFont="1" applyFill="1" applyBorder="1" applyAlignment="1" applyProtection="1">
      <alignment horizontal="left" vertical="center"/>
      <protection locked="0"/>
    </xf>
    <xf numFmtId="14" fontId="4" fillId="2" borderId="53" xfId="11" applyNumberFormat="1" applyFont="1" applyFill="1" applyBorder="1" applyAlignment="1" applyProtection="1">
      <alignment horizontal="left" vertical="center"/>
      <protection locked="0"/>
    </xf>
    <xf numFmtId="14" fontId="4" fillId="2" borderId="61" xfId="11" applyNumberFormat="1" applyFont="1" applyFill="1" applyBorder="1" applyAlignment="1" applyProtection="1">
      <alignment horizontal="left" vertical="center"/>
      <protection locked="0"/>
    </xf>
    <xf numFmtId="14" fontId="4" fillId="2" borderId="1" xfId="11" applyNumberFormat="1" applyFont="1" applyFill="1" applyBorder="1" applyAlignment="1" applyProtection="1">
      <alignment horizontal="left" vertical="center"/>
      <protection locked="0"/>
    </xf>
    <xf numFmtId="14" fontId="4" fillId="2" borderId="2" xfId="11" applyNumberFormat="1" applyFont="1" applyFill="1" applyBorder="1" applyAlignment="1" applyProtection="1">
      <alignment horizontal="left" vertical="center"/>
      <protection locked="0"/>
    </xf>
    <xf numFmtId="14" fontId="4" fillId="2" borderId="49" xfId="11" applyNumberFormat="1" applyFont="1" applyFill="1" applyBorder="1" applyAlignment="1" applyProtection="1">
      <alignment horizontal="left" vertical="center"/>
      <protection locked="0"/>
    </xf>
    <xf numFmtId="49" fontId="4" fillId="2" borderId="10" xfId="11" applyNumberFormat="1" applyFont="1" applyFill="1" applyBorder="1" applyAlignment="1" applyProtection="1">
      <alignment horizontal="left" vertical="center"/>
      <protection locked="0"/>
    </xf>
    <xf numFmtId="49" fontId="4" fillId="2" borderId="15" xfId="11" applyNumberFormat="1" applyFont="1" applyFill="1" applyBorder="1" applyAlignment="1" applyProtection="1">
      <alignment horizontal="left" vertical="center"/>
      <protection locked="0"/>
    </xf>
    <xf numFmtId="178" fontId="4" fillId="0" borderId="19" xfId="11" applyNumberFormat="1" applyFont="1" applyBorder="1" applyAlignment="1">
      <alignment horizontal="center" vertical="center"/>
    </xf>
    <xf numFmtId="14" fontId="4" fillId="2" borderId="10" xfId="11" applyNumberFormat="1" applyFont="1" applyFill="1" applyBorder="1" applyAlignment="1" applyProtection="1">
      <alignment horizontal="left" vertical="center"/>
      <protection locked="0"/>
    </xf>
    <xf numFmtId="14" fontId="4" fillId="2" borderId="12" xfId="11" applyNumberFormat="1" applyFont="1" applyFill="1" applyBorder="1" applyAlignment="1" applyProtection="1">
      <alignment horizontal="left" vertical="center"/>
      <protection locked="0"/>
    </xf>
    <xf numFmtId="49" fontId="4" fillId="2" borderId="4" xfId="13" applyNumberFormat="1" applyFont="1" applyFill="1" applyBorder="1" applyAlignment="1" applyProtection="1">
      <alignment horizontal="left" vertical="center"/>
      <protection locked="0"/>
    </xf>
    <xf numFmtId="49" fontId="4" fillId="2" borderId="6" xfId="13" applyNumberFormat="1" applyFont="1" applyFill="1" applyBorder="1" applyAlignment="1" applyProtection="1">
      <alignment horizontal="left" vertical="center"/>
      <protection locked="0"/>
    </xf>
    <xf numFmtId="49" fontId="4" fillId="2" borderId="10" xfId="7" applyNumberFormat="1" applyFont="1" applyFill="1" applyBorder="1" applyAlignment="1" applyProtection="1">
      <alignment horizontal="left" vertical="center"/>
      <protection locked="0"/>
    </xf>
    <xf numFmtId="49" fontId="4" fillId="2" borderId="12" xfId="7" applyNumberFormat="1" applyFont="1" applyFill="1" applyBorder="1" applyAlignment="1" applyProtection="1">
      <alignment horizontal="left" vertical="center"/>
      <protection locked="0"/>
    </xf>
    <xf numFmtId="0" fontId="4" fillId="2" borderId="10" xfId="7" applyFont="1" applyFill="1" applyBorder="1" applyAlignment="1" applyProtection="1">
      <alignment horizontal="left" vertical="center"/>
      <protection locked="0"/>
    </xf>
    <xf numFmtId="0" fontId="4" fillId="2" borderId="12" xfId="7" applyFont="1" applyFill="1" applyBorder="1" applyAlignment="1" applyProtection="1">
      <alignment horizontal="left" vertical="center"/>
      <protection locked="0"/>
    </xf>
    <xf numFmtId="49" fontId="4" fillId="2" borderId="14" xfId="7" applyNumberFormat="1" applyFont="1" applyFill="1" applyBorder="1" applyAlignment="1" applyProtection="1">
      <alignment horizontal="left" vertical="center"/>
      <protection locked="0"/>
    </xf>
    <xf numFmtId="0" fontId="4" fillId="2" borderId="15" xfId="7" applyFont="1" applyFill="1" applyBorder="1" applyAlignment="1" applyProtection="1">
      <alignment horizontal="left" vertical="center"/>
      <protection locked="0"/>
    </xf>
    <xf numFmtId="0" fontId="4" fillId="2" borderId="62" xfId="7" applyFont="1" applyFill="1" applyBorder="1" applyAlignment="1" applyProtection="1">
      <alignment horizontal="left" vertical="center"/>
      <protection locked="0"/>
    </xf>
    <xf numFmtId="14" fontId="4" fillId="2" borderId="4" xfId="11" applyNumberFormat="1" applyFont="1" applyFill="1" applyBorder="1" applyAlignment="1" applyProtection="1">
      <alignment horizontal="left" vertical="center"/>
      <protection locked="0"/>
    </xf>
    <xf numFmtId="177" fontId="4" fillId="2" borderId="5" xfId="11" applyNumberFormat="1" applyFont="1" applyFill="1" applyBorder="1" applyAlignment="1" applyProtection="1">
      <alignment horizontal="left" vertical="center"/>
      <protection locked="0"/>
    </xf>
    <xf numFmtId="177" fontId="4" fillId="2" borderId="7" xfId="11" applyNumberFormat="1" applyFont="1" applyFill="1" applyBorder="1" applyAlignment="1" applyProtection="1">
      <alignment horizontal="left" vertical="center"/>
      <protection locked="0"/>
    </xf>
    <xf numFmtId="0" fontId="13" fillId="0" borderId="1" xfId="11" applyFont="1" applyBorder="1" applyAlignment="1">
      <alignment vertical="center"/>
    </xf>
    <xf numFmtId="0" fontId="13" fillId="0" borderId="2" xfId="11" applyFont="1" applyBorder="1" applyAlignment="1">
      <alignment vertical="center"/>
    </xf>
    <xf numFmtId="0" fontId="13" fillId="0" borderId="19" xfId="11" applyFont="1" applyBorder="1" applyAlignment="1">
      <alignment vertical="center"/>
    </xf>
    <xf numFmtId="49" fontId="13" fillId="2" borderId="4" xfId="11" applyNumberFormat="1" applyFont="1" applyFill="1" applyBorder="1" applyAlignment="1" applyProtection="1">
      <alignment horizontal="left" vertical="center"/>
      <protection locked="0"/>
    </xf>
    <xf numFmtId="49" fontId="13" fillId="2" borderId="5" xfId="11" applyNumberFormat="1" applyFont="1" applyFill="1" applyBorder="1" applyAlignment="1" applyProtection="1">
      <alignment horizontal="left" vertical="center"/>
      <protection locked="0"/>
    </xf>
    <xf numFmtId="49" fontId="13" fillId="2" borderId="6" xfId="11" applyNumberFormat="1" applyFont="1" applyFill="1" applyBorder="1" applyAlignment="1" applyProtection="1">
      <alignment horizontal="left" vertical="center"/>
      <protection locked="0"/>
    </xf>
    <xf numFmtId="49" fontId="13" fillId="2" borderId="9" xfId="11" applyNumberFormat="1" applyFont="1" applyFill="1" applyBorder="1" applyAlignment="1" applyProtection="1">
      <alignment horizontal="left" vertical="center"/>
      <protection locked="0"/>
    </xf>
    <xf numFmtId="49" fontId="13" fillId="2" borderId="10" xfId="11" applyNumberFormat="1" applyFont="1" applyFill="1" applyBorder="1" applyAlignment="1" applyProtection="1">
      <alignment horizontal="left" vertical="center"/>
      <protection locked="0"/>
    </xf>
    <xf numFmtId="49" fontId="13" fillId="2" borderId="11" xfId="11" applyNumberFormat="1" applyFont="1" applyFill="1" applyBorder="1" applyAlignment="1" applyProtection="1">
      <alignment horizontal="left" vertical="center"/>
      <protection locked="0"/>
    </xf>
    <xf numFmtId="49" fontId="13" fillId="2" borderId="14" xfId="11" applyNumberFormat="1" applyFont="1" applyFill="1" applyBorder="1" applyAlignment="1" applyProtection="1">
      <alignment horizontal="left" vertical="center"/>
      <protection locked="0"/>
    </xf>
    <xf numFmtId="49" fontId="13" fillId="2" borderId="15" xfId="11" applyNumberFormat="1" applyFont="1" applyFill="1" applyBorder="1" applyAlignment="1" applyProtection="1">
      <alignment horizontal="left" vertical="center"/>
      <protection locked="0"/>
    </xf>
    <xf numFmtId="49" fontId="13" fillId="2" borderId="16" xfId="11" applyNumberFormat="1" applyFont="1" applyFill="1" applyBorder="1" applyAlignment="1" applyProtection="1">
      <alignment horizontal="left" vertical="center"/>
      <protection locked="0"/>
    </xf>
    <xf numFmtId="0" fontId="13" fillId="0" borderId="49" xfId="11" applyFont="1" applyBorder="1" applyAlignment="1">
      <alignment vertical="center"/>
    </xf>
    <xf numFmtId="49" fontId="4" fillId="2" borderId="4" xfId="7" applyNumberFormat="1" applyFont="1" applyFill="1" applyBorder="1" applyAlignment="1" applyProtection="1">
      <alignment horizontal="left" vertical="center"/>
      <protection locked="0"/>
    </xf>
    <xf numFmtId="0" fontId="4" fillId="2" borderId="5" xfId="7" applyFont="1" applyFill="1" applyBorder="1" applyAlignment="1" applyProtection="1">
      <alignment horizontal="left" vertical="center"/>
      <protection locked="0"/>
    </xf>
    <xf numFmtId="0" fontId="4" fillId="2" borderId="7" xfId="7" applyFont="1" applyFill="1" applyBorder="1" applyAlignment="1" applyProtection="1">
      <alignment horizontal="left" vertical="center"/>
      <protection locked="0"/>
    </xf>
    <xf numFmtId="49" fontId="4" fillId="0" borderId="18" xfId="3" applyNumberFormat="1" applyFont="1" applyBorder="1" applyAlignment="1">
      <alignment horizontal="left" vertical="center"/>
    </xf>
    <xf numFmtId="49" fontId="4" fillId="0" borderId="10" xfId="3" applyNumberFormat="1" applyFont="1" applyBorder="1" applyAlignment="1">
      <alignment horizontal="left" vertical="center"/>
    </xf>
    <xf numFmtId="49" fontId="4" fillId="0" borderId="12" xfId="3" applyNumberFormat="1" applyFont="1" applyBorder="1" applyAlignment="1">
      <alignment horizontal="left" vertical="center"/>
    </xf>
    <xf numFmtId="49" fontId="4" fillId="0" borderId="17" xfId="3" applyNumberFormat="1" applyFont="1" applyBorder="1" applyAlignment="1">
      <alignment horizontal="left" vertical="center"/>
    </xf>
    <xf numFmtId="49" fontId="4" fillId="0" borderId="5" xfId="3" applyNumberFormat="1" applyFont="1" applyBorder="1" applyAlignment="1">
      <alignment horizontal="left" vertical="center"/>
    </xf>
    <xf numFmtId="49" fontId="4" fillId="0" borderId="7" xfId="3" applyNumberFormat="1" applyFont="1" applyBorder="1" applyAlignment="1">
      <alignment horizontal="left" vertical="center"/>
    </xf>
    <xf numFmtId="49" fontId="4" fillId="0" borderId="32" xfId="3" applyNumberFormat="1" applyFont="1" applyBorder="1" applyAlignment="1">
      <alignment horizontal="left" vertical="center"/>
    </xf>
    <xf numFmtId="49" fontId="4" fillId="0" borderId="33" xfId="3" applyNumberFormat="1" applyFont="1" applyBorder="1" applyAlignment="1">
      <alignment horizontal="left" vertical="center"/>
    </xf>
    <xf numFmtId="49" fontId="4" fillId="0" borderId="34" xfId="3" applyNumberFormat="1" applyFont="1" applyBorder="1" applyAlignment="1">
      <alignment horizontal="left" vertical="center"/>
    </xf>
    <xf numFmtId="49" fontId="4" fillId="0" borderId="35" xfId="11" applyNumberFormat="1" applyFont="1" applyBorder="1" applyAlignment="1">
      <alignment horizontal="left" vertical="center"/>
    </xf>
    <xf numFmtId="49" fontId="4" fillId="0" borderId="36" xfId="11" applyNumberFormat="1" applyFont="1" applyBorder="1" applyAlignment="1">
      <alignment horizontal="left" vertical="center"/>
    </xf>
    <xf numFmtId="49" fontId="4" fillId="0" borderId="37" xfId="11" applyNumberFormat="1" applyFont="1" applyBorder="1" applyAlignment="1">
      <alignment horizontal="left" vertical="center"/>
    </xf>
    <xf numFmtId="0" fontId="21" fillId="0" borderId="21" xfId="11" applyFont="1" applyBorder="1" applyAlignment="1">
      <alignment horizontal="left" vertical="center" wrapText="1"/>
    </xf>
    <xf numFmtId="49" fontId="4" fillId="4" borderId="31" xfId="13" applyNumberFormat="1" applyFont="1" applyFill="1" applyBorder="1" applyAlignment="1">
      <alignment horizontal="center" vertical="center"/>
    </xf>
    <xf numFmtId="49" fontId="4" fillId="4" borderId="0" xfId="13" applyNumberFormat="1" applyFont="1" applyFill="1" applyAlignment="1">
      <alignment horizontal="center" vertical="center"/>
    </xf>
    <xf numFmtId="49" fontId="4" fillId="4" borderId="51" xfId="13" applyNumberFormat="1" applyFont="1" applyFill="1" applyBorder="1" applyAlignment="1">
      <alignment horizontal="center" vertical="center"/>
    </xf>
    <xf numFmtId="49" fontId="4" fillId="4" borderId="20" xfId="13" applyNumberFormat="1" applyFont="1" applyFill="1" applyBorder="1" applyAlignment="1">
      <alignment horizontal="center" vertical="center"/>
    </xf>
    <xf numFmtId="49" fontId="4" fillId="4" borderId="21" xfId="13" applyNumberFormat="1" applyFont="1" applyFill="1" applyBorder="1" applyAlignment="1">
      <alignment horizontal="center" vertical="center"/>
    </xf>
    <xf numFmtId="49" fontId="4" fillId="4" borderId="50" xfId="13" applyNumberFormat="1" applyFont="1" applyFill="1" applyBorder="1" applyAlignment="1">
      <alignment horizontal="center" vertical="center"/>
    </xf>
    <xf numFmtId="0" fontId="4" fillId="4" borderId="42" xfId="11" applyFont="1" applyFill="1" applyBorder="1" applyAlignment="1">
      <alignment horizontal="center" vertical="center"/>
    </xf>
    <xf numFmtId="0" fontId="4" fillId="4" borderId="43" xfId="11" applyFont="1" applyFill="1" applyBorder="1" applyAlignment="1">
      <alignment horizontal="center" vertical="center"/>
    </xf>
    <xf numFmtId="0" fontId="4" fillId="4" borderId="44" xfId="11" applyFont="1" applyFill="1" applyBorder="1" applyAlignment="1">
      <alignment horizontal="center" vertical="center"/>
    </xf>
    <xf numFmtId="0" fontId="4" fillId="4" borderId="31" xfId="11" applyFont="1" applyFill="1" applyBorder="1" applyAlignment="1">
      <alignment horizontal="center" vertical="center"/>
    </xf>
    <xf numFmtId="0" fontId="4" fillId="4" borderId="0" xfId="11" applyFont="1" applyFill="1" applyAlignment="1">
      <alignment horizontal="center" vertical="center"/>
    </xf>
    <xf numFmtId="0" fontId="4" fillId="4" borderId="51" xfId="11" applyFont="1" applyFill="1" applyBorder="1" applyAlignment="1">
      <alignment horizontal="center" vertical="center"/>
    </xf>
    <xf numFmtId="0" fontId="4" fillId="4" borderId="20" xfId="11" applyFont="1" applyFill="1" applyBorder="1" applyAlignment="1">
      <alignment horizontal="center" vertical="center"/>
    </xf>
    <xf numFmtId="0" fontId="4" fillId="4" borderId="21" xfId="11" applyFont="1" applyFill="1" applyBorder="1" applyAlignment="1">
      <alignment horizontal="center" vertical="center"/>
    </xf>
    <xf numFmtId="0" fontId="4" fillId="4" borderId="50" xfId="11" applyFont="1" applyFill="1" applyBorder="1" applyAlignment="1">
      <alignment horizontal="center" vertical="center"/>
    </xf>
    <xf numFmtId="178" fontId="4" fillId="0" borderId="17" xfId="7" applyNumberFormat="1" applyFont="1" applyBorder="1" applyAlignment="1">
      <alignment horizontal="left" vertical="center"/>
    </xf>
    <xf numFmtId="178" fontId="4" fillId="0" borderId="5" xfId="7" applyNumberFormat="1" applyFont="1" applyBorder="1" applyAlignment="1">
      <alignment horizontal="left" vertical="center"/>
    </xf>
    <xf numFmtId="178" fontId="4" fillId="0" borderId="7" xfId="7" applyNumberFormat="1" applyFont="1" applyBorder="1" applyAlignment="1">
      <alignment horizontal="left" vertical="center"/>
    </xf>
    <xf numFmtId="182" fontId="4" fillId="0" borderId="18" xfId="7" applyNumberFormat="1" applyFont="1" applyBorder="1" applyAlignment="1">
      <alignment horizontal="left" vertical="center"/>
    </xf>
    <xf numFmtId="182" fontId="4" fillId="0" borderId="10" xfId="7" applyNumberFormat="1" applyFont="1" applyBorder="1" applyAlignment="1">
      <alignment horizontal="left" vertical="center"/>
    </xf>
    <xf numFmtId="182" fontId="4" fillId="0" borderId="12" xfId="7" applyNumberFormat="1" applyFont="1" applyBorder="1" applyAlignment="1">
      <alignment horizontal="left" vertical="center"/>
    </xf>
    <xf numFmtId="178" fontId="4" fillId="2" borderId="68" xfId="7" applyNumberFormat="1" applyFont="1" applyFill="1" applyBorder="1" applyAlignment="1" applyProtection="1">
      <alignment horizontal="right" vertical="center"/>
      <protection locked="0"/>
    </xf>
  </cellXfs>
  <cellStyles count="19">
    <cellStyle name="ハイパーリンク" xfId="1" builtinId="8"/>
    <cellStyle name="ハイパーリンク 2" xfId="16"/>
    <cellStyle name="桁区切り 2" xfId="5"/>
    <cellStyle name="桁区切り 2 2" xfId="14"/>
    <cellStyle name="桁区切り 3" xfId="8"/>
    <cellStyle name="桁区切り 4" xfId="17"/>
    <cellStyle name="桁区切り 5" xfId="18"/>
    <cellStyle name="通貨 2" xfId="10"/>
    <cellStyle name="標準" xfId="0" builtinId="0"/>
    <cellStyle name="標準 2" xfId="11"/>
    <cellStyle name="標準 3 3" xfId="4"/>
    <cellStyle name="標準 4" xfId="9"/>
    <cellStyle name="標準 5" xfId="3"/>
    <cellStyle name="標準 5 2" xfId="2"/>
    <cellStyle name="標準 5 2 2" xfId="7"/>
    <cellStyle name="標準 5 2 2 2" xfId="13"/>
    <cellStyle name="標準 5 2 2 3" xfId="12"/>
    <cellStyle name="標準 8" xfId="15"/>
    <cellStyle name="標準 9" xfId="6"/>
  </cellStyles>
  <dxfs count="4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FF99"/>
      <color rgb="FF0D0D0D"/>
      <color rgb="FFFFE1FF"/>
      <color rgb="FFFF0000"/>
      <color rgb="FFA6A6A6"/>
      <color rgb="FFE2EFDA"/>
      <color rgb="FFEEAAFC"/>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heetPr>
  <dimension ref="A1:Y392"/>
  <sheetViews>
    <sheetView showGridLines="0" tabSelected="1" topLeftCell="B1" zoomScaleNormal="100" zoomScaleSheetLayoutView="30" workbookViewId="0">
      <selection activeCell="B1" sqref="B1"/>
    </sheetView>
  </sheetViews>
  <sheetFormatPr defaultColWidth="9" defaultRowHeight="15.75" customHeight="1" x14ac:dyDescent="0.15"/>
  <cols>
    <col min="1" max="1" width="11" style="13" hidden="1" customWidth="1"/>
    <col min="2" max="3" width="1.625" style="13" customWidth="1"/>
    <col min="4" max="4" width="5" style="13" customWidth="1"/>
    <col min="5" max="6" width="4.5" style="13" customWidth="1"/>
    <col min="7" max="7" width="3.125" style="13" customWidth="1"/>
    <col min="8" max="8" width="10.875" style="13" customWidth="1"/>
    <col min="9" max="9" width="1.625" style="13" customWidth="1"/>
    <col min="10" max="10" width="13.75" style="13" customWidth="1"/>
    <col min="11" max="11" width="6" style="13" customWidth="1"/>
    <col min="12" max="12" width="6.625" style="13" customWidth="1"/>
    <col min="13" max="13" width="4.625" style="13" customWidth="1"/>
    <col min="14" max="14" width="5.375" style="13" customWidth="1"/>
    <col min="15" max="15" width="5.875" style="13" customWidth="1"/>
    <col min="16" max="16" width="4" style="13" customWidth="1"/>
    <col min="17" max="17" width="13" style="13" customWidth="1"/>
    <col min="18" max="18" width="8.875" style="13" customWidth="1"/>
    <col min="19" max="19" width="8.625" style="13" customWidth="1"/>
    <col min="20" max="20" width="11.75" style="13" customWidth="1"/>
    <col min="21" max="21" width="10.375" style="13" customWidth="1"/>
    <col min="22" max="22" width="9.125" style="13" customWidth="1"/>
    <col min="23" max="23" width="4.25" style="13" customWidth="1"/>
    <col min="24" max="24" width="3.125" style="13" customWidth="1"/>
    <col min="25" max="25" width="3.625" style="13" customWidth="1"/>
    <col min="26" max="16384" width="9" style="13"/>
  </cols>
  <sheetData>
    <row r="1" spans="1:25" ht="30" customHeight="1" x14ac:dyDescent="0.15">
      <c r="A1" s="9" t="s">
        <v>319</v>
      </c>
      <c r="B1" s="9"/>
      <c r="C1" s="10" t="s">
        <v>101</v>
      </c>
      <c r="D1" s="10"/>
      <c r="E1" s="10"/>
      <c r="F1" s="10"/>
      <c r="G1" s="10"/>
      <c r="H1" s="10"/>
      <c r="I1" s="10"/>
      <c r="J1" s="10"/>
      <c r="K1" s="10"/>
      <c r="L1" s="10"/>
      <c r="M1" s="10"/>
      <c r="N1" s="10"/>
      <c r="O1" s="10"/>
      <c r="P1" s="10"/>
      <c r="Q1" s="10"/>
      <c r="R1" s="10"/>
      <c r="S1" s="10"/>
      <c r="T1" s="10"/>
      <c r="U1" s="11"/>
      <c r="V1" s="484">
        <v>45292</v>
      </c>
      <c r="W1" s="484"/>
      <c r="X1" s="484"/>
      <c r="Y1" s="12"/>
    </row>
    <row r="2" spans="1:25" ht="15.75" hidden="1" customHeight="1" x14ac:dyDescent="0.15">
      <c r="A2" s="9" t="s">
        <v>73</v>
      </c>
      <c r="B2" s="9"/>
      <c r="C2" s="14"/>
      <c r="D2" s="14"/>
      <c r="W2" s="485"/>
      <c r="X2" s="486"/>
      <c r="Y2" s="7"/>
    </row>
    <row r="3" spans="1:25" ht="30" customHeight="1" x14ac:dyDescent="0.15">
      <c r="A3" s="9">
        <v>2024.01</v>
      </c>
      <c r="B3" s="9"/>
      <c r="C3" s="13" t="s">
        <v>322</v>
      </c>
    </row>
    <row r="4" spans="1:25" ht="5.25" customHeight="1" x14ac:dyDescent="0.15">
      <c r="A4" s="9"/>
      <c r="B4" s="9"/>
      <c r="C4" s="15"/>
      <c r="D4" s="16"/>
      <c r="E4" s="16"/>
      <c r="F4" s="16"/>
      <c r="G4" s="16"/>
      <c r="H4" s="16"/>
      <c r="I4" s="16"/>
      <c r="J4" s="16"/>
      <c r="K4" s="16"/>
      <c r="L4" s="16"/>
      <c r="M4" s="16"/>
      <c r="N4" s="16"/>
      <c r="O4" s="16"/>
      <c r="P4" s="16"/>
      <c r="Q4" s="16"/>
      <c r="R4" s="16"/>
      <c r="S4" s="16"/>
      <c r="T4" s="16"/>
      <c r="U4" s="16"/>
      <c r="V4" s="16"/>
      <c r="W4" s="16"/>
      <c r="X4" s="17"/>
    </row>
    <row r="5" spans="1:25" ht="15" customHeight="1" x14ac:dyDescent="0.15">
      <c r="A5" s="9"/>
      <c r="B5" s="9"/>
      <c r="C5" s="18" t="s">
        <v>26</v>
      </c>
      <c r="D5" s="19"/>
      <c r="E5" s="19"/>
      <c r="F5" s="19"/>
      <c r="G5" s="19"/>
      <c r="H5" s="19"/>
      <c r="I5" s="19"/>
      <c r="J5" s="19"/>
      <c r="K5" s="19"/>
      <c r="L5" s="19"/>
      <c r="M5" s="19"/>
      <c r="N5" s="19"/>
      <c r="O5" s="19"/>
      <c r="P5" s="19"/>
      <c r="Q5" s="19"/>
      <c r="R5" s="19"/>
      <c r="S5" s="19"/>
      <c r="T5" s="19"/>
      <c r="U5" s="19"/>
      <c r="V5" s="19"/>
      <c r="W5" s="19"/>
      <c r="X5" s="20"/>
    </row>
    <row r="6" spans="1:25" ht="15" customHeight="1" x14ac:dyDescent="0.15">
      <c r="A6" s="9"/>
      <c r="B6" s="9"/>
      <c r="C6" s="18" t="s">
        <v>27</v>
      </c>
      <c r="D6" s="19"/>
      <c r="E6" s="19"/>
      <c r="F6" s="19"/>
      <c r="G6" s="19"/>
      <c r="H6" s="19"/>
      <c r="I6" s="19"/>
      <c r="J6" s="19"/>
      <c r="K6" s="19"/>
      <c r="L6" s="19"/>
      <c r="M6" s="19"/>
      <c r="N6" s="19"/>
      <c r="O6" s="19"/>
      <c r="P6" s="19"/>
      <c r="Q6" s="19"/>
      <c r="R6" s="19"/>
      <c r="S6" s="19"/>
      <c r="T6" s="19"/>
      <c r="U6" s="19"/>
      <c r="V6" s="19"/>
      <c r="W6" s="19"/>
      <c r="X6" s="20"/>
    </row>
    <row r="7" spans="1:25" ht="15" customHeight="1" x14ac:dyDescent="0.15">
      <c r="A7" s="9"/>
      <c r="B7" s="9"/>
      <c r="C7" s="18" t="s">
        <v>28</v>
      </c>
      <c r="D7" s="19"/>
      <c r="E7" s="19"/>
      <c r="F7" s="19"/>
      <c r="G7" s="19"/>
      <c r="H7" s="19"/>
      <c r="I7" s="19"/>
      <c r="J7" s="19"/>
      <c r="K7" s="19"/>
      <c r="L7" s="19"/>
      <c r="M7" s="19"/>
      <c r="N7" s="19"/>
      <c r="O7" s="19"/>
      <c r="P7" s="19"/>
      <c r="Q7" s="19"/>
      <c r="R7" s="19"/>
      <c r="S7" s="19"/>
      <c r="T7" s="19"/>
      <c r="U7" s="19"/>
      <c r="V7" s="19"/>
      <c r="W7" s="19"/>
      <c r="X7" s="20"/>
    </row>
    <row r="8" spans="1:25" ht="13.5" hidden="1" x14ac:dyDescent="0.15">
      <c r="A8" s="9"/>
      <c r="B8" s="9"/>
      <c r="C8" s="18"/>
      <c r="D8" s="19"/>
      <c r="E8" s="19"/>
      <c r="F8" s="19"/>
      <c r="G8" s="19"/>
      <c r="H8" s="19"/>
      <c r="I8" s="19"/>
      <c r="J8" s="19"/>
      <c r="K8" s="19"/>
      <c r="L8" s="19"/>
      <c r="M8" s="19"/>
      <c r="N8" s="19"/>
      <c r="O8" s="19"/>
      <c r="P8" s="19"/>
      <c r="Q8" s="19"/>
      <c r="R8" s="19"/>
      <c r="S8" s="19"/>
      <c r="T8" s="19"/>
      <c r="U8" s="19"/>
      <c r="V8" s="19"/>
      <c r="W8" s="19"/>
      <c r="X8" s="20"/>
    </row>
    <row r="9" spans="1:25" ht="5.25" customHeight="1" x14ac:dyDescent="0.15">
      <c r="A9" s="9"/>
      <c r="B9" s="9"/>
      <c r="C9" s="21"/>
      <c r="D9" s="22"/>
      <c r="E9" s="22"/>
      <c r="F9" s="22"/>
      <c r="G9" s="22"/>
      <c r="H9" s="22"/>
      <c r="I9" s="22"/>
      <c r="J9" s="22"/>
      <c r="K9" s="22"/>
      <c r="L9" s="22"/>
      <c r="M9" s="22"/>
      <c r="N9" s="22"/>
      <c r="O9" s="22"/>
      <c r="P9" s="22"/>
      <c r="Q9" s="22"/>
      <c r="R9" s="22"/>
      <c r="S9" s="22"/>
      <c r="T9" s="22"/>
      <c r="U9" s="22"/>
      <c r="V9" s="22"/>
      <c r="W9" s="22"/>
      <c r="X9" s="23"/>
    </row>
    <row r="10" spans="1:25" ht="27" hidden="1" customHeight="1" x14ac:dyDescent="0.15">
      <c r="A10" s="9"/>
      <c r="B10" s="9"/>
    </row>
    <row r="11" spans="1:25" ht="15.75" hidden="1" customHeight="1" x14ac:dyDescent="0.15">
      <c r="A11" s="9"/>
      <c r="B11" s="9"/>
    </row>
    <row r="12" spans="1:25" ht="15.75" hidden="1" customHeight="1" x14ac:dyDescent="0.15">
      <c r="A12" s="9"/>
      <c r="B12" s="9"/>
    </row>
    <row r="13" spans="1:25" ht="27" customHeight="1" x14ac:dyDescent="0.15">
      <c r="A13" s="9"/>
      <c r="B13" s="9"/>
    </row>
    <row r="14" spans="1:25" ht="15.75" hidden="1" customHeight="1" x14ac:dyDescent="0.15">
      <c r="A14" s="9"/>
      <c r="B14" s="9"/>
    </row>
    <row r="15" spans="1:25" ht="15.75" hidden="1" customHeight="1" x14ac:dyDescent="0.15">
      <c r="A15" s="9"/>
      <c r="B15" s="9"/>
    </row>
    <row r="16" spans="1:25" ht="15.75" hidden="1" customHeight="1" x14ac:dyDescent="0.15">
      <c r="A16" s="9"/>
      <c r="B16" s="9"/>
    </row>
    <row r="17" spans="1:24" ht="20.100000000000001" customHeight="1" x14ac:dyDescent="0.15">
      <c r="A17" s="9"/>
      <c r="B17" s="9"/>
      <c r="C17" s="460" t="s">
        <v>63</v>
      </c>
      <c r="D17" s="461"/>
      <c r="E17" s="461"/>
      <c r="F17" s="461"/>
      <c r="G17" s="461"/>
      <c r="H17" s="462"/>
    </row>
    <row r="18" spans="1:24" ht="15.75" customHeight="1" x14ac:dyDescent="0.15">
      <c r="A18" s="9"/>
      <c r="B18" s="9"/>
      <c r="C18" s="24"/>
      <c r="D18" s="25"/>
      <c r="E18" s="25"/>
      <c r="F18" s="25"/>
      <c r="G18" s="25"/>
      <c r="H18" s="25"/>
      <c r="I18" s="26"/>
      <c r="J18" s="26"/>
      <c r="K18" s="26"/>
      <c r="L18" s="26"/>
      <c r="M18" s="26"/>
      <c r="N18" s="26"/>
      <c r="O18" s="26"/>
      <c r="P18" s="26"/>
      <c r="Q18" s="26"/>
      <c r="R18" s="26"/>
      <c r="S18" s="26"/>
      <c r="T18" s="26"/>
      <c r="U18" s="26"/>
      <c r="V18" s="26"/>
      <c r="W18" s="26"/>
      <c r="X18" s="27"/>
    </row>
    <row r="19" spans="1:24" ht="15.75" hidden="1" customHeight="1" x14ac:dyDescent="0.15">
      <c r="A19" s="9"/>
      <c r="B19" s="9"/>
      <c r="C19" s="24"/>
      <c r="D19" s="25"/>
      <c r="E19" s="25"/>
      <c r="F19" s="25"/>
      <c r="G19" s="25"/>
      <c r="H19" s="25"/>
      <c r="I19" s="28"/>
      <c r="J19" s="28"/>
      <c r="K19" s="28"/>
      <c r="L19" s="28"/>
      <c r="M19" s="28"/>
      <c r="N19" s="28"/>
      <c r="O19" s="28"/>
      <c r="P19" s="28"/>
      <c r="Q19" s="28"/>
      <c r="R19" s="28"/>
      <c r="S19" s="28"/>
      <c r="T19" s="28"/>
      <c r="U19" s="28"/>
      <c r="V19" s="28"/>
      <c r="W19" s="28"/>
      <c r="X19" s="29"/>
    </row>
    <row r="20" spans="1:24" ht="20.100000000000001" customHeight="1" x14ac:dyDescent="0.15">
      <c r="A20" s="9">
        <f>IF(ISBLANK($I20), 1001, 0)</f>
        <v>1001</v>
      </c>
      <c r="B20" s="9"/>
      <c r="C20" s="30"/>
      <c r="D20" s="31">
        <v>1</v>
      </c>
      <c r="E20" s="13" t="s">
        <v>0</v>
      </c>
      <c r="I20" s="417"/>
      <c r="J20" s="418"/>
      <c r="K20" s="418"/>
      <c r="L20" s="418"/>
      <c r="M20" s="418"/>
      <c r="N20" s="28"/>
      <c r="O20" s="28"/>
      <c r="P20" s="28"/>
      <c r="Q20" s="28"/>
      <c r="R20" s="28"/>
      <c r="S20" s="28"/>
      <c r="T20" s="28"/>
      <c r="U20" s="28"/>
      <c r="V20" s="28"/>
      <c r="W20" s="28"/>
      <c r="X20" s="29"/>
    </row>
    <row r="21" spans="1:24" ht="20.100000000000001" customHeight="1" x14ac:dyDescent="0.15">
      <c r="A21" s="9"/>
      <c r="B21" s="9"/>
      <c r="C21" s="30"/>
      <c r="D21" s="31"/>
      <c r="E21" s="28"/>
      <c r="F21" s="28"/>
      <c r="G21" s="28"/>
      <c r="H21" s="28"/>
      <c r="I21" s="32"/>
      <c r="J21" s="33" t="s">
        <v>313</v>
      </c>
      <c r="K21" s="34"/>
      <c r="L21" s="34"/>
      <c r="M21" s="34"/>
      <c r="N21" s="34"/>
      <c r="O21" s="34"/>
      <c r="P21" s="34"/>
      <c r="Q21" s="34"/>
      <c r="R21" s="34"/>
      <c r="S21" s="34"/>
      <c r="T21" s="34"/>
      <c r="U21" s="34"/>
      <c r="V21" s="34"/>
      <c r="W21" s="34"/>
      <c r="X21" s="29"/>
    </row>
    <row r="22" spans="1:24" ht="20.100000000000001" customHeight="1" x14ac:dyDescent="0.15">
      <c r="A22" s="9">
        <f>IF(AND(I22&lt;&gt;"", OR(ISERROR(FIND("@"&amp;LEFT(I22,3)&amp;"@", 都道府県3))=FALSE, ISERROR(FIND("@"&amp;LEFT(I22,4)&amp;"@",都道府県4))=FALSE))=FALSE, 1001, 0)</f>
        <v>1001</v>
      </c>
      <c r="B22" s="9"/>
      <c r="C22" s="30"/>
      <c r="D22" s="31">
        <v>2</v>
      </c>
      <c r="E22" s="13" t="s">
        <v>1</v>
      </c>
      <c r="I22" s="463"/>
      <c r="J22" s="463"/>
      <c r="K22" s="463"/>
      <c r="L22" s="463"/>
      <c r="M22" s="463"/>
      <c r="N22" s="463"/>
      <c r="O22" s="463"/>
      <c r="P22" s="463"/>
      <c r="Q22" s="463"/>
      <c r="R22" s="463"/>
      <c r="S22" s="463"/>
      <c r="T22" s="463"/>
      <c r="U22" s="463"/>
      <c r="V22" s="463"/>
      <c r="W22" s="463"/>
      <c r="X22" s="29"/>
    </row>
    <row r="23" spans="1:24" ht="20.100000000000001" customHeight="1" x14ac:dyDescent="0.15">
      <c r="A23" s="9"/>
      <c r="B23" s="9"/>
      <c r="C23" s="30"/>
      <c r="D23" s="31"/>
      <c r="E23" s="28"/>
      <c r="F23" s="28"/>
      <c r="G23" s="28"/>
      <c r="H23" s="28"/>
      <c r="I23" s="32"/>
      <c r="J23" s="33" t="s">
        <v>30</v>
      </c>
      <c r="K23" s="34"/>
      <c r="L23" s="34"/>
      <c r="M23" s="34"/>
      <c r="N23" s="34"/>
      <c r="O23" s="34"/>
      <c r="P23" s="34"/>
      <c r="Q23" s="34"/>
      <c r="R23" s="34"/>
      <c r="S23" s="34"/>
      <c r="T23" s="34"/>
      <c r="U23" s="34"/>
      <c r="V23" s="34"/>
      <c r="W23" s="34"/>
      <c r="X23" s="29"/>
    </row>
    <row r="24" spans="1:24" ht="20.100000000000001" customHeight="1" x14ac:dyDescent="0.15">
      <c r="A24" s="9">
        <f>IF(ISBLANK($I24), 1001, 0)</f>
        <v>1001</v>
      </c>
      <c r="B24" s="9"/>
      <c r="C24" s="30"/>
      <c r="D24" s="31">
        <v>3</v>
      </c>
      <c r="E24" s="13" t="s">
        <v>2</v>
      </c>
      <c r="I24" s="384"/>
      <c r="J24" s="384"/>
      <c r="K24" s="384"/>
      <c r="L24" s="384"/>
      <c r="M24" s="384"/>
      <c r="N24" s="384"/>
      <c r="O24" s="384"/>
      <c r="P24" s="384"/>
      <c r="Q24" s="384"/>
      <c r="R24" s="384"/>
      <c r="S24" s="384"/>
      <c r="T24" s="384"/>
      <c r="U24" s="384"/>
      <c r="V24" s="384"/>
      <c r="W24" s="384"/>
      <c r="X24" s="29"/>
    </row>
    <row r="25" spans="1:24" ht="20.100000000000001" customHeight="1" x14ac:dyDescent="0.15">
      <c r="A25" s="9"/>
      <c r="B25" s="9"/>
      <c r="C25" s="35"/>
      <c r="D25" s="28"/>
      <c r="E25" s="28"/>
      <c r="F25" s="28"/>
      <c r="G25" s="28"/>
      <c r="H25" s="28"/>
      <c r="I25" s="32"/>
      <c r="J25" s="33" t="s">
        <v>314</v>
      </c>
      <c r="K25" s="34"/>
      <c r="L25" s="34"/>
      <c r="M25" s="34"/>
      <c r="N25" s="34"/>
      <c r="O25" s="34"/>
      <c r="P25" s="34"/>
      <c r="Q25" s="34"/>
      <c r="R25" s="34"/>
      <c r="S25" s="34"/>
      <c r="T25" s="34"/>
      <c r="U25" s="34"/>
      <c r="V25" s="34"/>
      <c r="W25" s="34"/>
      <c r="X25" s="29"/>
    </row>
    <row r="26" spans="1:24" ht="20.100000000000001" customHeight="1" x14ac:dyDescent="0.15">
      <c r="A26" s="9">
        <f>IF(ISBLANK($I26), 1001, 0)</f>
        <v>1001</v>
      </c>
      <c r="B26" s="9"/>
      <c r="C26" s="30"/>
      <c r="D26" s="31">
        <v>4</v>
      </c>
      <c r="E26" s="13" t="s">
        <v>3</v>
      </c>
      <c r="I26" s="384"/>
      <c r="J26" s="384"/>
      <c r="K26" s="384"/>
      <c r="L26" s="384"/>
      <c r="M26" s="384"/>
      <c r="N26" s="384"/>
      <c r="O26" s="384"/>
      <c r="P26" s="384"/>
      <c r="Q26" s="384"/>
      <c r="R26" s="384"/>
      <c r="S26" s="384"/>
      <c r="T26" s="384"/>
      <c r="U26" s="384"/>
      <c r="V26" s="384"/>
      <c r="W26" s="384"/>
      <c r="X26" s="29"/>
    </row>
    <row r="27" spans="1:24" ht="20.100000000000001" customHeight="1" x14ac:dyDescent="0.15">
      <c r="A27" s="9"/>
      <c r="B27" s="9"/>
      <c r="C27" s="35"/>
      <c r="D27" s="28"/>
      <c r="E27" s="28"/>
      <c r="F27" s="28"/>
      <c r="G27" s="28"/>
      <c r="H27" s="28"/>
      <c r="I27" s="32"/>
      <c r="J27" s="33" t="s">
        <v>97</v>
      </c>
      <c r="K27" s="34"/>
      <c r="L27" s="34"/>
      <c r="M27" s="34"/>
      <c r="N27" s="34"/>
      <c r="O27" s="34"/>
      <c r="P27" s="34"/>
      <c r="Q27" s="34"/>
      <c r="R27" s="34"/>
      <c r="S27" s="34"/>
      <c r="T27" s="34"/>
      <c r="U27" s="34"/>
      <c r="V27" s="34"/>
      <c r="W27" s="34"/>
      <c r="X27" s="29"/>
    </row>
    <row r="28" spans="1:24" ht="20.100000000000001" customHeight="1" x14ac:dyDescent="0.15">
      <c r="A28" s="9">
        <f>IF(ISBLANK($I28), 1001, 0)</f>
        <v>1001</v>
      </c>
      <c r="B28" s="9"/>
      <c r="C28" s="30"/>
      <c r="D28" s="31">
        <v>5</v>
      </c>
      <c r="E28" s="13" t="s">
        <v>24</v>
      </c>
      <c r="I28" s="384"/>
      <c r="J28" s="384"/>
      <c r="K28" s="384"/>
      <c r="L28" s="384"/>
      <c r="M28" s="384"/>
      <c r="N28" s="384"/>
      <c r="O28" s="384"/>
      <c r="P28" s="384"/>
      <c r="Q28" s="384"/>
      <c r="R28" s="384"/>
      <c r="S28" s="384"/>
      <c r="T28" s="384"/>
      <c r="U28" s="384"/>
      <c r="V28" s="384"/>
      <c r="W28" s="384"/>
      <c r="X28" s="29"/>
    </row>
    <row r="29" spans="1:24" ht="20.100000000000001" customHeight="1" x14ac:dyDescent="0.15">
      <c r="A29" s="9"/>
      <c r="B29" s="9"/>
      <c r="C29" s="35"/>
      <c r="D29" s="28"/>
      <c r="E29" s="28"/>
      <c r="F29" s="28"/>
      <c r="G29" s="28"/>
      <c r="H29" s="28"/>
      <c r="I29" s="36"/>
      <c r="J29" s="33" t="s">
        <v>25</v>
      </c>
      <c r="K29" s="34"/>
      <c r="L29" s="34"/>
      <c r="M29" s="34"/>
      <c r="N29" s="34"/>
      <c r="O29" s="34"/>
      <c r="P29" s="34"/>
      <c r="Q29" s="34"/>
      <c r="R29" s="34"/>
      <c r="S29" s="34"/>
      <c r="T29" s="34"/>
      <c r="U29" s="34"/>
      <c r="V29" s="34"/>
      <c r="W29" s="34"/>
      <c r="X29" s="37"/>
    </row>
    <row r="30" spans="1:24" ht="20.100000000000001" customHeight="1" x14ac:dyDescent="0.15">
      <c r="A30" s="9">
        <f>IF(ISBLANK($I30), 1001, 0)</f>
        <v>1001</v>
      </c>
      <c r="B30" s="9"/>
      <c r="C30" s="30"/>
      <c r="D30" s="31">
        <v>6</v>
      </c>
      <c r="E30" s="13" t="s">
        <v>4</v>
      </c>
      <c r="I30" s="384"/>
      <c r="J30" s="384"/>
      <c r="K30" s="384"/>
      <c r="L30" s="384"/>
      <c r="M30" s="384"/>
      <c r="N30" s="384"/>
      <c r="O30" s="384"/>
      <c r="P30" s="384"/>
      <c r="Q30" s="384"/>
      <c r="R30" s="384"/>
      <c r="S30" s="384"/>
      <c r="T30" s="384"/>
      <c r="U30" s="384"/>
      <c r="V30" s="384"/>
      <c r="W30" s="384"/>
      <c r="X30" s="29"/>
    </row>
    <row r="31" spans="1:24" ht="20.100000000000001" customHeight="1" x14ac:dyDescent="0.15">
      <c r="A31" s="9"/>
      <c r="B31" s="9"/>
      <c r="C31" s="35"/>
      <c r="D31" s="28"/>
      <c r="E31" s="28"/>
      <c r="F31" s="28"/>
      <c r="G31" s="28"/>
      <c r="H31" s="28"/>
      <c r="I31" s="36"/>
      <c r="J31" s="33" t="s">
        <v>11</v>
      </c>
      <c r="K31" s="34"/>
      <c r="L31" s="34"/>
      <c r="M31" s="34"/>
      <c r="N31" s="34"/>
      <c r="O31" s="34"/>
      <c r="P31" s="34"/>
      <c r="Q31" s="34"/>
      <c r="R31" s="34"/>
      <c r="S31" s="34"/>
      <c r="T31" s="34"/>
      <c r="U31" s="34"/>
      <c r="V31" s="34"/>
      <c r="W31" s="34"/>
      <c r="X31" s="37"/>
    </row>
    <row r="32" spans="1:24" ht="20.100000000000001" customHeight="1" x14ac:dyDescent="0.15">
      <c r="A32" s="9">
        <f>IF(ISBLANK($I32), 1001, 0)</f>
        <v>1001</v>
      </c>
      <c r="B32" s="9"/>
      <c r="C32" s="30"/>
      <c r="D32" s="31">
        <v>7</v>
      </c>
      <c r="E32" s="13" t="s">
        <v>5</v>
      </c>
      <c r="I32" s="384"/>
      <c r="J32" s="384"/>
      <c r="K32" s="384"/>
      <c r="L32" s="384"/>
      <c r="M32" s="384"/>
      <c r="N32" s="384"/>
      <c r="O32" s="384"/>
      <c r="P32" s="384"/>
      <c r="Q32" s="384"/>
      <c r="R32" s="384"/>
      <c r="S32" s="384"/>
      <c r="T32" s="384"/>
      <c r="U32" s="384"/>
      <c r="V32" s="384"/>
      <c r="W32" s="384"/>
      <c r="X32" s="29"/>
    </row>
    <row r="33" spans="1:25" ht="20.100000000000001" customHeight="1" x14ac:dyDescent="0.15">
      <c r="A33" s="9"/>
      <c r="B33" s="9"/>
      <c r="C33" s="35"/>
      <c r="D33" s="28"/>
      <c r="E33" s="28"/>
      <c r="F33" s="28"/>
      <c r="G33" s="28"/>
      <c r="H33" s="28"/>
      <c r="I33" s="36"/>
      <c r="J33" s="33" t="s">
        <v>12</v>
      </c>
      <c r="K33" s="34"/>
      <c r="L33" s="34"/>
      <c r="M33" s="34"/>
      <c r="N33" s="34"/>
      <c r="O33" s="34"/>
      <c r="P33" s="34"/>
      <c r="Q33" s="34"/>
      <c r="R33" s="34"/>
      <c r="S33" s="34"/>
      <c r="T33" s="34"/>
      <c r="U33" s="34"/>
      <c r="V33" s="34"/>
      <c r="W33" s="34"/>
      <c r="X33" s="29"/>
    </row>
    <row r="34" spans="1:25" ht="20.100000000000001" customHeight="1" x14ac:dyDescent="0.15">
      <c r="A34" s="9">
        <f>IF(NOT(AND(I34&lt;&gt;"",ISNUMBER(VALUE(SUBSTITUTE(I34,"-",""))))), 1001, 0)</f>
        <v>1001</v>
      </c>
      <c r="B34" s="9"/>
      <c r="C34" s="30"/>
      <c r="D34" s="31">
        <v>8</v>
      </c>
      <c r="E34" s="13" t="s">
        <v>6</v>
      </c>
      <c r="I34" s="384"/>
      <c r="J34" s="384"/>
      <c r="K34" s="384"/>
      <c r="L34" s="384"/>
      <c r="M34" s="384"/>
      <c r="N34" s="28"/>
      <c r="O34" s="28"/>
      <c r="P34" s="28"/>
      <c r="Q34" s="28"/>
      <c r="R34" s="28"/>
      <c r="S34" s="28"/>
      <c r="T34" s="28"/>
      <c r="U34" s="28"/>
      <c r="V34" s="28"/>
      <c r="W34" s="28"/>
      <c r="X34" s="29"/>
    </row>
    <row r="35" spans="1:25" ht="20.100000000000001" customHeight="1" x14ac:dyDescent="0.15">
      <c r="A35" s="9"/>
      <c r="B35" s="9"/>
      <c r="C35" s="35"/>
      <c r="D35" s="28"/>
      <c r="E35" s="28"/>
      <c r="F35" s="28"/>
      <c r="G35" s="28"/>
      <c r="H35" s="28"/>
      <c r="I35" s="38"/>
      <c r="J35" s="33" t="s">
        <v>98</v>
      </c>
      <c r="K35" s="34"/>
      <c r="L35" s="34"/>
      <c r="M35" s="34"/>
      <c r="N35" s="34"/>
      <c r="O35" s="34"/>
      <c r="P35" s="34"/>
      <c r="Q35" s="34"/>
      <c r="R35" s="34"/>
      <c r="S35" s="34"/>
      <c r="T35" s="34"/>
      <c r="U35" s="34"/>
      <c r="V35" s="34"/>
      <c r="W35" s="34"/>
      <c r="X35" s="29"/>
    </row>
    <row r="36" spans="1:25" ht="20.100000000000001" customHeight="1" x14ac:dyDescent="0.15">
      <c r="A36" s="9">
        <f>IF(NOT(AND($I36&lt;&gt;"",ISNUMBER(VALUE(SUBSTITUTE($I36,"-",""))))), 1001, 0)</f>
        <v>1001</v>
      </c>
      <c r="B36" s="9"/>
      <c r="C36" s="30"/>
      <c r="D36" s="31">
        <v>9</v>
      </c>
      <c r="E36" s="13" t="s">
        <v>7</v>
      </c>
      <c r="I36" s="384"/>
      <c r="J36" s="418"/>
      <c r="K36" s="418"/>
      <c r="L36" s="418"/>
      <c r="M36" s="418"/>
      <c r="N36" s="28"/>
      <c r="O36" s="28"/>
      <c r="P36" s="28"/>
      <c r="Q36" s="28"/>
      <c r="R36" s="28"/>
      <c r="S36" s="28"/>
      <c r="T36" s="28"/>
      <c r="U36" s="28"/>
      <c r="V36" s="28"/>
      <c r="W36" s="28"/>
      <c r="X36" s="29"/>
    </row>
    <row r="37" spans="1:25" ht="20.100000000000001" customHeight="1" x14ac:dyDescent="0.15">
      <c r="A37" s="9"/>
      <c r="B37" s="9"/>
      <c r="C37" s="35"/>
      <c r="D37" s="28"/>
      <c r="E37" s="28"/>
      <c r="F37" s="28"/>
      <c r="G37" s="28"/>
      <c r="H37" s="28"/>
      <c r="I37" s="36"/>
      <c r="J37" s="33" t="s">
        <v>98</v>
      </c>
      <c r="K37" s="34"/>
      <c r="L37" s="34"/>
      <c r="M37" s="34"/>
      <c r="N37" s="34"/>
      <c r="O37" s="34"/>
      <c r="P37" s="34"/>
      <c r="Q37" s="34"/>
      <c r="R37" s="34"/>
      <c r="S37" s="34"/>
      <c r="T37" s="34"/>
      <c r="U37" s="34"/>
      <c r="V37" s="34"/>
      <c r="W37" s="34"/>
      <c r="X37" s="29"/>
    </row>
    <row r="38" spans="1:25" ht="20.100000000000001" hidden="1" customHeight="1" x14ac:dyDescent="0.15">
      <c r="A38" s="9"/>
      <c r="B38" s="9"/>
      <c r="C38" s="30"/>
      <c r="D38" s="31"/>
      <c r="I38" s="421"/>
      <c r="J38" s="422"/>
      <c r="K38" s="422"/>
      <c r="L38" s="422"/>
      <c r="M38" s="422"/>
      <c r="N38" s="422"/>
      <c r="O38" s="422"/>
      <c r="P38" s="422"/>
      <c r="Q38" s="422"/>
      <c r="R38" s="422"/>
      <c r="S38" s="422"/>
      <c r="T38" s="422"/>
      <c r="U38" s="422"/>
      <c r="V38" s="422"/>
      <c r="W38" s="422"/>
      <c r="X38" s="29"/>
    </row>
    <row r="39" spans="1:25" ht="30" hidden="1" customHeight="1" x14ac:dyDescent="0.15">
      <c r="A39" s="9"/>
      <c r="B39" s="9"/>
      <c r="C39" s="35"/>
      <c r="D39" s="28"/>
      <c r="E39" s="28"/>
      <c r="F39" s="28"/>
      <c r="G39" s="28"/>
      <c r="H39" s="28"/>
      <c r="I39" s="36"/>
      <c r="J39" s="419"/>
      <c r="K39" s="302"/>
      <c r="L39" s="302"/>
      <c r="M39" s="302"/>
      <c r="N39" s="302"/>
      <c r="O39" s="302"/>
      <c r="P39" s="302"/>
      <c r="Q39" s="302"/>
      <c r="R39" s="302"/>
      <c r="S39" s="302"/>
      <c r="T39" s="302"/>
      <c r="U39" s="302"/>
      <c r="V39" s="302"/>
      <c r="W39" s="302"/>
      <c r="X39" s="29"/>
    </row>
    <row r="40" spans="1:25" ht="20.100000000000001" customHeight="1" x14ac:dyDescent="0.15">
      <c r="A40" s="9">
        <f>IF(AND($I40&lt;&gt;"一致する", $I40&lt;&gt;"一致しない"), 1001, 0)</f>
        <v>0</v>
      </c>
      <c r="B40" s="9"/>
      <c r="C40" s="30"/>
      <c r="D40" s="31">
        <v>10</v>
      </c>
      <c r="E40" s="13" t="s">
        <v>91</v>
      </c>
      <c r="I40" s="384" t="s">
        <v>92</v>
      </c>
      <c r="J40" s="418"/>
      <c r="K40" s="418"/>
      <c r="L40" s="418"/>
      <c r="M40" s="418"/>
      <c r="N40" s="39"/>
      <c r="O40" s="39"/>
      <c r="P40" s="39"/>
      <c r="Q40" s="39"/>
      <c r="R40" s="39"/>
      <c r="S40" s="39"/>
      <c r="T40" s="39"/>
      <c r="U40" s="39"/>
      <c r="V40" s="39"/>
      <c r="W40" s="39"/>
      <c r="X40" s="40"/>
      <c r="Y40" s="28"/>
    </row>
    <row r="41" spans="1:25" ht="20.100000000000001" customHeight="1" x14ac:dyDescent="0.15">
      <c r="A41" s="9"/>
      <c r="B41" s="9"/>
      <c r="C41" s="35"/>
      <c r="D41" s="28"/>
      <c r="E41" s="28"/>
      <c r="F41" s="28"/>
      <c r="G41" s="28"/>
      <c r="H41" s="28"/>
      <c r="I41" s="36"/>
      <c r="J41" s="33" t="s">
        <v>100</v>
      </c>
      <c r="K41" s="41"/>
      <c r="L41" s="41"/>
      <c r="M41" s="41"/>
      <c r="N41" s="41"/>
      <c r="O41" s="41"/>
      <c r="P41" s="41"/>
      <c r="Q41" s="41"/>
      <c r="R41" s="41"/>
      <c r="S41" s="41"/>
      <c r="T41" s="41"/>
      <c r="U41" s="41"/>
      <c r="V41" s="41"/>
      <c r="W41" s="41"/>
      <c r="X41" s="37"/>
      <c r="Y41" s="28"/>
    </row>
    <row r="42" spans="1:25" ht="15.75" customHeight="1" x14ac:dyDescent="0.15">
      <c r="A42" s="9"/>
      <c r="B42" s="9"/>
      <c r="C42" s="42"/>
      <c r="D42" s="43"/>
      <c r="E42" s="43"/>
      <c r="F42" s="43"/>
      <c r="G42" s="43"/>
      <c r="H42" s="43"/>
      <c r="I42" s="44"/>
      <c r="J42" s="44"/>
      <c r="K42" s="44"/>
      <c r="L42" s="44"/>
      <c r="M42" s="44"/>
      <c r="N42" s="44"/>
      <c r="O42" s="44"/>
      <c r="P42" s="44"/>
      <c r="Q42" s="44"/>
      <c r="R42" s="44"/>
      <c r="S42" s="44"/>
      <c r="T42" s="44"/>
      <c r="U42" s="44"/>
      <c r="V42" s="44"/>
      <c r="W42" s="44"/>
      <c r="X42" s="45"/>
    </row>
    <row r="43" spans="1:25" ht="15.75" customHeight="1" x14ac:dyDescent="0.15">
      <c r="A43" s="9"/>
      <c r="B43" s="9"/>
      <c r="C43" s="28"/>
      <c r="D43" s="28"/>
      <c r="E43" s="28"/>
      <c r="F43" s="28"/>
      <c r="G43" s="28"/>
      <c r="H43" s="28"/>
      <c r="I43" s="41"/>
      <c r="J43" s="41"/>
      <c r="K43" s="41"/>
      <c r="L43" s="41"/>
      <c r="M43" s="41"/>
      <c r="N43" s="41"/>
      <c r="O43" s="41"/>
      <c r="P43" s="41"/>
      <c r="Q43" s="41"/>
      <c r="R43" s="41"/>
      <c r="S43" s="41"/>
      <c r="T43" s="41"/>
      <c r="U43" s="41"/>
      <c r="V43" s="41"/>
      <c r="W43" s="41"/>
      <c r="X43" s="28"/>
    </row>
    <row r="44" spans="1:25" ht="15.75" hidden="1" customHeight="1" x14ac:dyDescent="0.15">
      <c r="A44" s="9"/>
      <c r="B44" s="9"/>
      <c r="C44" s="28"/>
      <c r="D44" s="28"/>
      <c r="E44" s="28"/>
      <c r="F44" s="28"/>
      <c r="G44" s="28"/>
      <c r="H44" s="28"/>
      <c r="I44" s="41"/>
      <c r="J44" s="28"/>
      <c r="K44" s="28"/>
      <c r="L44" s="28"/>
      <c r="M44" s="28"/>
      <c r="N44" s="28"/>
      <c r="O44" s="28"/>
      <c r="P44" s="28"/>
      <c r="Q44" s="28"/>
      <c r="R44" s="28"/>
      <c r="S44" s="28"/>
      <c r="T44" s="28"/>
      <c r="U44" s="28"/>
      <c r="V44" s="28"/>
      <c r="W44" s="28"/>
      <c r="X44" s="28"/>
    </row>
    <row r="45" spans="1:25" ht="15.75" hidden="1" customHeight="1" x14ac:dyDescent="0.15">
      <c r="A45" s="9"/>
      <c r="B45" s="9"/>
    </row>
    <row r="46" spans="1:25" ht="15.75" hidden="1" customHeight="1" x14ac:dyDescent="0.15">
      <c r="A46" s="9"/>
      <c r="B46" s="9"/>
    </row>
    <row r="47" spans="1:25" ht="15.75" hidden="1" customHeight="1" x14ac:dyDescent="0.15">
      <c r="A47" s="9"/>
      <c r="B47" s="9"/>
    </row>
    <row r="48" spans="1:25" ht="15.75" hidden="1" customHeight="1" x14ac:dyDescent="0.15">
      <c r="A48" s="9"/>
      <c r="B48" s="9"/>
    </row>
    <row r="49" spans="1:25" ht="15.75" hidden="1" customHeight="1" x14ac:dyDescent="0.15">
      <c r="A49" s="9"/>
      <c r="B49" s="9"/>
    </row>
    <row r="50" spans="1:25" ht="15.75" hidden="1" customHeight="1" x14ac:dyDescent="0.15">
      <c r="A50" s="9"/>
      <c r="B50" s="9"/>
    </row>
    <row r="51" spans="1:25" ht="15.75" hidden="1" customHeight="1" x14ac:dyDescent="0.15">
      <c r="A51" s="9"/>
      <c r="B51" s="9"/>
    </row>
    <row r="52" spans="1:25" ht="15.75" hidden="1" customHeight="1" x14ac:dyDescent="0.15">
      <c r="A52" s="9"/>
      <c r="B52" s="9"/>
    </row>
    <row r="53" spans="1:25" ht="15.75" hidden="1" customHeight="1" x14ac:dyDescent="0.15">
      <c r="A53" s="9"/>
      <c r="B53" s="9"/>
    </row>
    <row r="54" spans="1:25" ht="15.75" hidden="1" customHeight="1" x14ac:dyDescent="0.15">
      <c r="A54" s="9"/>
      <c r="B54" s="9"/>
    </row>
    <row r="55" spans="1:25" ht="15.75" hidden="1" customHeight="1" x14ac:dyDescent="0.15">
      <c r="A55" s="9"/>
      <c r="B55" s="9"/>
    </row>
    <row r="56" spans="1:25" ht="15.75" hidden="1" customHeight="1" x14ac:dyDescent="0.15">
      <c r="A56" s="9"/>
      <c r="B56" s="9"/>
    </row>
    <row r="57" spans="1:25" ht="15.75" hidden="1" customHeight="1" x14ac:dyDescent="0.15">
      <c r="A57" s="9"/>
      <c r="B57" s="9"/>
    </row>
    <row r="58" spans="1:25" ht="15.75" hidden="1" customHeight="1" x14ac:dyDescent="0.15">
      <c r="A58" s="9"/>
      <c r="B58" s="9"/>
    </row>
    <row r="59" spans="1:25" ht="15.75" customHeight="1" x14ac:dyDescent="0.15">
      <c r="A59" s="9"/>
      <c r="B59" s="9"/>
    </row>
    <row r="60" spans="1:25" ht="20.100000000000001" customHeight="1" x14ac:dyDescent="0.15">
      <c r="A60" s="9"/>
      <c r="B60" s="9"/>
      <c r="C60" s="410" t="s">
        <v>64</v>
      </c>
      <c r="D60" s="411"/>
      <c r="E60" s="411"/>
      <c r="F60" s="411"/>
      <c r="G60" s="411"/>
      <c r="H60" s="412"/>
    </row>
    <row r="61" spans="1:25" ht="15.75" customHeight="1" x14ac:dyDescent="0.15">
      <c r="A61" s="9"/>
      <c r="B61" s="9"/>
      <c r="C61" s="24"/>
      <c r="D61" s="25"/>
      <c r="E61" s="25"/>
      <c r="F61" s="25"/>
      <c r="G61" s="25"/>
      <c r="H61" s="25"/>
      <c r="I61" s="26"/>
      <c r="J61" s="26"/>
      <c r="K61" s="26"/>
      <c r="L61" s="26"/>
      <c r="M61" s="26"/>
      <c r="N61" s="26"/>
      <c r="O61" s="26"/>
      <c r="P61" s="26"/>
      <c r="Q61" s="26"/>
      <c r="R61" s="26"/>
      <c r="S61" s="26"/>
      <c r="T61" s="26"/>
      <c r="U61" s="26"/>
      <c r="V61" s="26"/>
      <c r="W61" s="26"/>
      <c r="X61" s="27"/>
    </row>
    <row r="62" spans="1:25" ht="20.100000000000001" customHeight="1" x14ac:dyDescent="0.15">
      <c r="A62" s="9"/>
      <c r="B62" s="9"/>
      <c r="C62" s="24"/>
      <c r="D62" s="46" t="s">
        <v>79</v>
      </c>
      <c r="E62" s="46"/>
      <c r="F62" s="46"/>
      <c r="G62" s="46"/>
      <c r="H62" s="46"/>
      <c r="I62" s="46"/>
      <c r="J62" s="46"/>
      <c r="K62" s="46"/>
      <c r="L62" s="46"/>
      <c r="M62" s="46"/>
      <c r="N62" s="46"/>
      <c r="O62" s="46"/>
      <c r="P62" s="46"/>
      <c r="Q62" s="46"/>
      <c r="R62" s="46"/>
      <c r="S62" s="46"/>
      <c r="T62" s="46"/>
      <c r="U62" s="46"/>
      <c r="V62" s="46"/>
      <c r="W62" s="46"/>
      <c r="X62" s="29"/>
    </row>
    <row r="63" spans="1:25" ht="20.100000000000001" customHeight="1" x14ac:dyDescent="0.15">
      <c r="A63" s="9">
        <f>IF(AND(I63&lt;&gt;"しない", I63&lt;&gt;"する"), 1001, 0)</f>
        <v>1001</v>
      </c>
      <c r="B63" s="9"/>
      <c r="C63" s="24"/>
      <c r="D63" s="31">
        <v>1</v>
      </c>
      <c r="E63" s="28" t="s">
        <v>80</v>
      </c>
      <c r="F63" s="28"/>
      <c r="G63" s="28"/>
      <c r="H63" s="28"/>
      <c r="I63" s="384"/>
      <c r="J63" s="416"/>
      <c r="K63" s="416"/>
      <c r="L63" s="416"/>
      <c r="M63" s="416"/>
      <c r="N63" s="28"/>
      <c r="O63" s="28"/>
      <c r="P63" s="28"/>
      <c r="Q63" s="28"/>
      <c r="R63" s="28"/>
      <c r="S63" s="47"/>
      <c r="T63" s="47"/>
      <c r="U63" s="47"/>
      <c r="V63" s="47"/>
      <c r="W63" s="47"/>
      <c r="X63" s="48"/>
      <c r="Y63" s="28"/>
    </row>
    <row r="64" spans="1:25" ht="20.100000000000001" customHeight="1" x14ac:dyDescent="0.15">
      <c r="A64" s="9"/>
      <c r="B64" s="9"/>
      <c r="C64" s="24"/>
      <c r="D64" s="28"/>
      <c r="E64" s="28"/>
      <c r="F64" s="28"/>
      <c r="G64" s="28"/>
      <c r="H64" s="28"/>
      <c r="I64" s="36"/>
      <c r="J64" s="33" t="s">
        <v>81</v>
      </c>
      <c r="K64" s="41"/>
      <c r="L64" s="41"/>
      <c r="M64" s="41"/>
      <c r="N64" s="41"/>
      <c r="O64" s="41"/>
      <c r="P64" s="41"/>
      <c r="Q64" s="41"/>
      <c r="R64" s="41"/>
      <c r="S64" s="41"/>
      <c r="T64" s="41"/>
      <c r="U64" s="41"/>
      <c r="V64" s="41"/>
      <c r="W64" s="41"/>
      <c r="X64" s="37"/>
      <c r="Y64" s="28"/>
    </row>
    <row r="65" spans="1:25" ht="20.100000000000001" hidden="1" customHeight="1" x14ac:dyDescent="0.15">
      <c r="A65" s="9"/>
      <c r="B65" s="9"/>
      <c r="C65" s="35"/>
      <c r="D65" s="28"/>
      <c r="E65" s="28"/>
      <c r="F65" s="28"/>
      <c r="G65" s="28"/>
      <c r="H65" s="28"/>
      <c r="I65" s="49"/>
      <c r="J65" s="41"/>
      <c r="K65" s="41"/>
      <c r="L65" s="41"/>
      <c r="M65" s="41"/>
      <c r="N65" s="41"/>
      <c r="O65" s="41"/>
      <c r="P65" s="41"/>
      <c r="Q65" s="41"/>
      <c r="R65" s="41"/>
      <c r="S65" s="41"/>
      <c r="T65" s="41"/>
      <c r="U65" s="41"/>
      <c r="V65" s="41"/>
      <c r="W65" s="41"/>
      <c r="X65" s="37"/>
      <c r="Y65" s="28"/>
    </row>
    <row r="66" spans="1:25" ht="20.100000000000001" hidden="1" customHeight="1" x14ac:dyDescent="0.15">
      <c r="A66" s="9"/>
      <c r="B66" s="9"/>
      <c r="C66" s="35"/>
      <c r="D66" s="28"/>
      <c r="E66" s="28"/>
      <c r="F66" s="28"/>
      <c r="G66" s="28"/>
      <c r="H66" s="28"/>
      <c r="I66" s="49"/>
      <c r="J66" s="41"/>
      <c r="K66" s="41"/>
      <c r="L66" s="41"/>
      <c r="M66" s="41"/>
      <c r="N66" s="41"/>
      <c r="O66" s="41"/>
      <c r="P66" s="41"/>
      <c r="Q66" s="41"/>
      <c r="R66" s="41"/>
      <c r="S66" s="41"/>
      <c r="T66" s="41"/>
      <c r="U66" s="41"/>
      <c r="V66" s="41"/>
      <c r="W66" s="41"/>
      <c r="X66" s="37"/>
      <c r="Y66" s="28"/>
    </row>
    <row r="67" spans="1:25" ht="20.100000000000001" hidden="1" customHeight="1" x14ac:dyDescent="0.15">
      <c r="A67" s="9"/>
      <c r="B67" s="9"/>
      <c r="C67" s="35"/>
      <c r="D67" s="28"/>
      <c r="E67" s="28"/>
      <c r="F67" s="28"/>
      <c r="G67" s="28"/>
      <c r="H67" s="28"/>
      <c r="I67" s="49"/>
      <c r="J67" s="41"/>
      <c r="K67" s="41"/>
      <c r="L67" s="41"/>
      <c r="M67" s="41"/>
      <c r="N67" s="41"/>
      <c r="O67" s="41"/>
      <c r="P67" s="41"/>
      <c r="Q67" s="41"/>
      <c r="R67" s="41"/>
      <c r="S67" s="41"/>
      <c r="T67" s="41"/>
      <c r="U67" s="41"/>
      <c r="V67" s="41"/>
      <c r="W67" s="41"/>
      <c r="X67" s="37"/>
      <c r="Y67" s="28"/>
    </row>
    <row r="68" spans="1:25" ht="20.100000000000001" hidden="1" customHeight="1" x14ac:dyDescent="0.15">
      <c r="A68" s="9"/>
      <c r="B68" s="9"/>
      <c r="C68" s="35"/>
      <c r="D68" s="28"/>
      <c r="E68" s="28"/>
      <c r="F68" s="28"/>
      <c r="G68" s="28"/>
      <c r="H68" s="28"/>
      <c r="I68" s="49"/>
      <c r="J68" s="41"/>
      <c r="K68" s="41"/>
      <c r="L68" s="41"/>
      <c r="M68" s="41"/>
      <c r="N68" s="41"/>
      <c r="O68" s="41"/>
      <c r="P68" s="41"/>
      <c r="Q68" s="41"/>
      <c r="R68" s="41"/>
      <c r="S68" s="41"/>
      <c r="T68" s="41"/>
      <c r="U68" s="41"/>
      <c r="V68" s="41"/>
      <c r="W68" s="41"/>
      <c r="X68" s="37"/>
      <c r="Y68" s="28"/>
    </row>
    <row r="69" spans="1:25" ht="20.100000000000001" customHeight="1" x14ac:dyDescent="0.15">
      <c r="A69" s="9">
        <f>IF(OR(AND($I63="する",ISBLANK($I69)),AND($I63="しない",NOT(ISBLANK($I69)))), 1001, 0)</f>
        <v>0</v>
      </c>
      <c r="B69" s="9"/>
      <c r="C69" s="30"/>
      <c r="D69" s="31">
        <f>D63+1</f>
        <v>2</v>
      </c>
      <c r="E69" s="13" t="s">
        <v>0</v>
      </c>
      <c r="I69" s="417"/>
      <c r="J69" s="418"/>
      <c r="K69" s="418"/>
      <c r="L69" s="418"/>
      <c r="M69" s="418"/>
      <c r="N69" s="28"/>
      <c r="O69" s="28"/>
      <c r="P69" s="28"/>
      <c r="Q69" s="28"/>
      <c r="R69" s="28"/>
      <c r="S69" s="28"/>
      <c r="T69" s="28"/>
      <c r="U69" s="28"/>
      <c r="V69" s="28"/>
      <c r="X69" s="50"/>
    </row>
    <row r="70" spans="1:25" ht="20.100000000000001" customHeight="1" x14ac:dyDescent="0.15">
      <c r="A70" s="9"/>
      <c r="B70" s="9"/>
      <c r="C70" s="30"/>
      <c r="D70" s="31"/>
      <c r="E70" s="28"/>
      <c r="F70" s="28"/>
      <c r="G70" s="28"/>
      <c r="H70" s="28"/>
      <c r="I70" s="32"/>
      <c r="J70" s="33" t="s">
        <v>313</v>
      </c>
      <c r="K70" s="34"/>
      <c r="L70" s="34"/>
      <c r="M70" s="34"/>
      <c r="N70" s="34"/>
      <c r="O70" s="34"/>
      <c r="P70" s="34"/>
      <c r="Q70" s="34"/>
      <c r="R70" s="34"/>
      <c r="S70" s="34"/>
      <c r="T70" s="34"/>
      <c r="U70" s="28"/>
      <c r="V70" s="28"/>
      <c r="X70" s="50"/>
    </row>
    <row r="71" spans="1:25" ht="20.100000000000001" customHeight="1" x14ac:dyDescent="0.15">
      <c r="A71" s="9">
        <f>IF(OR(AND($I63="する",AND(I71&lt;&gt;"", OR(ISERROR(FIND("@"&amp;LEFT(I71,3)&amp;"@", 都道府県3))=FALSE, ISERROR(FIND("@"&amp;LEFT(I71,4)&amp;"@",都道府県4))=FALSE))=FALSE),AND($I63="しない",NOT(ISBLANK($I71)))), 1001, 0)</f>
        <v>0</v>
      </c>
      <c r="B71" s="9"/>
      <c r="C71" s="30"/>
      <c r="D71" s="31">
        <f>D69+1</f>
        <v>3</v>
      </c>
      <c r="E71" s="13" t="s">
        <v>1</v>
      </c>
      <c r="I71" s="463"/>
      <c r="J71" s="463"/>
      <c r="K71" s="463"/>
      <c r="L71" s="463"/>
      <c r="M71" s="463"/>
      <c r="N71" s="463"/>
      <c r="O71" s="463"/>
      <c r="P71" s="463"/>
      <c r="Q71" s="463"/>
      <c r="R71" s="463"/>
      <c r="S71" s="463"/>
      <c r="T71" s="463"/>
      <c r="U71" s="463"/>
      <c r="V71" s="463"/>
      <c r="W71" s="463"/>
      <c r="X71" s="50"/>
    </row>
    <row r="72" spans="1:25" ht="20.100000000000001" customHeight="1" x14ac:dyDescent="0.15">
      <c r="A72" s="9"/>
      <c r="B72" s="9"/>
      <c r="C72" s="30"/>
      <c r="D72" s="31"/>
      <c r="E72" s="28"/>
      <c r="F72" s="28"/>
      <c r="G72" s="28"/>
      <c r="H72" s="28"/>
      <c r="I72" s="32"/>
      <c r="J72" s="33" t="s">
        <v>30</v>
      </c>
      <c r="K72" s="34"/>
      <c r="L72" s="34"/>
      <c r="M72" s="34"/>
      <c r="N72" s="34"/>
      <c r="O72" s="34"/>
      <c r="P72" s="34"/>
      <c r="Q72" s="34"/>
      <c r="R72" s="34"/>
      <c r="S72" s="34"/>
      <c r="T72" s="34"/>
      <c r="U72" s="28"/>
      <c r="V72" s="28"/>
      <c r="X72" s="50"/>
    </row>
    <row r="73" spans="1:25" ht="20.100000000000001" customHeight="1" x14ac:dyDescent="0.15">
      <c r="A73" s="9">
        <f>IF(OR(AND($I63="する",ISBLANK($I73)),AND($I63="しない",NOT(ISBLANK($I73)))), 1001, 0)</f>
        <v>0</v>
      </c>
      <c r="B73" s="9"/>
      <c r="C73" s="30"/>
      <c r="D73" s="31">
        <f>D71+1</f>
        <v>4</v>
      </c>
      <c r="E73" s="13" t="s">
        <v>2</v>
      </c>
      <c r="I73" s="384"/>
      <c r="J73" s="384"/>
      <c r="K73" s="384"/>
      <c r="L73" s="384"/>
      <c r="M73" s="384"/>
      <c r="N73" s="384"/>
      <c r="O73" s="384"/>
      <c r="P73" s="384"/>
      <c r="Q73" s="384"/>
      <c r="R73" s="384"/>
      <c r="S73" s="384"/>
      <c r="T73" s="384"/>
      <c r="U73" s="384"/>
      <c r="V73" s="384"/>
      <c r="W73" s="384"/>
      <c r="X73" s="50"/>
    </row>
    <row r="74" spans="1:25" ht="32.1" customHeight="1" x14ac:dyDescent="0.15">
      <c r="A74" s="9"/>
      <c r="B74" s="9"/>
      <c r="C74" s="35"/>
      <c r="D74" s="28"/>
      <c r="E74" s="28"/>
      <c r="F74" s="28"/>
      <c r="G74" s="28"/>
      <c r="H74" s="28"/>
      <c r="I74" s="36"/>
      <c r="J74" s="469" t="s">
        <v>315</v>
      </c>
      <c r="K74" s="470"/>
      <c r="L74" s="470"/>
      <c r="M74" s="470"/>
      <c r="N74" s="470"/>
      <c r="O74" s="470"/>
      <c r="P74" s="470"/>
      <c r="Q74" s="470"/>
      <c r="R74" s="470"/>
      <c r="S74" s="470"/>
      <c r="T74" s="470"/>
      <c r="U74" s="470"/>
      <c r="V74" s="470"/>
      <c r="W74" s="470"/>
      <c r="X74" s="50"/>
    </row>
    <row r="75" spans="1:25" ht="20.100000000000001" customHeight="1" x14ac:dyDescent="0.15">
      <c r="A75" s="9">
        <f>IF(OR(AND($I63="する",ISBLANK($I75)),AND($I63="しない",NOT(ISBLANK($I75)))), 1001, 0)</f>
        <v>0</v>
      </c>
      <c r="B75" s="9"/>
      <c r="C75" s="30"/>
      <c r="D75" s="31">
        <f>D73+1</f>
        <v>5</v>
      </c>
      <c r="E75" s="13" t="s">
        <v>3</v>
      </c>
      <c r="I75" s="384"/>
      <c r="J75" s="384"/>
      <c r="K75" s="384"/>
      <c r="L75" s="384"/>
      <c r="M75" s="384"/>
      <c r="N75" s="384"/>
      <c r="O75" s="384"/>
      <c r="P75" s="384"/>
      <c r="Q75" s="384"/>
      <c r="R75" s="384"/>
      <c r="S75" s="384"/>
      <c r="T75" s="384"/>
      <c r="U75" s="384"/>
      <c r="V75" s="384"/>
      <c r="W75" s="384"/>
      <c r="X75" s="50"/>
    </row>
    <row r="76" spans="1:25" ht="32.1" customHeight="1" x14ac:dyDescent="0.15">
      <c r="A76" s="9"/>
      <c r="B76" s="9"/>
      <c r="C76" s="35"/>
      <c r="D76" s="28"/>
      <c r="E76" s="28"/>
      <c r="F76" s="28"/>
      <c r="G76" s="28"/>
      <c r="H76" s="28"/>
      <c r="I76" s="51"/>
      <c r="J76" s="419" t="s">
        <v>316</v>
      </c>
      <c r="K76" s="302"/>
      <c r="L76" s="302"/>
      <c r="M76" s="302"/>
      <c r="N76" s="302"/>
      <c r="O76" s="302"/>
      <c r="P76" s="302"/>
      <c r="Q76" s="302"/>
      <c r="R76" s="302"/>
      <c r="S76" s="302"/>
      <c r="T76" s="302"/>
      <c r="U76" s="302"/>
      <c r="V76" s="302"/>
      <c r="W76" s="302"/>
      <c r="X76" s="50"/>
    </row>
    <row r="77" spans="1:25" ht="20.100000000000001" customHeight="1" x14ac:dyDescent="0.15">
      <c r="A77" s="9">
        <f>IF(OR(AND($I63="する",ISBLANK($I77)),AND($I63="しない",NOT(ISBLANK($I77)))), 1001, 0)</f>
        <v>0</v>
      </c>
      <c r="B77" s="9"/>
      <c r="C77" s="30"/>
      <c r="D77" s="31">
        <f>D75+1</f>
        <v>6</v>
      </c>
      <c r="E77" s="13" t="s">
        <v>82</v>
      </c>
      <c r="I77" s="384"/>
      <c r="J77" s="384"/>
      <c r="K77" s="384"/>
      <c r="L77" s="384"/>
      <c r="M77" s="384"/>
      <c r="N77" s="384"/>
      <c r="O77" s="384"/>
      <c r="P77" s="384"/>
      <c r="Q77" s="384"/>
      <c r="R77" s="384"/>
      <c r="S77" s="384"/>
      <c r="T77" s="384"/>
      <c r="U77" s="384"/>
      <c r="V77" s="384"/>
      <c r="W77" s="384"/>
      <c r="X77" s="50"/>
    </row>
    <row r="78" spans="1:25" ht="20.100000000000001" customHeight="1" x14ac:dyDescent="0.15">
      <c r="A78" s="9"/>
      <c r="B78" s="9"/>
      <c r="C78" s="35"/>
      <c r="D78" s="28"/>
      <c r="E78" s="28"/>
      <c r="F78" s="28"/>
      <c r="G78" s="28"/>
      <c r="H78" s="28"/>
      <c r="I78" s="52"/>
      <c r="J78" s="53" t="s">
        <v>99</v>
      </c>
      <c r="K78" s="34"/>
      <c r="L78" s="34"/>
      <c r="M78" s="34"/>
      <c r="N78" s="34"/>
      <c r="O78" s="34"/>
      <c r="P78" s="34"/>
      <c r="Q78" s="34"/>
      <c r="R78" s="34"/>
      <c r="S78" s="34"/>
      <c r="T78" s="34"/>
      <c r="U78" s="28"/>
      <c r="V78" s="28"/>
      <c r="X78" s="50"/>
    </row>
    <row r="79" spans="1:25" ht="20.100000000000001" customHeight="1" x14ac:dyDescent="0.15">
      <c r="A79" s="9">
        <f>IF(OR(AND($I63="する",ISBLANK($I79)),AND($I63="しない",NOT(ISBLANK($I79)))), 1001, 0)</f>
        <v>0</v>
      </c>
      <c r="B79" s="9"/>
      <c r="C79" s="30"/>
      <c r="D79" s="31">
        <f>D77+1</f>
        <v>7</v>
      </c>
      <c r="E79" s="13" t="s">
        <v>83</v>
      </c>
      <c r="I79" s="384"/>
      <c r="J79" s="384"/>
      <c r="K79" s="384"/>
      <c r="L79" s="384"/>
      <c r="M79" s="384"/>
      <c r="N79" s="384"/>
      <c r="O79" s="384"/>
      <c r="P79" s="384"/>
      <c r="Q79" s="384"/>
      <c r="R79" s="384"/>
      <c r="S79" s="384"/>
      <c r="T79" s="384"/>
      <c r="U79" s="384"/>
      <c r="V79" s="384"/>
      <c r="W79" s="384"/>
      <c r="X79" s="50"/>
    </row>
    <row r="80" spans="1:25" ht="20.100000000000001" customHeight="1" x14ac:dyDescent="0.15">
      <c r="A80" s="9"/>
      <c r="B80" s="9"/>
      <c r="C80" s="35"/>
      <c r="D80" s="28"/>
      <c r="E80" s="28"/>
      <c r="F80" s="28"/>
      <c r="G80" s="28"/>
      <c r="H80" s="28"/>
      <c r="I80" s="36"/>
      <c r="J80" s="33" t="s">
        <v>84</v>
      </c>
      <c r="K80" s="34"/>
      <c r="L80" s="34"/>
      <c r="M80" s="34"/>
      <c r="N80" s="34"/>
      <c r="O80" s="34"/>
      <c r="P80" s="34"/>
      <c r="Q80" s="34"/>
      <c r="R80" s="34"/>
      <c r="S80" s="34"/>
      <c r="T80" s="34"/>
      <c r="U80" s="28"/>
      <c r="V80" s="28"/>
      <c r="X80" s="50"/>
    </row>
    <row r="81" spans="1:25" ht="20.100000000000001" customHeight="1" x14ac:dyDescent="0.15">
      <c r="A81" s="9">
        <f>IF(OR(AND($I63="する",ISBLANK($I81)),AND($I63="しない",NOT(ISBLANK($I81)))), 1001, 0)</f>
        <v>0</v>
      </c>
      <c r="B81" s="9"/>
      <c r="C81" s="30"/>
      <c r="D81" s="31">
        <f>D79+1</f>
        <v>8</v>
      </c>
      <c r="E81" s="13" t="s">
        <v>85</v>
      </c>
      <c r="I81" s="384"/>
      <c r="J81" s="384"/>
      <c r="K81" s="384"/>
      <c r="L81" s="384"/>
      <c r="M81" s="384"/>
      <c r="N81" s="384"/>
      <c r="O81" s="384"/>
      <c r="P81" s="384"/>
      <c r="Q81" s="384"/>
      <c r="R81" s="384"/>
      <c r="S81" s="384"/>
      <c r="T81" s="384"/>
      <c r="U81" s="384"/>
      <c r="V81" s="384"/>
      <c r="W81" s="384"/>
      <c r="X81" s="50"/>
    </row>
    <row r="82" spans="1:25" ht="20.100000000000001" customHeight="1" x14ac:dyDescent="0.15">
      <c r="A82" s="9"/>
      <c r="B82" s="9"/>
      <c r="C82" s="35"/>
      <c r="D82" s="28"/>
      <c r="E82" s="28"/>
      <c r="F82" s="28"/>
      <c r="G82" s="28"/>
      <c r="H82" s="28"/>
      <c r="I82" s="36"/>
      <c r="J82" s="33" t="s">
        <v>86</v>
      </c>
      <c r="K82" s="34"/>
      <c r="L82" s="34"/>
      <c r="M82" s="34"/>
      <c r="N82" s="34"/>
      <c r="O82" s="34"/>
      <c r="P82" s="34"/>
      <c r="Q82" s="34"/>
      <c r="R82" s="34"/>
      <c r="S82" s="34"/>
      <c r="T82" s="34"/>
      <c r="U82" s="28"/>
      <c r="V82" s="28"/>
      <c r="X82" s="50"/>
    </row>
    <row r="83" spans="1:25" ht="20.100000000000001" customHeight="1" x14ac:dyDescent="0.15">
      <c r="A83" s="9">
        <f>IF(OR(AND($I63="する",NOT(AND(I83&lt;&gt;"",ISNUMBER(VALUE(SUBSTITUTE(I83,"-","")))))), AND($I63="しない",NOT(ISBLANK($I83)))), 1001, 0)</f>
        <v>0</v>
      </c>
      <c r="B83" s="9"/>
      <c r="C83" s="30"/>
      <c r="D83" s="31">
        <f>D81+1</f>
        <v>9</v>
      </c>
      <c r="E83" s="13" t="s">
        <v>6</v>
      </c>
      <c r="I83" s="384"/>
      <c r="J83" s="384"/>
      <c r="K83" s="384"/>
      <c r="L83" s="384"/>
      <c r="M83" s="384"/>
      <c r="N83" s="28"/>
      <c r="O83" s="28"/>
      <c r="P83" s="28"/>
      <c r="Q83" s="28"/>
      <c r="R83" s="28"/>
      <c r="S83" s="28"/>
      <c r="T83" s="28"/>
      <c r="U83" s="28"/>
      <c r="V83" s="28"/>
      <c r="X83" s="50"/>
    </row>
    <row r="84" spans="1:25" ht="20.100000000000001" customHeight="1" x14ac:dyDescent="0.15">
      <c r="A84" s="9"/>
      <c r="B84" s="9"/>
      <c r="C84" s="35"/>
      <c r="D84" s="28"/>
      <c r="E84" s="28"/>
      <c r="F84" s="28"/>
      <c r="G84" s="28"/>
      <c r="H84" s="28"/>
      <c r="I84" s="32"/>
      <c r="J84" s="33" t="s">
        <v>98</v>
      </c>
      <c r="K84" s="34"/>
      <c r="L84" s="34"/>
      <c r="M84" s="34"/>
      <c r="N84" s="34"/>
      <c r="O84" s="34"/>
      <c r="P84" s="34"/>
      <c r="Q84" s="34"/>
      <c r="R84" s="34"/>
      <c r="S84" s="34"/>
      <c r="T84" s="34"/>
      <c r="U84" s="28"/>
      <c r="V84" s="28"/>
      <c r="X84" s="50"/>
    </row>
    <row r="85" spans="1:25" ht="20.100000000000001" customHeight="1" x14ac:dyDescent="0.15">
      <c r="A85" s="9">
        <f>IF(OR(AND($I63="する",NOT(AND($I85&lt;&gt;"",ISNUMBER(VALUE(SUBSTITUTE($I85,"-","")))))), AND($I63="しない",NOT(ISBLANK($I85)))), 1001, 0)</f>
        <v>0</v>
      </c>
      <c r="B85" s="9"/>
      <c r="C85" s="30"/>
      <c r="D85" s="31">
        <f>D83+1</f>
        <v>10</v>
      </c>
      <c r="E85" s="13" t="s">
        <v>7</v>
      </c>
      <c r="I85" s="384"/>
      <c r="J85" s="384"/>
      <c r="K85" s="384"/>
      <c r="L85" s="384"/>
      <c r="M85" s="384"/>
      <c r="N85" s="28"/>
      <c r="O85" s="28"/>
      <c r="P85" s="28"/>
      <c r="Q85" s="28"/>
      <c r="R85" s="28"/>
      <c r="S85" s="28"/>
      <c r="T85" s="28"/>
      <c r="U85" s="28"/>
      <c r="V85" s="28"/>
      <c r="X85" s="50"/>
    </row>
    <row r="86" spans="1:25" s="57" customFormat="1" ht="20.100000000000001" customHeight="1" x14ac:dyDescent="0.15">
      <c r="A86" s="54"/>
      <c r="B86" s="54"/>
      <c r="C86" s="55"/>
      <c r="D86" s="56"/>
      <c r="E86" s="56"/>
      <c r="F86" s="56"/>
      <c r="G86" s="56"/>
      <c r="H86" s="56"/>
      <c r="I86" s="38"/>
      <c r="J86" s="33" t="s">
        <v>98</v>
      </c>
      <c r="K86" s="34"/>
      <c r="L86" s="34"/>
      <c r="M86" s="34"/>
      <c r="N86" s="34"/>
      <c r="O86" s="34"/>
      <c r="P86" s="34"/>
      <c r="Q86" s="34"/>
      <c r="R86" s="34"/>
      <c r="S86" s="34"/>
      <c r="T86" s="34"/>
      <c r="U86" s="56"/>
      <c r="V86" s="56"/>
      <c r="X86" s="50"/>
      <c r="Y86" s="13"/>
    </row>
    <row r="87" spans="1:25" ht="20.100000000000001" hidden="1" customHeight="1" x14ac:dyDescent="0.15">
      <c r="A87" s="9"/>
      <c r="B87" s="9"/>
      <c r="C87" s="30"/>
      <c r="D87" s="31"/>
      <c r="I87" s="421"/>
      <c r="J87" s="422"/>
      <c r="K87" s="422"/>
      <c r="L87" s="422"/>
      <c r="M87" s="422"/>
      <c r="N87" s="422"/>
      <c r="O87" s="422"/>
      <c r="P87" s="422"/>
      <c r="Q87" s="422"/>
      <c r="R87" s="422"/>
      <c r="S87" s="422"/>
      <c r="T87" s="422"/>
      <c r="U87" s="422"/>
      <c r="V87" s="422"/>
      <c r="W87" s="422"/>
      <c r="X87" s="50"/>
    </row>
    <row r="88" spans="1:25" ht="20.100000000000001" hidden="1" customHeight="1" x14ac:dyDescent="0.15">
      <c r="A88" s="9"/>
      <c r="B88" s="9"/>
      <c r="C88" s="35"/>
      <c r="D88" s="28"/>
      <c r="E88" s="28"/>
      <c r="F88" s="28"/>
      <c r="G88" s="28"/>
      <c r="H88" s="28"/>
      <c r="I88" s="36"/>
      <c r="J88" s="33"/>
      <c r="K88" s="34"/>
      <c r="L88" s="34"/>
      <c r="M88" s="34"/>
      <c r="N88" s="34"/>
      <c r="O88" s="34"/>
      <c r="P88" s="34"/>
      <c r="Q88" s="34"/>
      <c r="R88" s="34"/>
      <c r="S88" s="34"/>
      <c r="T88" s="34"/>
      <c r="U88" s="28"/>
      <c r="V88" s="28"/>
      <c r="X88" s="50"/>
    </row>
    <row r="89" spans="1:25" ht="15" customHeight="1" x14ac:dyDescent="0.15">
      <c r="A89" s="9"/>
      <c r="B89" s="9"/>
      <c r="C89" s="42"/>
      <c r="D89" s="43"/>
      <c r="E89" s="43"/>
      <c r="F89" s="43"/>
      <c r="G89" s="43"/>
      <c r="H89" s="43"/>
      <c r="I89" s="58"/>
      <c r="J89" s="44"/>
      <c r="K89" s="44"/>
      <c r="L89" s="44"/>
      <c r="M89" s="44"/>
      <c r="N89" s="44"/>
      <c r="O89" s="44"/>
      <c r="P89" s="44"/>
      <c r="Q89" s="44"/>
      <c r="R89" s="44"/>
      <c r="S89" s="44"/>
      <c r="T89" s="44"/>
      <c r="U89" s="43"/>
      <c r="V89" s="43"/>
      <c r="W89" s="59"/>
      <c r="X89" s="60"/>
    </row>
    <row r="90" spans="1:25" ht="15" customHeight="1" x14ac:dyDescent="0.15">
      <c r="A90" s="9"/>
      <c r="B90" s="9"/>
      <c r="C90" s="28"/>
      <c r="D90" s="28"/>
      <c r="E90" s="28"/>
      <c r="F90" s="28"/>
      <c r="G90" s="28"/>
      <c r="H90" s="28"/>
      <c r="I90" s="61"/>
      <c r="J90" s="41"/>
      <c r="K90" s="41"/>
      <c r="L90" s="41"/>
      <c r="M90" s="41"/>
      <c r="N90" s="41"/>
      <c r="O90" s="41"/>
      <c r="P90" s="41"/>
      <c r="Q90" s="41"/>
      <c r="R90" s="41"/>
      <c r="S90" s="41"/>
      <c r="T90" s="41"/>
      <c r="U90" s="28"/>
      <c r="V90" s="28"/>
      <c r="X90" s="62"/>
    </row>
    <row r="91" spans="1:25" ht="15.75" hidden="1" customHeight="1" x14ac:dyDescent="0.15">
      <c r="A91" s="9"/>
      <c r="B91" s="9"/>
      <c r="C91" s="28"/>
      <c r="D91" s="28"/>
      <c r="E91" s="28"/>
      <c r="F91" s="28"/>
      <c r="G91" s="28"/>
      <c r="H91" s="28"/>
      <c r="I91" s="41"/>
      <c r="J91" s="28"/>
      <c r="K91" s="28"/>
      <c r="L91" s="28"/>
      <c r="M91" s="28"/>
      <c r="N91" s="28"/>
      <c r="O91" s="28"/>
      <c r="P91" s="28"/>
      <c r="Q91" s="28"/>
      <c r="R91" s="28"/>
      <c r="S91" s="28"/>
      <c r="T91" s="28"/>
      <c r="U91" s="28"/>
      <c r="V91" s="28"/>
      <c r="W91" s="28"/>
      <c r="X91" s="28"/>
    </row>
    <row r="92" spans="1:25" ht="15.75" hidden="1" customHeight="1" x14ac:dyDescent="0.15">
      <c r="A92" s="9"/>
      <c r="B92" s="9"/>
      <c r="C92" s="28"/>
      <c r="D92" s="28"/>
      <c r="E92" s="28"/>
      <c r="F92" s="28"/>
      <c r="G92" s="28"/>
      <c r="H92" s="28"/>
      <c r="I92" s="41"/>
      <c r="J92" s="28"/>
      <c r="K92" s="28"/>
      <c r="L92" s="28"/>
      <c r="M92" s="28"/>
      <c r="N92" s="28"/>
      <c r="O92" s="28"/>
      <c r="P92" s="28"/>
      <c r="Q92" s="28"/>
      <c r="R92" s="28"/>
      <c r="S92" s="28"/>
      <c r="T92" s="28"/>
      <c r="U92" s="28"/>
      <c r="V92" s="28"/>
      <c r="W92" s="28"/>
      <c r="X92" s="28"/>
    </row>
    <row r="93" spans="1:25" ht="15.75" hidden="1" customHeight="1" x14ac:dyDescent="0.15">
      <c r="A93" s="9"/>
      <c r="B93" s="9"/>
    </row>
    <row r="94" spans="1:25" ht="15.75" hidden="1" customHeight="1" x14ac:dyDescent="0.15">
      <c r="A94" s="9"/>
      <c r="B94" s="9"/>
    </row>
    <row r="95" spans="1:25" ht="15.75" hidden="1" customHeight="1" x14ac:dyDescent="0.15">
      <c r="A95" s="9"/>
      <c r="B95" s="9"/>
    </row>
    <row r="96" spans="1:25" ht="15.75" hidden="1" customHeight="1" x14ac:dyDescent="0.15">
      <c r="A96" s="9"/>
      <c r="B96" s="9"/>
    </row>
    <row r="97" spans="1:24" ht="15.75" hidden="1" customHeight="1" x14ac:dyDescent="0.15">
      <c r="A97" s="9"/>
      <c r="B97" s="9"/>
    </row>
    <row r="98" spans="1:24" ht="15.75" hidden="1" customHeight="1" x14ac:dyDescent="0.15">
      <c r="A98" s="9"/>
      <c r="B98" s="9"/>
    </row>
    <row r="99" spans="1:24" ht="15.75" hidden="1" customHeight="1" x14ac:dyDescent="0.15">
      <c r="A99" s="9"/>
      <c r="B99" s="9"/>
    </row>
    <row r="100" spans="1:24" ht="15.75" hidden="1" customHeight="1" x14ac:dyDescent="0.15">
      <c r="A100" s="9"/>
      <c r="B100" s="9"/>
    </row>
    <row r="101" spans="1:24" ht="15.75" hidden="1" customHeight="1" x14ac:dyDescent="0.15">
      <c r="A101" s="9"/>
      <c r="B101" s="9"/>
    </row>
    <row r="102" spans="1:24" ht="15.75" hidden="1" customHeight="1" x14ac:dyDescent="0.15">
      <c r="A102" s="9"/>
      <c r="B102" s="9"/>
    </row>
    <row r="103" spans="1:24" ht="15.75" hidden="1" customHeight="1" x14ac:dyDescent="0.15">
      <c r="A103" s="9"/>
      <c r="B103" s="9"/>
    </row>
    <row r="104" spans="1:24" ht="15.75" hidden="1" customHeight="1" x14ac:dyDescent="0.15">
      <c r="A104" s="9"/>
      <c r="B104" s="9"/>
    </row>
    <row r="105" spans="1:24" ht="15.75" hidden="1" customHeight="1" x14ac:dyDescent="0.15">
      <c r="A105" s="9"/>
      <c r="B105" s="9"/>
    </row>
    <row r="106" spans="1:24" ht="15.75" hidden="1" customHeight="1" x14ac:dyDescent="0.15">
      <c r="A106" s="9"/>
      <c r="B106" s="9"/>
    </row>
    <row r="107" spans="1:24" ht="15.75" hidden="1" customHeight="1" x14ac:dyDescent="0.15">
      <c r="A107" s="9"/>
      <c r="B107" s="9"/>
    </row>
    <row r="108" spans="1:24" ht="15.75" customHeight="1" x14ac:dyDescent="0.15">
      <c r="A108" s="9"/>
      <c r="B108" s="9"/>
    </row>
    <row r="109" spans="1:24" ht="20.100000000000001" customHeight="1" x14ac:dyDescent="0.15">
      <c r="A109" s="9"/>
      <c r="B109" s="9"/>
      <c r="C109" s="410" t="s">
        <v>31</v>
      </c>
      <c r="D109" s="411"/>
      <c r="E109" s="411"/>
      <c r="F109" s="411"/>
      <c r="G109" s="411"/>
      <c r="H109" s="412"/>
    </row>
    <row r="110" spans="1:24" ht="15.75" customHeight="1" x14ac:dyDescent="0.15">
      <c r="A110" s="9"/>
      <c r="B110" s="9"/>
      <c r="C110" s="63"/>
      <c r="D110" s="64"/>
      <c r="E110" s="64"/>
      <c r="F110" s="64"/>
      <c r="G110" s="64"/>
      <c r="H110" s="64"/>
      <c r="I110" s="26"/>
      <c r="J110" s="26"/>
      <c r="K110" s="26"/>
      <c r="L110" s="26"/>
      <c r="M110" s="26"/>
      <c r="N110" s="26"/>
      <c r="O110" s="26"/>
      <c r="P110" s="26"/>
      <c r="Q110" s="26"/>
      <c r="R110" s="26"/>
      <c r="S110" s="26"/>
      <c r="T110" s="26"/>
      <c r="U110" s="26"/>
      <c r="V110" s="26"/>
      <c r="W110" s="26"/>
      <c r="X110" s="27"/>
    </row>
    <row r="111" spans="1:24" ht="30" customHeight="1" x14ac:dyDescent="0.15">
      <c r="A111" s="9"/>
      <c r="B111" s="9"/>
      <c r="C111" s="63"/>
      <c r="D111" s="419" t="s">
        <v>87</v>
      </c>
      <c r="E111" s="420"/>
      <c r="F111" s="420"/>
      <c r="G111" s="420"/>
      <c r="H111" s="420"/>
      <c r="I111" s="420"/>
      <c r="J111" s="420"/>
      <c r="K111" s="420"/>
      <c r="L111" s="420"/>
      <c r="M111" s="420"/>
      <c r="N111" s="420"/>
      <c r="O111" s="420"/>
      <c r="P111" s="420"/>
      <c r="Q111" s="420"/>
      <c r="R111" s="420"/>
      <c r="S111" s="420"/>
      <c r="T111" s="420"/>
      <c r="U111" s="420"/>
      <c r="V111" s="420"/>
      <c r="W111" s="420"/>
      <c r="X111" s="29"/>
    </row>
    <row r="112" spans="1:24" ht="20.100000000000001" customHeight="1" x14ac:dyDescent="0.15">
      <c r="A112" s="9"/>
      <c r="B112" s="9"/>
      <c r="C112" s="30"/>
      <c r="D112" s="31">
        <v>1</v>
      </c>
      <c r="E112" s="13" t="s">
        <v>8</v>
      </c>
      <c r="I112" s="384"/>
      <c r="J112" s="384"/>
      <c r="K112" s="384"/>
      <c r="L112" s="384"/>
      <c r="M112" s="384"/>
      <c r="N112" s="384"/>
      <c r="O112" s="384"/>
      <c r="P112" s="384"/>
      <c r="Q112" s="384"/>
      <c r="R112" s="384"/>
      <c r="S112" s="384"/>
      <c r="T112" s="384"/>
      <c r="U112" s="384"/>
      <c r="V112" s="384"/>
      <c r="W112" s="384"/>
      <c r="X112" s="29"/>
    </row>
    <row r="113" spans="1:24" ht="20.100000000000001" customHeight="1" x14ac:dyDescent="0.15">
      <c r="A113" s="9"/>
      <c r="B113" s="9"/>
      <c r="C113" s="30"/>
      <c r="D113" s="31"/>
      <c r="E113" s="28"/>
      <c r="F113" s="28"/>
      <c r="G113" s="28"/>
      <c r="H113" s="28"/>
      <c r="I113" s="36"/>
      <c r="J113" s="33" t="s">
        <v>65</v>
      </c>
      <c r="K113" s="34"/>
      <c r="L113" s="34"/>
      <c r="M113" s="34"/>
      <c r="N113" s="34"/>
      <c r="O113" s="34"/>
      <c r="P113" s="34"/>
      <c r="Q113" s="34"/>
      <c r="R113" s="34"/>
      <c r="S113" s="34"/>
      <c r="T113" s="34"/>
      <c r="U113" s="34"/>
      <c r="V113" s="34"/>
      <c r="W113" s="34"/>
      <c r="X113" s="29"/>
    </row>
    <row r="114" spans="1:24" ht="20.100000000000001" customHeight="1" x14ac:dyDescent="0.15">
      <c r="A114" s="9"/>
      <c r="B114" s="9"/>
      <c r="C114" s="30"/>
      <c r="D114" s="31">
        <v>2</v>
      </c>
      <c r="E114" s="13" t="s">
        <v>21</v>
      </c>
      <c r="I114" s="384"/>
      <c r="J114" s="384"/>
      <c r="K114" s="384"/>
      <c r="L114" s="384"/>
      <c r="M114" s="384"/>
      <c r="N114" s="384"/>
      <c r="O114" s="384"/>
      <c r="P114" s="384"/>
      <c r="Q114" s="384"/>
      <c r="R114" s="384"/>
      <c r="S114" s="384"/>
      <c r="T114" s="384"/>
      <c r="U114" s="384"/>
      <c r="V114" s="384"/>
      <c r="W114" s="384"/>
      <c r="X114" s="29"/>
    </row>
    <row r="115" spans="1:24" ht="20.100000000000001" customHeight="1" x14ac:dyDescent="0.15">
      <c r="A115" s="9"/>
      <c r="B115" s="9"/>
      <c r="C115" s="30"/>
      <c r="D115" s="31"/>
      <c r="E115" s="28"/>
      <c r="F115" s="28"/>
      <c r="G115" s="28"/>
      <c r="H115" s="28"/>
      <c r="I115" s="36"/>
      <c r="J115" s="33" t="s">
        <v>11</v>
      </c>
      <c r="K115" s="34"/>
      <c r="L115" s="34"/>
      <c r="M115" s="34"/>
      <c r="N115" s="34"/>
      <c r="O115" s="34"/>
      <c r="P115" s="34"/>
      <c r="Q115" s="34"/>
      <c r="R115" s="34"/>
      <c r="S115" s="34"/>
      <c r="T115" s="34"/>
      <c r="U115" s="34"/>
      <c r="V115" s="34"/>
      <c r="W115" s="34"/>
      <c r="X115" s="29"/>
    </row>
    <row r="116" spans="1:24" ht="20.100000000000001" customHeight="1" x14ac:dyDescent="0.15">
      <c r="A116" s="9"/>
      <c r="B116" s="9"/>
      <c r="C116" s="30"/>
      <c r="D116" s="31">
        <v>3</v>
      </c>
      <c r="E116" s="13" t="s">
        <v>20</v>
      </c>
      <c r="I116" s="384"/>
      <c r="J116" s="384"/>
      <c r="K116" s="384"/>
      <c r="L116" s="384"/>
      <c r="M116" s="384"/>
      <c r="N116" s="384"/>
      <c r="O116" s="384"/>
      <c r="P116" s="384"/>
      <c r="Q116" s="384"/>
      <c r="R116" s="384"/>
      <c r="S116" s="384"/>
      <c r="T116" s="384"/>
      <c r="U116" s="384"/>
      <c r="V116" s="384"/>
      <c r="W116" s="384"/>
      <c r="X116" s="29"/>
    </row>
    <row r="117" spans="1:24" ht="20.100000000000001" customHeight="1" x14ac:dyDescent="0.15">
      <c r="A117" s="9"/>
      <c r="B117" s="9"/>
      <c r="C117" s="30"/>
      <c r="D117" s="31"/>
      <c r="E117" s="28"/>
      <c r="F117" s="28"/>
      <c r="G117" s="28"/>
      <c r="H117" s="28"/>
      <c r="I117" s="36"/>
      <c r="J117" s="33" t="s">
        <v>12</v>
      </c>
      <c r="K117" s="34"/>
      <c r="L117" s="34"/>
      <c r="M117" s="34"/>
      <c r="N117" s="34"/>
      <c r="O117" s="34"/>
      <c r="P117" s="34"/>
      <c r="Q117" s="34"/>
      <c r="R117" s="34"/>
      <c r="S117" s="34"/>
      <c r="T117" s="34"/>
      <c r="U117" s="34"/>
      <c r="V117" s="34"/>
      <c r="W117" s="34"/>
      <c r="X117" s="29"/>
    </row>
    <row r="118" spans="1:24" ht="20.100000000000001" customHeight="1" x14ac:dyDescent="0.15">
      <c r="A118" s="9">
        <f>IF(AND(I118&lt;&gt;"",NOT(ISNUMBER(VALUE(SUBSTITUTE(I118,"-",""))))), 1001, 0)</f>
        <v>0</v>
      </c>
      <c r="B118" s="9"/>
      <c r="C118" s="30"/>
      <c r="D118" s="31">
        <v>4</v>
      </c>
      <c r="E118" s="13" t="s">
        <v>6</v>
      </c>
      <c r="I118" s="384"/>
      <c r="J118" s="384"/>
      <c r="K118" s="384"/>
      <c r="L118" s="384"/>
      <c r="M118" s="384"/>
      <c r="N118" s="28"/>
      <c r="O118" s="471" t="s">
        <v>102</v>
      </c>
      <c r="P118" s="471"/>
      <c r="Q118" s="384"/>
      <c r="R118" s="384"/>
      <c r="S118" s="28" t="s">
        <v>103</v>
      </c>
      <c r="T118" s="28"/>
      <c r="U118" s="28"/>
      <c r="V118" s="28"/>
      <c r="W118" s="28"/>
      <c r="X118" s="29"/>
    </row>
    <row r="119" spans="1:24" ht="20.100000000000001" customHeight="1" x14ac:dyDescent="0.15">
      <c r="A119" s="9"/>
      <c r="B119" s="9"/>
      <c r="C119" s="35"/>
      <c r="D119" s="28"/>
      <c r="E119" s="28"/>
      <c r="F119" s="28"/>
      <c r="G119" s="28"/>
      <c r="H119" s="28"/>
      <c r="I119" s="36"/>
      <c r="J119" s="33" t="s">
        <v>98</v>
      </c>
      <c r="K119" s="41"/>
      <c r="L119" s="41"/>
      <c r="M119" s="41"/>
      <c r="N119" s="41"/>
      <c r="O119" s="41"/>
      <c r="P119" s="41"/>
      <c r="Q119" s="41"/>
      <c r="R119" s="41"/>
      <c r="S119" s="41"/>
      <c r="T119" s="41"/>
      <c r="U119" s="41"/>
      <c r="V119" s="41"/>
      <c r="W119" s="41"/>
      <c r="X119" s="29"/>
    </row>
    <row r="120" spans="1:24" ht="20.100000000000001" customHeight="1" x14ac:dyDescent="0.15">
      <c r="A120" s="9">
        <f>IF(AND(I120&lt;&gt;"",NOT(ISNUMBER(VALUE(SUBSTITUTE(I120,"-",""))))), 1001, 0)</f>
        <v>0</v>
      </c>
      <c r="B120" s="9"/>
      <c r="C120" s="30"/>
      <c r="D120" s="31">
        <v>5</v>
      </c>
      <c r="E120" s="13" t="s">
        <v>7</v>
      </c>
      <c r="I120" s="384"/>
      <c r="J120" s="384"/>
      <c r="K120" s="384"/>
      <c r="L120" s="384"/>
      <c r="M120" s="384"/>
      <c r="N120" s="28"/>
      <c r="O120" s="28"/>
      <c r="P120" s="28"/>
      <c r="Q120" s="28"/>
      <c r="R120" s="28"/>
      <c r="S120" s="28"/>
      <c r="T120" s="28"/>
      <c r="U120" s="28"/>
      <c r="V120" s="28"/>
      <c r="W120" s="28"/>
      <c r="X120" s="29"/>
    </row>
    <row r="121" spans="1:24" ht="20.100000000000001" customHeight="1" x14ac:dyDescent="0.15">
      <c r="A121" s="9"/>
      <c r="B121" s="9"/>
      <c r="C121" s="35"/>
      <c r="D121" s="28"/>
      <c r="E121" s="28"/>
      <c r="F121" s="28"/>
      <c r="G121" s="28"/>
      <c r="H121" s="28"/>
      <c r="I121" s="36"/>
      <c r="J121" s="33" t="s">
        <v>90</v>
      </c>
      <c r="K121" s="41"/>
      <c r="L121" s="41"/>
      <c r="M121" s="41"/>
      <c r="N121" s="41"/>
      <c r="O121" s="41"/>
      <c r="P121" s="41"/>
      <c r="Q121" s="41"/>
      <c r="R121" s="41"/>
      <c r="S121" s="41"/>
      <c r="T121" s="41"/>
      <c r="U121" s="41"/>
      <c r="V121" s="41"/>
      <c r="W121" s="41"/>
      <c r="X121" s="29"/>
    </row>
    <row r="122" spans="1:24" ht="20.100000000000001" customHeight="1" x14ac:dyDescent="0.15">
      <c r="A122" s="9"/>
      <c r="B122" s="9"/>
      <c r="C122" s="30"/>
      <c r="D122" s="31">
        <v>6</v>
      </c>
      <c r="E122" s="13" t="s">
        <v>10</v>
      </c>
      <c r="I122" s="384"/>
      <c r="J122" s="384"/>
      <c r="K122" s="384"/>
      <c r="L122" s="384"/>
      <c r="M122" s="384"/>
      <c r="N122" s="384"/>
      <c r="O122" s="384"/>
      <c r="P122" s="384"/>
      <c r="Q122" s="384"/>
      <c r="R122" s="384"/>
      <c r="S122" s="384"/>
      <c r="T122" s="384"/>
      <c r="U122" s="384"/>
      <c r="V122" s="384"/>
      <c r="W122" s="384"/>
      <c r="X122" s="29"/>
    </row>
    <row r="123" spans="1:24" ht="20.100000000000001" customHeight="1" x14ac:dyDescent="0.15">
      <c r="A123" s="9"/>
      <c r="B123" s="9"/>
      <c r="C123" s="35"/>
      <c r="D123" s="28"/>
      <c r="E123" s="28"/>
      <c r="F123" s="28"/>
      <c r="G123" s="28"/>
      <c r="H123" s="28"/>
      <c r="I123" s="36"/>
      <c r="J123" s="33" t="s">
        <v>19</v>
      </c>
      <c r="K123" s="41"/>
      <c r="L123" s="41"/>
      <c r="M123" s="41"/>
      <c r="N123" s="41"/>
      <c r="O123" s="41"/>
      <c r="P123" s="41"/>
      <c r="Q123" s="41"/>
      <c r="R123" s="41"/>
      <c r="S123" s="41"/>
      <c r="T123" s="41"/>
      <c r="U123" s="41"/>
      <c r="V123" s="41"/>
      <c r="W123" s="41"/>
      <c r="X123" s="29"/>
    </row>
    <row r="124" spans="1:24" ht="15.75" customHeight="1" x14ac:dyDescent="0.15">
      <c r="A124" s="9"/>
      <c r="B124" s="9"/>
      <c r="C124" s="42"/>
      <c r="D124" s="43"/>
      <c r="E124" s="43"/>
      <c r="F124" s="43"/>
      <c r="G124" s="43"/>
      <c r="H124" s="43"/>
      <c r="I124" s="44"/>
      <c r="J124" s="44"/>
      <c r="K124" s="44"/>
      <c r="L124" s="44"/>
      <c r="M124" s="44"/>
      <c r="N124" s="44"/>
      <c r="O124" s="44"/>
      <c r="P124" s="44"/>
      <c r="Q124" s="44"/>
      <c r="R124" s="44"/>
      <c r="S124" s="44"/>
      <c r="T124" s="44"/>
      <c r="U124" s="44"/>
      <c r="V124" s="44"/>
      <c r="W124" s="44"/>
      <c r="X124" s="45"/>
    </row>
    <row r="125" spans="1:24" ht="15.75" customHeight="1" x14ac:dyDescent="0.15">
      <c r="A125" s="9"/>
      <c r="B125" s="9"/>
      <c r="C125" s="28"/>
      <c r="D125" s="28"/>
      <c r="E125" s="28"/>
      <c r="F125" s="28"/>
      <c r="G125" s="28"/>
      <c r="H125" s="28"/>
      <c r="I125" s="41"/>
      <c r="J125" s="41"/>
      <c r="K125" s="41"/>
      <c r="L125" s="41"/>
      <c r="M125" s="41"/>
      <c r="N125" s="41"/>
      <c r="O125" s="41"/>
      <c r="P125" s="41"/>
      <c r="Q125" s="41"/>
      <c r="R125" s="41"/>
      <c r="S125" s="41"/>
      <c r="T125" s="41"/>
      <c r="U125" s="41"/>
      <c r="V125" s="41"/>
      <c r="W125" s="41"/>
      <c r="X125" s="28"/>
    </row>
    <row r="126" spans="1:24" ht="15.75" hidden="1" customHeight="1" x14ac:dyDescent="0.15">
      <c r="A126" s="9"/>
      <c r="B126" s="9"/>
      <c r="C126" s="28"/>
      <c r="D126" s="28"/>
      <c r="E126" s="28"/>
      <c r="F126" s="28"/>
      <c r="G126" s="28"/>
      <c r="H126" s="28"/>
      <c r="I126" s="41"/>
      <c r="J126" s="28"/>
      <c r="K126" s="28"/>
      <c r="L126" s="28"/>
      <c r="M126" s="28"/>
      <c r="N126" s="28"/>
      <c r="O126" s="28"/>
      <c r="P126" s="28"/>
      <c r="Q126" s="28"/>
      <c r="R126" s="28"/>
      <c r="S126" s="28"/>
      <c r="T126" s="28"/>
      <c r="U126" s="28"/>
      <c r="V126" s="28"/>
      <c r="W126" s="28"/>
      <c r="X126" s="28"/>
    </row>
    <row r="127" spans="1:24" ht="15.75" hidden="1" customHeight="1" x14ac:dyDescent="0.15">
      <c r="A127" s="9"/>
      <c r="B127" s="9"/>
      <c r="C127" s="28"/>
      <c r="D127" s="28"/>
      <c r="E127" s="28"/>
      <c r="F127" s="28"/>
      <c r="G127" s="28"/>
      <c r="H127" s="28"/>
      <c r="I127" s="41"/>
      <c r="J127" s="28"/>
      <c r="K127" s="28"/>
      <c r="L127" s="28"/>
      <c r="M127" s="28"/>
      <c r="N127" s="28"/>
      <c r="O127" s="28"/>
      <c r="P127" s="28"/>
      <c r="Q127" s="28"/>
      <c r="R127" s="28"/>
      <c r="S127" s="28"/>
      <c r="T127" s="28"/>
      <c r="U127" s="28"/>
      <c r="V127" s="28"/>
      <c r="W127" s="28"/>
      <c r="X127" s="28"/>
    </row>
    <row r="128" spans="1:24" ht="15.75" hidden="1" customHeight="1" x14ac:dyDescent="0.15">
      <c r="A128" s="9"/>
      <c r="B128" s="9"/>
      <c r="C128" s="28"/>
      <c r="D128" s="28"/>
      <c r="E128" s="28"/>
      <c r="F128" s="28"/>
      <c r="G128" s="28"/>
      <c r="H128" s="28"/>
      <c r="I128" s="41"/>
      <c r="J128" s="28"/>
      <c r="K128" s="28"/>
      <c r="L128" s="28"/>
      <c r="M128" s="28"/>
      <c r="N128" s="28"/>
      <c r="O128" s="28"/>
      <c r="P128" s="28"/>
      <c r="Q128" s="28"/>
      <c r="R128" s="28"/>
      <c r="S128" s="28"/>
      <c r="T128" s="28"/>
      <c r="U128" s="28"/>
      <c r="V128" s="28"/>
      <c r="W128" s="28"/>
      <c r="X128" s="28"/>
    </row>
    <row r="129" spans="1:2" ht="15.75" hidden="1" customHeight="1" x14ac:dyDescent="0.15">
      <c r="A129" s="9"/>
      <c r="B129" s="9"/>
    </row>
    <row r="130" spans="1:2" ht="15.75" hidden="1" customHeight="1" x14ac:dyDescent="0.15">
      <c r="A130" s="9"/>
      <c r="B130" s="9"/>
    </row>
    <row r="131" spans="1:2" ht="15.75" hidden="1" customHeight="1" x14ac:dyDescent="0.15">
      <c r="A131" s="9"/>
      <c r="B131" s="9"/>
    </row>
    <row r="132" spans="1:2" ht="15.75" hidden="1" customHeight="1" x14ac:dyDescent="0.15">
      <c r="A132" s="9"/>
      <c r="B132" s="9"/>
    </row>
    <row r="133" spans="1:2" ht="15.75" hidden="1" customHeight="1" x14ac:dyDescent="0.15">
      <c r="A133" s="9"/>
      <c r="B133" s="9"/>
    </row>
    <row r="134" spans="1:2" ht="15.75" hidden="1" customHeight="1" x14ac:dyDescent="0.15">
      <c r="A134" s="9"/>
      <c r="B134" s="9"/>
    </row>
    <row r="135" spans="1:2" ht="15.75" hidden="1" customHeight="1" x14ac:dyDescent="0.15">
      <c r="A135" s="9"/>
      <c r="B135" s="9"/>
    </row>
    <row r="136" spans="1:2" ht="15.75" hidden="1" customHeight="1" x14ac:dyDescent="0.15">
      <c r="A136" s="9"/>
      <c r="B136" s="9"/>
    </row>
    <row r="137" spans="1:2" ht="15.75" hidden="1" customHeight="1" x14ac:dyDescent="0.15">
      <c r="A137" s="9"/>
      <c r="B137" s="9"/>
    </row>
    <row r="138" spans="1:2" ht="15.75" hidden="1" customHeight="1" x14ac:dyDescent="0.15">
      <c r="A138" s="9"/>
      <c r="B138" s="9"/>
    </row>
    <row r="139" spans="1:2" ht="15.75" hidden="1" customHeight="1" x14ac:dyDescent="0.15">
      <c r="A139" s="9"/>
      <c r="B139" s="9"/>
    </row>
    <row r="140" spans="1:2" ht="15.75" hidden="1" customHeight="1" x14ac:dyDescent="0.15">
      <c r="A140" s="9"/>
      <c r="B140" s="9"/>
    </row>
    <row r="141" spans="1:2" ht="15.75" hidden="1" customHeight="1" x14ac:dyDescent="0.15">
      <c r="A141" s="9"/>
      <c r="B141" s="9"/>
    </row>
    <row r="142" spans="1:2" ht="15.75" hidden="1" customHeight="1" x14ac:dyDescent="0.15">
      <c r="A142" s="9"/>
      <c r="B142" s="9"/>
    </row>
    <row r="143" spans="1:2" ht="15.75" hidden="1" customHeight="1" x14ac:dyDescent="0.15">
      <c r="A143" s="9"/>
      <c r="B143" s="9"/>
    </row>
    <row r="144" spans="1:2" ht="15.75" hidden="1" customHeight="1" x14ac:dyDescent="0.15">
      <c r="A144" s="9"/>
      <c r="B144" s="9"/>
    </row>
    <row r="145" spans="1:24" ht="15.75" customHeight="1" x14ac:dyDescent="0.15">
      <c r="A145" s="9"/>
      <c r="B145" s="9"/>
    </row>
    <row r="146" spans="1:24" ht="20.100000000000001" customHeight="1" x14ac:dyDescent="0.15">
      <c r="A146" s="9"/>
      <c r="B146" s="9"/>
      <c r="C146" s="410" t="s">
        <v>66</v>
      </c>
      <c r="D146" s="411"/>
      <c r="E146" s="411"/>
      <c r="F146" s="411"/>
      <c r="G146" s="411"/>
      <c r="H146" s="412"/>
    </row>
    <row r="147" spans="1:24" ht="15.75" customHeight="1" x14ac:dyDescent="0.15">
      <c r="A147" s="9"/>
      <c r="B147" s="9"/>
      <c r="C147" s="24"/>
      <c r="D147" s="25"/>
      <c r="E147" s="25"/>
      <c r="F147" s="25"/>
      <c r="G147" s="25"/>
      <c r="H147" s="25"/>
      <c r="I147" s="26"/>
      <c r="J147" s="26"/>
      <c r="K147" s="26"/>
      <c r="L147" s="26"/>
      <c r="M147" s="26"/>
      <c r="N147" s="26"/>
      <c r="O147" s="26"/>
      <c r="P147" s="26"/>
      <c r="Q147" s="26"/>
      <c r="R147" s="26"/>
      <c r="S147" s="26"/>
      <c r="T147" s="26"/>
      <c r="U147" s="26"/>
      <c r="V147" s="26"/>
      <c r="W147" s="26"/>
      <c r="X147" s="27"/>
    </row>
    <row r="148" spans="1:24" ht="20.100000000000001" customHeight="1" x14ac:dyDescent="0.15">
      <c r="A148" s="9"/>
      <c r="B148" s="9"/>
      <c r="C148" s="24"/>
      <c r="D148" s="65" t="s">
        <v>88</v>
      </c>
      <c r="E148" s="25"/>
      <c r="F148" s="25"/>
      <c r="G148" s="25"/>
      <c r="H148" s="25"/>
      <c r="I148" s="28"/>
      <c r="J148" s="28"/>
      <c r="K148" s="28"/>
      <c r="L148" s="28"/>
      <c r="M148" s="28"/>
      <c r="N148" s="28"/>
      <c r="O148" s="28"/>
      <c r="P148" s="28"/>
      <c r="Q148" s="28"/>
      <c r="R148" s="28"/>
      <c r="S148" s="28"/>
      <c r="T148" s="28"/>
      <c r="U148" s="28"/>
      <c r="V148" s="28"/>
      <c r="W148" s="28"/>
      <c r="X148" s="29"/>
    </row>
    <row r="149" spans="1:24" ht="20.100000000000001" customHeight="1" x14ac:dyDescent="0.15">
      <c r="A149" s="9">
        <f>IF(AND(I149&lt;&gt;"しない", I149&lt;&gt;"する"), 1001, 0)</f>
        <v>0</v>
      </c>
      <c r="B149" s="9"/>
      <c r="C149" s="30"/>
      <c r="D149" s="31">
        <v>1</v>
      </c>
      <c r="E149" s="28" t="s">
        <v>89</v>
      </c>
      <c r="F149" s="28"/>
      <c r="G149" s="28"/>
      <c r="H149" s="28"/>
      <c r="I149" s="384" t="s">
        <v>93</v>
      </c>
      <c r="J149" s="416"/>
      <c r="K149" s="416"/>
      <c r="L149" s="416"/>
      <c r="M149" s="416"/>
      <c r="N149" s="28"/>
      <c r="O149" s="28"/>
      <c r="P149" s="28"/>
      <c r="Q149" s="28"/>
      <c r="R149" s="28"/>
      <c r="S149" s="28"/>
      <c r="T149" s="28"/>
      <c r="U149" s="28"/>
      <c r="V149" s="28"/>
      <c r="W149" s="28"/>
      <c r="X149" s="29"/>
    </row>
    <row r="150" spans="1:24" ht="20.100000000000001" customHeight="1" x14ac:dyDescent="0.15">
      <c r="A150" s="9"/>
      <c r="B150" s="9"/>
      <c r="C150" s="35"/>
      <c r="D150" s="28"/>
      <c r="E150" s="28"/>
      <c r="F150" s="28"/>
      <c r="G150" s="28"/>
      <c r="H150" s="28"/>
      <c r="I150" s="32"/>
      <c r="J150" s="33" t="s">
        <v>81</v>
      </c>
      <c r="K150" s="41"/>
      <c r="L150" s="41"/>
      <c r="M150" s="41"/>
      <c r="N150" s="41"/>
      <c r="O150" s="41"/>
      <c r="P150" s="41"/>
      <c r="Q150" s="41"/>
      <c r="R150" s="41"/>
      <c r="S150" s="41"/>
      <c r="T150" s="41"/>
      <c r="U150" s="41"/>
      <c r="V150" s="41"/>
      <c r="W150" s="41"/>
      <c r="X150" s="29"/>
    </row>
    <row r="151" spans="1:24" ht="20.100000000000001" customHeight="1" x14ac:dyDescent="0.15">
      <c r="A151" s="9">
        <f>IF(AND($I149="する",ISBLANK($I151)), 1001, 0)</f>
        <v>0</v>
      </c>
      <c r="B151" s="9"/>
      <c r="C151" s="30"/>
      <c r="D151" s="31">
        <v>2</v>
      </c>
      <c r="E151" s="13" t="s">
        <v>0</v>
      </c>
      <c r="I151" s="417"/>
      <c r="J151" s="418"/>
      <c r="K151" s="418"/>
      <c r="L151" s="418"/>
      <c r="M151" s="418"/>
      <c r="N151" s="28"/>
      <c r="O151" s="28"/>
      <c r="P151" s="28"/>
      <c r="Q151" s="28"/>
      <c r="R151" s="28"/>
      <c r="S151" s="28"/>
      <c r="T151" s="28"/>
      <c r="U151" s="28"/>
      <c r="V151" s="28"/>
      <c r="W151" s="28"/>
      <c r="X151" s="29"/>
    </row>
    <row r="152" spans="1:24" ht="20.100000000000001" customHeight="1" x14ac:dyDescent="0.15">
      <c r="A152" s="9"/>
      <c r="B152" s="9"/>
      <c r="C152" s="30"/>
      <c r="D152" s="31"/>
      <c r="E152" s="28"/>
      <c r="F152" s="28"/>
      <c r="G152" s="28"/>
      <c r="H152" s="28"/>
      <c r="I152" s="38"/>
      <c r="J152" s="33" t="s">
        <v>313</v>
      </c>
      <c r="K152" s="41"/>
      <c r="L152" s="41"/>
      <c r="M152" s="41"/>
      <c r="N152" s="41"/>
      <c r="O152" s="41"/>
      <c r="P152" s="41"/>
      <c r="Q152" s="41"/>
      <c r="R152" s="41"/>
      <c r="S152" s="41"/>
      <c r="T152" s="41"/>
      <c r="U152" s="41"/>
      <c r="V152" s="41"/>
      <c r="W152" s="41"/>
      <c r="X152" s="29"/>
    </row>
    <row r="153" spans="1:24" ht="20.100000000000001" customHeight="1" x14ac:dyDescent="0.15">
      <c r="A153" s="9">
        <f>IF(AND($I149="する",ISBLANK($I153)), 1001, 0)</f>
        <v>0</v>
      </c>
      <c r="B153" s="9"/>
      <c r="C153" s="30"/>
      <c r="D153" s="31">
        <v>3</v>
      </c>
      <c r="E153" s="13" t="s">
        <v>1</v>
      </c>
      <c r="I153" s="463"/>
      <c r="J153" s="463"/>
      <c r="K153" s="463"/>
      <c r="L153" s="463"/>
      <c r="M153" s="463"/>
      <c r="N153" s="463"/>
      <c r="O153" s="463"/>
      <c r="P153" s="463"/>
      <c r="Q153" s="463"/>
      <c r="R153" s="463"/>
      <c r="S153" s="463"/>
      <c r="T153" s="463"/>
      <c r="U153" s="463"/>
      <c r="V153" s="463"/>
      <c r="W153" s="463"/>
      <c r="X153" s="29"/>
    </row>
    <row r="154" spans="1:24" ht="20.100000000000001" customHeight="1" x14ac:dyDescent="0.15">
      <c r="A154" s="9"/>
      <c r="B154" s="9"/>
      <c r="C154" s="30"/>
      <c r="D154" s="31"/>
      <c r="E154" s="28"/>
      <c r="F154" s="28"/>
      <c r="G154" s="28"/>
      <c r="H154" s="28"/>
      <c r="I154" s="32"/>
      <c r="J154" s="33" t="s">
        <v>29</v>
      </c>
      <c r="K154" s="34"/>
      <c r="L154" s="34"/>
      <c r="M154" s="34"/>
      <c r="N154" s="34"/>
      <c r="O154" s="34"/>
      <c r="P154" s="34"/>
      <c r="Q154" s="34"/>
      <c r="R154" s="34"/>
      <c r="S154" s="34"/>
      <c r="T154" s="34"/>
      <c r="U154" s="34"/>
      <c r="V154" s="34"/>
      <c r="W154" s="34"/>
      <c r="X154" s="29"/>
    </row>
    <row r="155" spans="1:24" ht="20.100000000000001" customHeight="1" x14ac:dyDescent="0.15">
      <c r="A155" s="9">
        <f>IF(AND($I149="する",ISBLANK($I155)), 1001, 0)</f>
        <v>0</v>
      </c>
      <c r="B155" s="9"/>
      <c r="C155" s="30"/>
      <c r="D155" s="31">
        <v>4</v>
      </c>
      <c r="E155" s="13" t="s">
        <v>67</v>
      </c>
      <c r="I155" s="384"/>
      <c r="J155" s="384"/>
      <c r="K155" s="384"/>
      <c r="L155" s="384"/>
      <c r="M155" s="384"/>
      <c r="N155" s="384"/>
      <c r="O155" s="384"/>
      <c r="P155" s="384"/>
      <c r="Q155" s="384"/>
      <c r="R155" s="384"/>
      <c r="S155" s="384"/>
      <c r="T155" s="384"/>
      <c r="U155" s="384"/>
      <c r="V155" s="384"/>
      <c r="W155" s="384"/>
      <c r="X155" s="29"/>
    </row>
    <row r="156" spans="1:24" ht="20.100000000000001" customHeight="1" x14ac:dyDescent="0.15">
      <c r="A156" s="9"/>
      <c r="B156" s="9"/>
      <c r="C156" s="30"/>
      <c r="D156" s="31"/>
      <c r="E156" s="28"/>
      <c r="F156" s="28"/>
      <c r="G156" s="28"/>
      <c r="H156" s="28"/>
      <c r="I156" s="36"/>
      <c r="J156" s="33" t="s">
        <v>11</v>
      </c>
      <c r="K156" s="41"/>
      <c r="L156" s="41"/>
      <c r="M156" s="41"/>
      <c r="N156" s="41"/>
      <c r="O156" s="41"/>
      <c r="P156" s="41"/>
      <c r="Q156" s="41"/>
      <c r="R156" s="41"/>
      <c r="S156" s="41"/>
      <c r="T156" s="41"/>
      <c r="U156" s="41"/>
      <c r="V156" s="41"/>
      <c r="W156" s="41"/>
      <c r="X156" s="29"/>
    </row>
    <row r="157" spans="1:24" ht="20.100000000000001" customHeight="1" x14ac:dyDescent="0.15">
      <c r="A157" s="9">
        <f>IF(AND($I149="する",ISBLANK($I157)), 1001, 0)</f>
        <v>0</v>
      </c>
      <c r="B157" s="9"/>
      <c r="C157" s="30"/>
      <c r="D157" s="31">
        <v>5</v>
      </c>
      <c r="E157" s="13" t="s">
        <v>68</v>
      </c>
      <c r="I157" s="384"/>
      <c r="J157" s="384"/>
      <c r="K157" s="384"/>
      <c r="L157" s="384"/>
      <c r="M157" s="384"/>
      <c r="N157" s="384"/>
      <c r="O157" s="384"/>
      <c r="P157" s="384"/>
      <c r="Q157" s="384"/>
      <c r="R157" s="384"/>
      <c r="S157" s="384"/>
      <c r="T157" s="384"/>
      <c r="U157" s="384"/>
      <c r="V157" s="384"/>
      <c r="W157" s="384"/>
      <c r="X157" s="29"/>
    </row>
    <row r="158" spans="1:24" ht="20.100000000000001" customHeight="1" x14ac:dyDescent="0.15">
      <c r="A158" s="9"/>
      <c r="B158" s="9"/>
      <c r="C158" s="35"/>
      <c r="D158" s="28"/>
      <c r="E158" s="28"/>
      <c r="F158" s="28"/>
      <c r="G158" s="28"/>
      <c r="H158" s="28"/>
      <c r="I158" s="36"/>
      <c r="J158" s="33" t="s">
        <v>12</v>
      </c>
      <c r="K158" s="41"/>
      <c r="L158" s="41"/>
      <c r="M158" s="41"/>
      <c r="N158" s="41"/>
      <c r="O158" s="41"/>
      <c r="P158" s="41"/>
      <c r="Q158" s="41"/>
      <c r="R158" s="41"/>
      <c r="S158" s="41"/>
      <c r="T158" s="41"/>
      <c r="U158" s="41"/>
      <c r="V158" s="41"/>
      <c r="W158" s="41"/>
      <c r="X158" s="29"/>
    </row>
    <row r="159" spans="1:24" ht="20.100000000000001" customHeight="1" x14ac:dyDescent="0.15">
      <c r="A159" s="9">
        <f>IF(AND($I149="する",NOT(AND(I159&lt;&gt;"",ISNUMBER(VALUE(SUBSTITUTE(I159,"-","")))))), 1001, 0)</f>
        <v>0</v>
      </c>
      <c r="B159" s="9"/>
      <c r="C159" s="30"/>
      <c r="D159" s="31">
        <v>6</v>
      </c>
      <c r="E159" s="13" t="s">
        <v>6</v>
      </c>
      <c r="I159" s="384"/>
      <c r="J159" s="384"/>
      <c r="K159" s="384"/>
      <c r="L159" s="384"/>
      <c r="M159" s="384"/>
      <c r="N159" s="28"/>
      <c r="O159" s="28"/>
      <c r="P159" s="28"/>
      <c r="Q159" s="28"/>
      <c r="R159" s="28"/>
      <c r="S159" s="28"/>
      <c r="T159" s="28"/>
      <c r="U159" s="28"/>
      <c r="V159" s="28"/>
      <c r="W159" s="28"/>
      <c r="X159" s="29"/>
    </row>
    <row r="160" spans="1:24" ht="20.100000000000001" customHeight="1" x14ac:dyDescent="0.15">
      <c r="A160" s="9"/>
      <c r="B160" s="9"/>
      <c r="C160" s="35"/>
      <c r="D160" s="28"/>
      <c r="E160" s="28"/>
      <c r="F160" s="28"/>
      <c r="G160" s="28"/>
      <c r="H160" s="28"/>
      <c r="I160" s="36"/>
      <c r="J160" s="33" t="s">
        <v>98</v>
      </c>
      <c r="K160" s="34"/>
      <c r="L160" s="34"/>
      <c r="M160" s="34"/>
      <c r="N160" s="34"/>
      <c r="O160" s="34"/>
      <c r="P160" s="34"/>
      <c r="Q160" s="34"/>
      <c r="R160" s="34"/>
      <c r="S160" s="34"/>
      <c r="T160" s="34"/>
      <c r="U160" s="34"/>
      <c r="V160" s="34"/>
      <c r="W160" s="34"/>
      <c r="X160" s="29"/>
    </row>
    <row r="161" spans="1:24" ht="20.100000000000001" customHeight="1" x14ac:dyDescent="0.15">
      <c r="A161" s="9">
        <f>IF(AND($I149="する",AND(I161&lt;&gt;"",NOT(ISNUMBER(VALUE(SUBSTITUTE(I161,"-","")))))), 1001, 0)</f>
        <v>0</v>
      </c>
      <c r="B161" s="9"/>
      <c r="C161" s="30"/>
      <c r="D161" s="31">
        <v>7</v>
      </c>
      <c r="E161" s="13" t="s">
        <v>7</v>
      </c>
      <c r="I161" s="384"/>
      <c r="J161" s="384"/>
      <c r="K161" s="384"/>
      <c r="L161" s="384"/>
      <c r="M161" s="384"/>
      <c r="N161" s="28"/>
      <c r="O161" s="28"/>
      <c r="P161" s="28"/>
      <c r="Q161" s="28"/>
      <c r="R161" s="28"/>
      <c r="S161" s="28"/>
      <c r="T161" s="28"/>
      <c r="U161" s="28"/>
      <c r="V161" s="28"/>
      <c r="W161" s="28"/>
      <c r="X161" s="29"/>
    </row>
    <row r="162" spans="1:24" ht="20.100000000000001" customHeight="1" x14ac:dyDescent="0.15">
      <c r="A162" s="9"/>
      <c r="B162" s="9"/>
      <c r="C162" s="35"/>
      <c r="D162" s="28"/>
      <c r="E162" s="28"/>
      <c r="F162" s="28"/>
      <c r="G162" s="28"/>
      <c r="H162" s="28"/>
      <c r="I162" s="36"/>
      <c r="J162" s="33" t="s">
        <v>90</v>
      </c>
      <c r="K162" s="34"/>
      <c r="L162" s="34"/>
      <c r="M162" s="34"/>
      <c r="N162" s="34"/>
      <c r="O162" s="34"/>
      <c r="P162" s="34"/>
      <c r="Q162" s="34"/>
      <c r="R162" s="34"/>
      <c r="S162" s="34"/>
      <c r="T162" s="34"/>
      <c r="U162" s="34"/>
      <c r="V162" s="34"/>
      <c r="W162" s="34"/>
      <c r="X162" s="29"/>
    </row>
    <row r="163" spans="1:24" ht="15.75" customHeight="1" x14ac:dyDescent="0.15">
      <c r="A163" s="9"/>
      <c r="B163" s="9"/>
      <c r="C163" s="42"/>
      <c r="D163" s="43"/>
      <c r="E163" s="43"/>
      <c r="F163" s="43"/>
      <c r="G163" s="43"/>
      <c r="H163" s="43"/>
      <c r="I163" s="44"/>
      <c r="J163" s="44"/>
      <c r="K163" s="44"/>
      <c r="L163" s="44"/>
      <c r="M163" s="44"/>
      <c r="N163" s="44"/>
      <c r="O163" s="44"/>
      <c r="P163" s="44"/>
      <c r="Q163" s="44"/>
      <c r="R163" s="44"/>
      <c r="S163" s="44"/>
      <c r="T163" s="44"/>
      <c r="U163" s="44"/>
      <c r="V163" s="44"/>
      <c r="W163" s="44"/>
      <c r="X163" s="45"/>
    </row>
    <row r="164" spans="1:24" ht="15.75" customHeight="1" x14ac:dyDescent="0.15">
      <c r="A164" s="9"/>
      <c r="B164" s="9"/>
      <c r="C164" s="28"/>
      <c r="D164" s="28"/>
      <c r="E164" s="28"/>
      <c r="F164" s="28"/>
      <c r="G164" s="28"/>
      <c r="H164" s="28"/>
      <c r="I164" s="41"/>
      <c r="J164" s="41"/>
      <c r="K164" s="41"/>
      <c r="L164" s="41"/>
      <c r="M164" s="41"/>
      <c r="N164" s="41"/>
      <c r="O164" s="41"/>
      <c r="P164" s="41"/>
      <c r="Q164" s="41"/>
      <c r="R164" s="41"/>
      <c r="S164" s="41"/>
      <c r="T164" s="41"/>
      <c r="U164" s="41"/>
      <c r="V164" s="41"/>
      <c r="W164" s="41"/>
      <c r="X164" s="28"/>
    </row>
    <row r="165" spans="1:24" ht="15.75" customHeight="1" x14ac:dyDescent="0.15">
      <c r="A165" s="9"/>
      <c r="B165" s="9"/>
      <c r="C165" s="28"/>
      <c r="D165" s="28"/>
      <c r="E165" s="28"/>
      <c r="F165" s="28"/>
      <c r="G165" s="28"/>
      <c r="H165" s="28"/>
      <c r="I165" s="41"/>
      <c r="J165" s="28"/>
      <c r="K165" s="28"/>
      <c r="L165" s="28"/>
      <c r="M165" s="28"/>
      <c r="N165" s="28"/>
      <c r="O165" s="28"/>
      <c r="P165" s="28"/>
      <c r="Q165" s="28"/>
      <c r="R165" s="28"/>
      <c r="S165" s="28"/>
      <c r="T165" s="28"/>
      <c r="U165" s="28"/>
      <c r="V165" s="28"/>
      <c r="W165" s="28"/>
      <c r="X165" s="28"/>
    </row>
    <row r="166" spans="1:24" ht="20.100000000000001" customHeight="1" x14ac:dyDescent="0.15">
      <c r="A166" s="9"/>
      <c r="B166" s="9"/>
      <c r="C166" s="410" t="s">
        <v>74</v>
      </c>
      <c r="D166" s="411"/>
      <c r="E166" s="411"/>
      <c r="F166" s="411"/>
      <c r="G166" s="411"/>
      <c r="H166" s="412"/>
    </row>
    <row r="167" spans="1:24" ht="15.75" customHeight="1" x14ac:dyDescent="0.15">
      <c r="A167" s="9"/>
      <c r="B167" s="9"/>
      <c r="C167" s="24"/>
      <c r="D167" s="25"/>
      <c r="E167" s="66"/>
      <c r="F167" s="25"/>
      <c r="G167" s="25"/>
      <c r="H167" s="25"/>
      <c r="I167" s="26"/>
      <c r="J167" s="26"/>
      <c r="K167" s="67"/>
      <c r="L167" s="26"/>
      <c r="M167" s="26"/>
      <c r="N167" s="26"/>
      <c r="O167" s="26"/>
      <c r="P167" s="26"/>
      <c r="Q167" s="26"/>
      <c r="R167" s="26"/>
      <c r="S167" s="26"/>
      <c r="T167" s="26"/>
      <c r="U167" s="26"/>
      <c r="V167" s="26"/>
      <c r="W167" s="26"/>
      <c r="X167" s="27"/>
    </row>
    <row r="168" spans="1:24" ht="15.75" hidden="1" customHeight="1" x14ac:dyDescent="0.15">
      <c r="A168" s="9"/>
      <c r="B168" s="9"/>
      <c r="C168" s="24"/>
      <c r="D168" s="25"/>
      <c r="E168" s="66"/>
      <c r="F168" s="25"/>
      <c r="G168" s="25"/>
      <c r="H168" s="25"/>
      <c r="I168" s="28"/>
      <c r="J168" s="28"/>
      <c r="K168" s="39"/>
      <c r="L168" s="28"/>
      <c r="M168" s="28"/>
      <c r="N168" s="28"/>
      <c r="O168" s="28"/>
      <c r="P168" s="28"/>
      <c r="Q168" s="28"/>
      <c r="R168" s="28"/>
      <c r="S168" s="28"/>
      <c r="T168" s="28"/>
      <c r="U168" s="28"/>
      <c r="V168" s="28"/>
      <c r="W168" s="28"/>
      <c r="X168" s="29"/>
    </row>
    <row r="169" spans="1:24" ht="20.100000000000001" customHeight="1" x14ac:dyDescent="0.15">
      <c r="A169" s="9"/>
      <c r="B169" s="9"/>
      <c r="C169" s="30"/>
      <c r="D169" s="31">
        <v>1</v>
      </c>
      <c r="E169" s="13" t="s">
        <v>105</v>
      </c>
      <c r="I169" s="384"/>
      <c r="J169" s="384"/>
      <c r="K169" s="384"/>
      <c r="L169" s="384"/>
      <c r="M169" s="384"/>
      <c r="N169" s="28" t="s">
        <v>59</v>
      </c>
      <c r="O169" s="28"/>
      <c r="P169" s="28"/>
      <c r="Q169" s="28"/>
      <c r="R169" s="28"/>
      <c r="S169" s="28"/>
      <c r="T169" s="28"/>
      <c r="U169" s="28"/>
      <c r="V169" s="28"/>
      <c r="W169" s="28"/>
      <c r="X169" s="29"/>
    </row>
    <row r="170" spans="1:24" ht="20.100000000000001" customHeight="1" x14ac:dyDescent="0.15">
      <c r="A170" s="9"/>
      <c r="B170" s="9"/>
      <c r="C170" s="30"/>
      <c r="D170" s="31"/>
      <c r="E170" s="28"/>
      <c r="F170" s="28"/>
      <c r="G170" s="28"/>
      <c r="H170" s="28"/>
      <c r="I170" s="38"/>
      <c r="J170" s="33" t="s">
        <v>106</v>
      </c>
      <c r="K170" s="41"/>
      <c r="L170" s="41"/>
      <c r="M170" s="41"/>
      <c r="N170" s="41"/>
      <c r="O170" s="41"/>
      <c r="P170" s="41"/>
      <c r="Q170" s="41"/>
      <c r="R170" s="41"/>
      <c r="S170" s="41"/>
      <c r="T170" s="41"/>
      <c r="U170" s="41"/>
      <c r="V170" s="41"/>
      <c r="W170" s="41"/>
      <c r="X170" s="29"/>
    </row>
    <row r="171" spans="1:24" ht="20.100000000000001" customHeight="1" x14ac:dyDescent="0.15">
      <c r="A171" s="9"/>
      <c r="B171" s="9"/>
      <c r="C171" s="30"/>
      <c r="D171" s="31">
        <f>D169+1</f>
        <v>2</v>
      </c>
      <c r="E171" s="13" t="s">
        <v>57</v>
      </c>
      <c r="I171" s="423"/>
      <c r="J171" s="297"/>
      <c r="K171" s="297"/>
      <c r="L171" s="297"/>
      <c r="M171" s="297"/>
      <c r="N171" s="68" t="s">
        <v>17</v>
      </c>
      <c r="O171" s="423"/>
      <c r="P171" s="418"/>
      <c r="Q171" s="418"/>
      <c r="R171" s="418"/>
      <c r="S171" s="13" t="s">
        <v>18</v>
      </c>
      <c r="X171" s="29"/>
    </row>
    <row r="172" spans="1:24" ht="20.100000000000001" customHeight="1" x14ac:dyDescent="0.15">
      <c r="A172" s="9"/>
      <c r="B172" s="9"/>
      <c r="C172" s="30"/>
      <c r="D172" s="31"/>
      <c r="E172" s="41" t="s">
        <v>58</v>
      </c>
      <c r="F172" s="41"/>
      <c r="G172" s="41"/>
      <c r="H172" s="41"/>
      <c r="I172" s="38"/>
      <c r="J172" s="33" t="str">
        <f>日付例&amp; "　年月日を入力してください。"</f>
        <v>例)2023/4/1、R5/4/1　年月日を入力してください。</v>
      </c>
      <c r="K172" s="34"/>
      <c r="L172" s="34"/>
      <c r="M172" s="34"/>
      <c r="N172" s="34"/>
      <c r="O172" s="34"/>
      <c r="P172" s="34"/>
      <c r="Q172" s="34"/>
      <c r="R172" s="34"/>
      <c r="S172" s="34"/>
      <c r="T172" s="34"/>
      <c r="U172" s="34"/>
      <c r="V172" s="34"/>
      <c r="W172" s="34"/>
      <c r="X172" s="29"/>
    </row>
    <row r="173" spans="1:24" ht="20.100000000000001" customHeight="1" x14ac:dyDescent="0.15">
      <c r="A173" s="9"/>
      <c r="B173" s="9"/>
      <c r="C173" s="30"/>
      <c r="D173" s="31">
        <f>D171+1</f>
        <v>3</v>
      </c>
      <c r="E173" s="13" t="s">
        <v>211</v>
      </c>
      <c r="I173" s="423"/>
      <c r="J173" s="297"/>
      <c r="K173" s="297"/>
      <c r="L173" s="297"/>
      <c r="M173" s="297"/>
      <c r="N173" s="28"/>
      <c r="O173" s="28"/>
      <c r="P173" s="28"/>
      <c r="Q173" s="28"/>
      <c r="R173" s="28"/>
      <c r="S173" s="28"/>
      <c r="T173" s="28"/>
      <c r="U173" s="28"/>
      <c r="V173" s="28"/>
      <c r="W173" s="28"/>
      <c r="X173" s="29"/>
    </row>
    <row r="174" spans="1:24" ht="20.100000000000001" customHeight="1" x14ac:dyDescent="0.15">
      <c r="A174" s="9"/>
      <c r="B174" s="9"/>
      <c r="C174" s="30"/>
      <c r="D174" s="31"/>
      <c r="E174" s="28"/>
      <c r="F174" s="28"/>
      <c r="G174" s="28"/>
      <c r="H174" s="28"/>
      <c r="I174" s="38"/>
      <c r="J174" s="33" t="str">
        <f>日付例&amp; "　年月日を入力してください。"</f>
        <v>例)2023/4/1、R5/4/1　年月日を入力してください。</v>
      </c>
      <c r="K174" s="34"/>
      <c r="L174" s="34"/>
      <c r="M174" s="34"/>
      <c r="N174" s="34"/>
      <c r="O174" s="34"/>
      <c r="P174" s="34"/>
      <c r="Q174" s="34"/>
      <c r="R174" s="34"/>
      <c r="S174" s="34"/>
      <c r="T174" s="34"/>
      <c r="U174" s="34"/>
      <c r="V174" s="34"/>
      <c r="W174" s="34"/>
      <c r="X174" s="29"/>
    </row>
    <row r="175" spans="1:24" ht="20.100000000000001" customHeight="1" x14ac:dyDescent="0.15">
      <c r="A175" s="9">
        <f>IF(ISBLANK($I175), 1001, 0)</f>
        <v>1001</v>
      </c>
      <c r="B175" s="9"/>
      <c r="C175" s="30"/>
      <c r="D175" s="31">
        <f>D173+1</f>
        <v>4</v>
      </c>
      <c r="E175" s="13" t="s">
        <v>9</v>
      </c>
      <c r="I175" s="479"/>
      <c r="J175" s="480"/>
      <c r="K175" s="480"/>
      <c r="L175" s="480"/>
      <c r="M175" s="480"/>
      <c r="N175" s="28" t="s">
        <v>59</v>
      </c>
      <c r="O175" s="28"/>
      <c r="P175" s="28"/>
      <c r="Q175" s="28"/>
      <c r="R175" s="28"/>
      <c r="S175" s="28"/>
      <c r="T175" s="28"/>
      <c r="U175" s="28"/>
      <c r="V175" s="28"/>
      <c r="W175" s="28"/>
      <c r="X175" s="29"/>
    </row>
    <row r="176" spans="1:24" ht="20.100000000000001" customHeight="1" x14ac:dyDescent="0.15">
      <c r="A176" s="9"/>
      <c r="B176" s="9"/>
      <c r="C176" s="30"/>
      <c r="D176" s="31"/>
      <c r="E176" s="28"/>
      <c r="F176" s="28"/>
      <c r="G176" s="28"/>
      <c r="H176" s="28"/>
      <c r="I176" s="38"/>
      <c r="J176" s="33"/>
      <c r="K176" s="34"/>
      <c r="L176" s="34"/>
      <c r="M176" s="34"/>
      <c r="N176" s="34"/>
      <c r="O176" s="34"/>
      <c r="P176" s="34"/>
      <c r="Q176" s="34"/>
      <c r="R176" s="34"/>
      <c r="S176" s="34"/>
      <c r="T176" s="34"/>
      <c r="U176" s="34"/>
      <c r="V176" s="34"/>
      <c r="W176" s="34"/>
      <c r="X176" s="29"/>
    </row>
    <row r="177" spans="1:25" ht="20.100000000000001" customHeight="1" x14ac:dyDescent="0.15">
      <c r="A177" s="9"/>
      <c r="B177" s="9"/>
      <c r="C177" s="24"/>
      <c r="D177" s="31">
        <v>5</v>
      </c>
      <c r="E177" s="39" t="s">
        <v>104</v>
      </c>
      <c r="F177" s="25"/>
      <c r="G177" s="25"/>
      <c r="H177" s="25"/>
      <c r="I177" s="28"/>
      <c r="J177" s="28"/>
      <c r="K177" s="28"/>
      <c r="L177" s="28"/>
      <c r="M177" s="28"/>
      <c r="N177" s="28"/>
      <c r="O177" s="28"/>
      <c r="P177" s="28"/>
      <c r="Q177" s="28"/>
      <c r="R177" s="69"/>
      <c r="S177" s="28"/>
      <c r="T177" s="28"/>
      <c r="U177" s="28"/>
      <c r="V177" s="28"/>
      <c r="W177" s="28"/>
      <c r="X177" s="29"/>
      <c r="Y177" s="35"/>
    </row>
    <row r="178" spans="1:25" ht="20.100000000000001" customHeight="1" x14ac:dyDescent="0.15">
      <c r="A178" s="9"/>
      <c r="B178" s="9"/>
      <c r="C178" s="24"/>
      <c r="D178" s="31"/>
      <c r="E178" s="70" t="s">
        <v>212</v>
      </c>
      <c r="F178" s="25"/>
      <c r="G178" s="25"/>
      <c r="H178" s="25"/>
      <c r="I178" s="28"/>
      <c r="J178" s="28"/>
      <c r="K178" s="28"/>
      <c r="L178" s="28"/>
      <c r="M178" s="28"/>
      <c r="N178" s="28"/>
      <c r="O178" s="28"/>
      <c r="P178" s="28"/>
      <c r="Q178" s="28"/>
      <c r="R178" s="69"/>
      <c r="S178" s="28"/>
      <c r="T178" s="28"/>
      <c r="U178" s="28"/>
      <c r="V178" s="28"/>
      <c r="W178" s="28"/>
      <c r="X178" s="29"/>
      <c r="Y178" s="28"/>
    </row>
    <row r="179" spans="1:25" ht="20.100000000000001" customHeight="1" x14ac:dyDescent="0.15">
      <c r="A179" s="9"/>
      <c r="B179" s="9"/>
      <c r="C179" s="30"/>
      <c r="D179" s="50"/>
      <c r="E179" s="71" t="s">
        <v>37</v>
      </c>
      <c r="F179" s="72"/>
      <c r="G179" s="72"/>
      <c r="H179" s="72"/>
      <c r="I179" s="472" t="s">
        <v>69</v>
      </c>
      <c r="J179" s="473"/>
      <c r="K179" s="473"/>
      <c r="L179" s="473"/>
      <c r="M179" s="474"/>
      <c r="X179" s="50"/>
      <c r="Y179" s="28"/>
    </row>
    <row r="180" spans="1:25" ht="20.100000000000001" customHeight="1" x14ac:dyDescent="0.15">
      <c r="A180" s="9"/>
      <c r="B180" s="9"/>
      <c r="C180" s="30"/>
      <c r="D180" s="50"/>
      <c r="E180" s="542" t="s">
        <v>78</v>
      </c>
      <c r="F180" s="543"/>
      <c r="G180" s="543"/>
      <c r="H180" s="544"/>
      <c r="I180" s="451"/>
      <c r="J180" s="452"/>
      <c r="K180" s="452"/>
      <c r="L180" s="452"/>
      <c r="M180" s="475"/>
      <c r="X180" s="50"/>
      <c r="Y180" s="28"/>
    </row>
    <row r="181" spans="1:25" ht="20.100000000000001" customHeight="1" x14ac:dyDescent="0.15">
      <c r="A181" s="9"/>
      <c r="B181" s="9"/>
      <c r="C181" s="30"/>
      <c r="D181" s="50"/>
      <c r="E181" s="539" t="s">
        <v>318</v>
      </c>
      <c r="F181" s="540"/>
      <c r="G181" s="540"/>
      <c r="H181" s="541"/>
      <c r="I181" s="398"/>
      <c r="J181" s="424"/>
      <c r="K181" s="424"/>
      <c r="L181" s="424"/>
      <c r="M181" s="213"/>
      <c r="X181" s="50"/>
      <c r="Y181" s="28"/>
    </row>
    <row r="182" spans="1:25" ht="20.100000000000001" customHeight="1" x14ac:dyDescent="0.15">
      <c r="A182" s="9"/>
      <c r="B182" s="9"/>
      <c r="C182" s="30"/>
      <c r="D182" s="50"/>
      <c r="E182" s="539" t="s">
        <v>38</v>
      </c>
      <c r="F182" s="540"/>
      <c r="G182" s="540"/>
      <c r="H182" s="541"/>
      <c r="I182" s="398"/>
      <c r="J182" s="399"/>
      <c r="K182" s="399"/>
      <c r="L182" s="399"/>
      <c r="M182" s="425"/>
      <c r="X182" s="50"/>
      <c r="Y182" s="28"/>
    </row>
    <row r="183" spans="1:25" ht="20.100000000000001" customHeight="1" thickBot="1" x14ac:dyDescent="0.2">
      <c r="A183" s="9"/>
      <c r="B183" s="9"/>
      <c r="C183" s="30"/>
      <c r="D183" s="50"/>
      <c r="E183" s="545" t="s">
        <v>39</v>
      </c>
      <c r="F183" s="546"/>
      <c r="G183" s="546"/>
      <c r="H183" s="547"/>
      <c r="I183" s="426"/>
      <c r="J183" s="427"/>
      <c r="K183" s="427"/>
      <c r="L183" s="427"/>
      <c r="M183" s="428"/>
      <c r="X183" s="50"/>
      <c r="Y183" s="28"/>
    </row>
    <row r="184" spans="1:25" ht="20.100000000000001" customHeight="1" thickTop="1" x14ac:dyDescent="0.15">
      <c r="A184" s="9"/>
      <c r="B184" s="9"/>
      <c r="C184" s="30"/>
      <c r="E184" s="548" t="s">
        <v>40</v>
      </c>
      <c r="F184" s="549"/>
      <c r="G184" s="549"/>
      <c r="H184" s="550"/>
      <c r="I184" s="429">
        <f>I180+I182+I183</f>
        <v>0</v>
      </c>
      <c r="J184" s="430"/>
      <c r="K184" s="430"/>
      <c r="L184" s="430"/>
      <c r="M184" s="431"/>
      <c r="X184" s="50"/>
      <c r="Y184" s="28"/>
    </row>
    <row r="185" spans="1:25" ht="20.100000000000001" customHeight="1" x14ac:dyDescent="0.15">
      <c r="A185" s="9"/>
      <c r="B185" s="9"/>
      <c r="C185" s="30"/>
      <c r="D185" s="31"/>
      <c r="E185" s="39"/>
      <c r="F185" s="28"/>
      <c r="G185" s="28"/>
      <c r="H185" s="28"/>
      <c r="I185" s="73"/>
      <c r="J185" s="73"/>
      <c r="K185" s="74"/>
      <c r="L185" s="75"/>
      <c r="M185" s="75"/>
      <c r="N185" s="75"/>
      <c r="O185" s="73"/>
      <c r="P185" s="73"/>
      <c r="Q185" s="73"/>
      <c r="R185" s="73"/>
      <c r="S185" s="73"/>
      <c r="T185" s="73"/>
      <c r="U185" s="73"/>
      <c r="V185" s="73"/>
      <c r="W185" s="73"/>
      <c r="X185" s="76"/>
      <c r="Y185" s="28"/>
    </row>
    <row r="186" spans="1:25" ht="20.100000000000001" customHeight="1" x14ac:dyDescent="0.15">
      <c r="A186" s="9"/>
      <c r="B186" s="9"/>
      <c r="C186" s="30"/>
      <c r="D186" s="31">
        <v>6</v>
      </c>
      <c r="E186" s="13" t="s">
        <v>60</v>
      </c>
      <c r="I186" s="77"/>
      <c r="J186" s="77"/>
      <c r="K186" s="77"/>
      <c r="L186" s="77"/>
      <c r="M186" s="28"/>
      <c r="N186" s="28"/>
      <c r="O186" s="28"/>
      <c r="P186" s="28"/>
      <c r="Q186" s="28"/>
      <c r="R186" s="28"/>
      <c r="S186" s="28"/>
      <c r="T186" s="28"/>
      <c r="U186" s="28"/>
      <c r="V186" s="28"/>
      <c r="W186" s="28"/>
      <c r="X186" s="29"/>
    </row>
    <row r="187" spans="1:25" ht="20.100000000000001" customHeight="1" x14ac:dyDescent="0.15">
      <c r="A187" s="9">
        <f>IF(ISBLANK($I187), 1001, 0)</f>
        <v>1001</v>
      </c>
      <c r="B187" s="9"/>
      <c r="C187" s="30"/>
      <c r="E187" s="567" t="s">
        <v>107</v>
      </c>
      <c r="F187" s="568"/>
      <c r="G187" s="568"/>
      <c r="H187" s="569"/>
      <c r="I187" s="438"/>
      <c r="J187" s="439"/>
      <c r="K187" s="439"/>
      <c r="L187" s="439"/>
      <c r="M187" s="440"/>
      <c r="X187" s="50"/>
      <c r="Y187" s="28"/>
    </row>
    <row r="188" spans="1:25" ht="20.100000000000001" customHeight="1" x14ac:dyDescent="0.15">
      <c r="A188" s="9">
        <f>IF(ISBLANK($I188), 1001, 0)</f>
        <v>1001</v>
      </c>
      <c r="B188" s="9"/>
      <c r="C188" s="30"/>
      <c r="D188" s="31"/>
      <c r="E188" s="448" t="s">
        <v>108</v>
      </c>
      <c r="F188" s="449"/>
      <c r="G188" s="449"/>
      <c r="H188" s="450"/>
      <c r="I188" s="454"/>
      <c r="J188" s="455"/>
      <c r="K188" s="455"/>
      <c r="L188" s="455"/>
      <c r="M188" s="456"/>
      <c r="X188" s="50"/>
      <c r="Y188" s="28"/>
    </row>
    <row r="189" spans="1:25" ht="20.100000000000001" customHeight="1" x14ac:dyDescent="0.15">
      <c r="A189" s="9">
        <f>IF(ISBLANK($I189), 1001, 0)</f>
        <v>1001</v>
      </c>
      <c r="B189" s="9"/>
      <c r="C189" s="30"/>
      <c r="D189" s="31"/>
      <c r="E189" s="570" t="s">
        <v>109</v>
      </c>
      <c r="F189" s="571"/>
      <c r="G189" s="571"/>
      <c r="H189" s="572"/>
      <c r="I189" s="454"/>
      <c r="J189" s="455"/>
      <c r="K189" s="455"/>
      <c r="L189" s="455"/>
      <c r="M189" s="456"/>
      <c r="X189" s="50"/>
      <c r="Y189" s="28"/>
    </row>
    <row r="190" spans="1:25" ht="20.100000000000001" customHeight="1" x14ac:dyDescent="0.15">
      <c r="A190" s="9"/>
      <c r="B190" s="9"/>
      <c r="C190" s="30"/>
      <c r="D190" s="31"/>
      <c r="E190" s="448" t="s">
        <v>70</v>
      </c>
      <c r="F190" s="449"/>
      <c r="G190" s="449"/>
      <c r="H190" s="450"/>
      <c r="I190" s="435">
        <f>I187+I188+I189</f>
        <v>0</v>
      </c>
      <c r="J190" s="436"/>
      <c r="K190" s="436"/>
      <c r="L190" s="436"/>
      <c r="M190" s="437"/>
      <c r="X190" s="50"/>
      <c r="Y190" s="28"/>
    </row>
    <row r="191" spans="1:25" ht="20.100000000000001" customHeight="1" x14ac:dyDescent="0.15">
      <c r="A191" s="9">
        <f>IF(ISBLANK($I191), 1001, 0)</f>
        <v>1001</v>
      </c>
      <c r="B191" s="9"/>
      <c r="C191" s="30"/>
      <c r="D191" s="31"/>
      <c r="E191" s="457" t="s">
        <v>71</v>
      </c>
      <c r="F191" s="458"/>
      <c r="G191" s="458"/>
      <c r="H191" s="459"/>
      <c r="I191" s="432"/>
      <c r="J191" s="433"/>
      <c r="K191" s="433"/>
      <c r="L191" s="433"/>
      <c r="M191" s="434"/>
      <c r="X191" s="50"/>
      <c r="Y191" s="28"/>
    </row>
    <row r="192" spans="1:25" ht="20.100000000000001" customHeight="1" x14ac:dyDescent="0.15">
      <c r="A192" s="9"/>
      <c r="B192" s="9"/>
      <c r="C192" s="30"/>
      <c r="D192" s="31"/>
      <c r="E192" s="78" t="s">
        <v>96</v>
      </c>
      <c r="F192" s="79"/>
      <c r="G192" s="75"/>
      <c r="H192" s="75"/>
      <c r="I192" s="80"/>
      <c r="J192" s="75"/>
      <c r="K192" s="75"/>
      <c r="X192" s="50"/>
      <c r="Y192" s="28"/>
    </row>
    <row r="193" spans="1:25" ht="20.100000000000001" customHeight="1" x14ac:dyDescent="0.15">
      <c r="A193" s="9"/>
      <c r="B193" s="9"/>
      <c r="C193" s="30"/>
      <c r="D193" s="31">
        <v>7</v>
      </c>
      <c r="E193" s="13" t="s">
        <v>203</v>
      </c>
      <c r="I193" s="384" t="s">
        <v>204</v>
      </c>
      <c r="J193" s="384"/>
      <c r="K193" s="384"/>
      <c r="L193" s="384"/>
      <c r="M193" s="384"/>
      <c r="N193" s="39"/>
      <c r="O193" s="39"/>
      <c r="P193" s="39"/>
      <c r="Q193" s="39"/>
      <c r="R193" s="39"/>
      <c r="S193" s="39"/>
      <c r="T193" s="39"/>
      <c r="U193" s="39"/>
      <c r="V193" s="39"/>
      <c r="W193" s="39"/>
      <c r="X193" s="29"/>
    </row>
    <row r="194" spans="1:25" ht="20.100000000000001" customHeight="1" x14ac:dyDescent="0.15">
      <c r="A194" s="9"/>
      <c r="B194" s="9"/>
      <c r="C194" s="30"/>
      <c r="D194" s="31"/>
      <c r="E194" s="28"/>
      <c r="F194" s="28"/>
      <c r="G194" s="28"/>
      <c r="H194" s="28"/>
      <c r="I194" s="81"/>
      <c r="J194" s="53" t="s">
        <v>205</v>
      </c>
      <c r="K194" s="41"/>
      <c r="L194" s="41"/>
      <c r="M194" s="41"/>
      <c r="N194" s="41"/>
      <c r="O194" s="41"/>
      <c r="P194" s="41"/>
      <c r="Q194" s="41"/>
      <c r="R194" s="41"/>
      <c r="S194" s="41"/>
      <c r="T194" s="41"/>
      <c r="U194" s="41"/>
      <c r="V194" s="41"/>
      <c r="W194" s="41"/>
      <c r="X194" s="29"/>
    </row>
    <row r="195" spans="1:25" ht="20.100000000000001" customHeight="1" x14ac:dyDescent="0.15">
      <c r="A195" s="9"/>
      <c r="B195" s="9"/>
      <c r="C195" s="30"/>
      <c r="D195" s="31">
        <f>D193+1</f>
        <v>8</v>
      </c>
      <c r="E195" s="13" t="s">
        <v>206</v>
      </c>
      <c r="I195" s="384" t="s">
        <v>204</v>
      </c>
      <c r="J195" s="384"/>
      <c r="K195" s="384"/>
      <c r="L195" s="384"/>
      <c r="M195" s="384"/>
      <c r="N195" s="39"/>
      <c r="O195" s="39"/>
      <c r="P195" s="39"/>
      <c r="Q195" s="39"/>
      <c r="R195" s="39"/>
      <c r="S195" s="39"/>
      <c r="T195" s="39"/>
      <c r="U195" s="39"/>
      <c r="V195" s="39"/>
      <c r="W195" s="39"/>
      <c r="X195" s="29"/>
    </row>
    <row r="196" spans="1:25" ht="20.100000000000001" customHeight="1" x14ac:dyDescent="0.15">
      <c r="A196" s="9"/>
      <c r="B196" s="9"/>
      <c r="C196" s="30"/>
      <c r="D196" s="31"/>
      <c r="E196" s="82" t="s">
        <v>207</v>
      </c>
      <c r="I196" s="81"/>
      <c r="J196" s="53" t="s">
        <v>205</v>
      </c>
      <c r="K196" s="41"/>
      <c r="L196" s="41"/>
      <c r="M196" s="41"/>
      <c r="N196" s="41"/>
      <c r="O196" s="41"/>
      <c r="P196" s="41"/>
      <c r="Q196" s="41"/>
      <c r="R196" s="41"/>
      <c r="S196" s="41"/>
      <c r="T196" s="41"/>
      <c r="U196" s="41"/>
      <c r="V196" s="41"/>
      <c r="W196" s="41"/>
      <c r="X196" s="29"/>
    </row>
    <row r="197" spans="1:25" ht="15.75" customHeight="1" x14ac:dyDescent="0.15">
      <c r="A197" s="9"/>
      <c r="B197" s="9"/>
      <c r="C197" s="42"/>
      <c r="D197" s="43"/>
      <c r="E197" s="43"/>
      <c r="F197" s="43"/>
      <c r="G197" s="43"/>
      <c r="H197" s="43"/>
      <c r="I197" s="43"/>
      <c r="J197" s="44"/>
      <c r="K197" s="44"/>
      <c r="L197" s="44"/>
      <c r="M197" s="44"/>
      <c r="N197" s="44"/>
      <c r="O197" s="44"/>
      <c r="P197" s="44"/>
      <c r="Q197" s="44"/>
      <c r="R197" s="44"/>
      <c r="S197" s="44"/>
      <c r="T197" s="44"/>
      <c r="U197" s="44"/>
      <c r="V197" s="44"/>
      <c r="W197" s="44"/>
      <c r="X197" s="45"/>
    </row>
    <row r="198" spans="1:25" ht="15.75" customHeight="1" x14ac:dyDescent="0.15">
      <c r="A198" s="9"/>
      <c r="B198" s="9"/>
      <c r="C198" s="28"/>
      <c r="D198" s="28"/>
      <c r="E198" s="28"/>
      <c r="F198" s="28"/>
      <c r="G198" s="28"/>
      <c r="H198" s="28"/>
      <c r="I198" s="28"/>
      <c r="J198" s="41"/>
      <c r="K198" s="41"/>
      <c r="L198" s="41"/>
      <c r="M198" s="41"/>
      <c r="N198" s="41"/>
      <c r="O198" s="41"/>
      <c r="P198" s="41"/>
      <c r="Q198" s="41"/>
      <c r="R198" s="41"/>
      <c r="S198" s="41"/>
      <c r="T198" s="41"/>
      <c r="U198" s="41"/>
      <c r="V198" s="41"/>
      <c r="W198" s="41"/>
      <c r="X198" s="41"/>
      <c r="Y198" s="28"/>
    </row>
    <row r="199" spans="1:25" ht="15.75" customHeight="1" x14ac:dyDescent="0.15">
      <c r="A199" s="83"/>
      <c r="B199" s="9"/>
      <c r="C199" s="28"/>
      <c r="D199" s="28"/>
      <c r="E199" s="28"/>
      <c r="F199" s="28"/>
      <c r="G199" s="28"/>
      <c r="H199" s="28"/>
      <c r="I199" s="28"/>
      <c r="J199" s="41"/>
      <c r="K199" s="41"/>
      <c r="L199" s="41"/>
      <c r="M199" s="41"/>
      <c r="N199" s="41"/>
      <c r="O199" s="41"/>
      <c r="P199" s="41"/>
      <c r="Q199" s="41"/>
      <c r="R199" s="41"/>
      <c r="S199" s="41"/>
      <c r="T199" s="41"/>
      <c r="U199" s="41"/>
      <c r="V199" s="41"/>
      <c r="W199" s="41"/>
      <c r="X199" s="41"/>
      <c r="Y199" s="41"/>
    </row>
    <row r="200" spans="1:25" ht="20.100000000000001" customHeight="1" x14ac:dyDescent="0.15">
      <c r="A200" s="9"/>
      <c r="B200" s="9"/>
      <c r="C200" s="410" t="s">
        <v>75</v>
      </c>
      <c r="D200" s="411"/>
      <c r="E200" s="411"/>
      <c r="F200" s="411"/>
      <c r="G200" s="411"/>
      <c r="H200" s="412"/>
      <c r="I200" s="84"/>
      <c r="N200" s="84"/>
    </row>
    <row r="201" spans="1:25" ht="15.75" customHeight="1" x14ac:dyDescent="0.15">
      <c r="A201" s="9"/>
      <c r="B201" s="9"/>
      <c r="C201" s="24"/>
      <c r="D201" s="25"/>
      <c r="E201" s="25"/>
      <c r="F201" s="25"/>
      <c r="G201" s="25"/>
      <c r="H201" s="25"/>
      <c r="I201" s="26"/>
      <c r="J201" s="26"/>
      <c r="K201" s="26"/>
      <c r="L201" s="26"/>
      <c r="M201" s="26"/>
      <c r="N201" s="26"/>
      <c r="O201" s="26"/>
      <c r="P201" s="26"/>
      <c r="Q201" s="26"/>
      <c r="R201" s="26"/>
      <c r="S201" s="26"/>
      <c r="T201" s="26"/>
      <c r="U201" s="26"/>
      <c r="V201" s="26"/>
      <c r="W201" s="26"/>
      <c r="X201" s="27"/>
    </row>
    <row r="202" spans="1:25" ht="15.75" hidden="1" customHeight="1" x14ac:dyDescent="0.15">
      <c r="A202" s="9"/>
      <c r="B202" s="9"/>
      <c r="C202" s="24"/>
      <c r="D202" s="25"/>
      <c r="E202" s="25"/>
      <c r="F202" s="25"/>
      <c r="G202" s="25"/>
      <c r="H202" s="25"/>
      <c r="I202" s="28"/>
      <c r="J202" s="28"/>
      <c r="K202" s="28"/>
      <c r="L202" s="28"/>
      <c r="M202" s="28"/>
      <c r="N202" s="28"/>
      <c r="O202" s="28"/>
      <c r="P202" s="28"/>
      <c r="Q202" s="28"/>
      <c r="R202" s="28"/>
      <c r="S202" s="28"/>
      <c r="T202" s="28"/>
      <c r="U202" s="28"/>
      <c r="V202" s="28"/>
      <c r="W202" s="28"/>
      <c r="X202" s="29"/>
    </row>
    <row r="203" spans="1:25" ht="20.100000000000001" customHeight="1" x14ac:dyDescent="0.15">
      <c r="A203" s="9"/>
      <c r="B203" s="9"/>
      <c r="C203" s="24"/>
      <c r="D203" s="65" t="s">
        <v>61</v>
      </c>
      <c r="E203" s="46"/>
      <c r="F203" s="46"/>
      <c r="G203" s="46"/>
      <c r="H203" s="46"/>
      <c r="I203" s="85"/>
      <c r="J203" s="46"/>
      <c r="K203" s="46"/>
      <c r="L203" s="46"/>
      <c r="M203" s="46"/>
      <c r="N203" s="85"/>
      <c r="O203" s="46"/>
      <c r="P203" s="46"/>
      <c r="Q203" s="46"/>
      <c r="R203" s="46"/>
      <c r="S203" s="46"/>
      <c r="T203" s="46"/>
      <c r="U203" s="46"/>
      <c r="V203" s="46"/>
      <c r="W203" s="46"/>
      <c r="X203" s="29"/>
    </row>
    <row r="204" spans="1:25" ht="20.100000000000001" customHeight="1" x14ac:dyDescent="0.15">
      <c r="A204" s="9"/>
      <c r="B204" s="9"/>
      <c r="C204" s="30"/>
      <c r="D204" s="31">
        <v>1</v>
      </c>
      <c r="E204" s="13" t="s">
        <v>22</v>
      </c>
      <c r="I204" s="423"/>
      <c r="J204" s="297"/>
      <c r="K204" s="297"/>
      <c r="L204" s="297"/>
      <c r="M204" s="297"/>
      <c r="N204" s="68" t="s">
        <v>17</v>
      </c>
      <c r="O204" s="423"/>
      <c r="P204" s="418"/>
      <c r="Q204" s="418"/>
      <c r="R204" s="418"/>
      <c r="S204" s="13" t="s">
        <v>18</v>
      </c>
      <c r="T204" s="28"/>
      <c r="U204" s="28"/>
      <c r="V204" s="28"/>
      <c r="W204" s="28"/>
      <c r="X204" s="29"/>
    </row>
    <row r="205" spans="1:25" ht="20.100000000000001" customHeight="1" x14ac:dyDescent="0.15">
      <c r="A205" s="9"/>
      <c r="B205" s="9"/>
      <c r="C205" s="30"/>
      <c r="D205" s="31"/>
      <c r="E205" s="28"/>
      <c r="F205" s="28"/>
      <c r="G205" s="28"/>
      <c r="H205" s="28"/>
      <c r="I205" s="38"/>
      <c r="J205" s="33" t="str">
        <f>日付例 &amp; "　年月日を入力してください。"</f>
        <v>例)2023/4/1、R5/4/1　年月日を入力してください。</v>
      </c>
      <c r="K205" s="41"/>
      <c r="L205" s="41"/>
      <c r="M205" s="41"/>
      <c r="N205" s="41"/>
      <c r="O205" s="41"/>
      <c r="P205" s="41"/>
      <c r="Q205" s="41"/>
      <c r="R205" s="41"/>
      <c r="S205" s="41"/>
      <c r="T205" s="41"/>
      <c r="U205" s="41"/>
      <c r="V205" s="41"/>
      <c r="W205" s="41"/>
      <c r="X205" s="37"/>
    </row>
    <row r="206" spans="1:25" ht="20.100000000000001" customHeight="1" x14ac:dyDescent="0.15">
      <c r="A206" s="9"/>
      <c r="B206" s="9"/>
      <c r="C206" s="30"/>
      <c r="D206" s="31">
        <v>2</v>
      </c>
      <c r="E206" s="13" t="s">
        <v>23</v>
      </c>
      <c r="I206" s="423"/>
      <c r="J206" s="297"/>
      <c r="K206" s="297"/>
      <c r="L206" s="297"/>
      <c r="M206" s="297"/>
      <c r="N206" s="68" t="s">
        <v>17</v>
      </c>
      <c r="O206" s="423"/>
      <c r="P206" s="418"/>
      <c r="Q206" s="418"/>
      <c r="R206" s="418"/>
      <c r="S206" s="13" t="s">
        <v>18</v>
      </c>
      <c r="T206" s="28"/>
      <c r="U206" s="28"/>
      <c r="V206" s="28"/>
      <c r="W206" s="28"/>
      <c r="X206" s="29"/>
    </row>
    <row r="207" spans="1:25" ht="20.100000000000001" customHeight="1" x14ac:dyDescent="0.15">
      <c r="A207" s="9"/>
      <c r="B207" s="9"/>
      <c r="C207" s="30"/>
      <c r="D207" s="31"/>
      <c r="E207" s="28"/>
      <c r="F207" s="28"/>
      <c r="G207" s="28"/>
      <c r="H207" s="28"/>
      <c r="I207" s="38"/>
      <c r="J207" s="33" t="str">
        <f>日付例 &amp; "　年月日を入力してください。"</f>
        <v>例)2023/4/1、R5/4/1　年月日を入力してください。</v>
      </c>
      <c r="K207" s="41"/>
      <c r="L207" s="41"/>
      <c r="M207" s="41"/>
      <c r="N207" s="41"/>
      <c r="O207" s="86"/>
      <c r="P207" s="41"/>
      <c r="Q207" s="41"/>
      <c r="R207" s="41"/>
      <c r="S207" s="86"/>
      <c r="T207" s="41"/>
      <c r="U207" s="41"/>
      <c r="V207" s="41"/>
      <c r="W207" s="41"/>
      <c r="X207" s="37"/>
    </row>
    <row r="208" spans="1:25" ht="20.100000000000001" customHeight="1" x14ac:dyDescent="0.15">
      <c r="A208" s="9"/>
      <c r="B208" s="9"/>
      <c r="C208" s="87"/>
      <c r="D208" s="88"/>
      <c r="E208" s="89"/>
      <c r="F208" s="89"/>
      <c r="G208" s="89"/>
      <c r="H208" s="89"/>
      <c r="I208" s="89"/>
      <c r="J208" s="89"/>
      <c r="K208" s="90"/>
      <c r="L208" s="89"/>
      <c r="M208" s="89"/>
      <c r="N208" s="89"/>
      <c r="O208" s="90"/>
      <c r="P208" s="89"/>
      <c r="Q208" s="89"/>
      <c r="R208" s="89"/>
      <c r="S208" s="90"/>
      <c r="T208" s="89"/>
      <c r="U208" s="89"/>
      <c r="V208" s="89"/>
      <c r="W208" s="89"/>
      <c r="X208" s="29"/>
    </row>
    <row r="209" spans="1:25" ht="20.100000000000001" customHeight="1" x14ac:dyDescent="0.15">
      <c r="A209" s="9"/>
      <c r="B209" s="9"/>
      <c r="C209" s="30"/>
      <c r="D209" s="387" t="s">
        <v>14</v>
      </c>
      <c r="E209" s="388"/>
      <c r="F209" s="388"/>
      <c r="G209" s="388"/>
      <c r="H209" s="388"/>
      <c r="I209" s="388"/>
      <c r="J209" s="441"/>
      <c r="K209" s="442" t="s">
        <v>15</v>
      </c>
      <c r="L209" s="443"/>
      <c r="M209" s="443"/>
      <c r="N209" s="444"/>
      <c r="O209" s="491" t="s">
        <v>16</v>
      </c>
      <c r="P209" s="492"/>
      <c r="Q209" s="492"/>
      <c r="R209" s="493"/>
      <c r="S209" s="494" t="s">
        <v>95</v>
      </c>
      <c r="T209" s="492"/>
      <c r="U209" s="492"/>
      <c r="V209" s="492"/>
      <c r="W209" s="495"/>
      <c r="X209" s="29"/>
    </row>
    <row r="210" spans="1:25" ht="20.100000000000001" customHeight="1" x14ac:dyDescent="0.15">
      <c r="A210" s="9"/>
      <c r="B210" s="9"/>
      <c r="C210" s="30"/>
      <c r="D210" s="91">
        <v>3</v>
      </c>
      <c r="E210" s="445" t="s">
        <v>13</v>
      </c>
      <c r="F210" s="445"/>
      <c r="G210" s="445"/>
      <c r="H210" s="445"/>
      <c r="I210" s="446"/>
      <c r="J210" s="447"/>
      <c r="K210" s="451"/>
      <c r="L210" s="452"/>
      <c r="M210" s="452"/>
      <c r="N210" s="453"/>
      <c r="O210" s="282"/>
      <c r="P210" s="477"/>
      <c r="Q210" s="477"/>
      <c r="R210" s="453"/>
      <c r="S210" s="282"/>
      <c r="T210" s="477"/>
      <c r="U210" s="477"/>
      <c r="V210" s="477"/>
      <c r="W210" s="478"/>
      <c r="X210" s="29"/>
    </row>
    <row r="211" spans="1:25" ht="20.100000000000001" customHeight="1" x14ac:dyDescent="0.15">
      <c r="A211" s="9"/>
      <c r="B211" s="9"/>
      <c r="C211" s="30"/>
      <c r="D211" s="92">
        <v>4</v>
      </c>
      <c r="E211" s="401" t="s">
        <v>32</v>
      </c>
      <c r="F211" s="401"/>
      <c r="G211" s="401"/>
      <c r="H211" s="401"/>
      <c r="I211" s="401"/>
      <c r="J211" s="403"/>
      <c r="K211" s="398"/>
      <c r="L211" s="399"/>
      <c r="M211" s="399"/>
      <c r="N211" s="409"/>
      <c r="O211" s="212"/>
      <c r="P211" s="467"/>
      <c r="Q211" s="467"/>
      <c r="R211" s="400"/>
      <c r="S211" s="212"/>
      <c r="T211" s="467"/>
      <c r="U211" s="467"/>
      <c r="V211" s="467"/>
      <c r="W211" s="468"/>
      <c r="X211" s="29"/>
    </row>
    <row r="212" spans="1:25" ht="20.100000000000001" customHeight="1" x14ac:dyDescent="0.15">
      <c r="A212" s="9"/>
      <c r="B212" s="9"/>
      <c r="C212" s="30"/>
      <c r="D212" s="92">
        <v>5</v>
      </c>
      <c r="E212" s="401" t="s">
        <v>33</v>
      </c>
      <c r="F212" s="401"/>
      <c r="G212" s="401"/>
      <c r="H212" s="401"/>
      <c r="I212" s="402"/>
      <c r="J212" s="403"/>
      <c r="K212" s="398"/>
      <c r="L212" s="399"/>
      <c r="M212" s="399"/>
      <c r="N212" s="400"/>
      <c r="O212" s="212"/>
      <c r="P212" s="467"/>
      <c r="Q212" s="467"/>
      <c r="R212" s="400"/>
      <c r="S212" s="212"/>
      <c r="T212" s="467"/>
      <c r="U212" s="467"/>
      <c r="V212" s="467"/>
      <c r="W212" s="468"/>
      <c r="X212" s="29"/>
    </row>
    <row r="213" spans="1:25" ht="20.100000000000001" customHeight="1" x14ac:dyDescent="0.15">
      <c r="A213" s="9"/>
      <c r="B213" s="9"/>
      <c r="C213" s="30"/>
      <c r="D213" s="92">
        <v>6</v>
      </c>
      <c r="E213" s="401" t="s">
        <v>34</v>
      </c>
      <c r="F213" s="401"/>
      <c r="G213" s="401"/>
      <c r="H213" s="401"/>
      <c r="I213" s="401"/>
      <c r="J213" s="403"/>
      <c r="K213" s="398"/>
      <c r="L213" s="399"/>
      <c r="M213" s="399"/>
      <c r="N213" s="409"/>
      <c r="O213" s="212"/>
      <c r="P213" s="467"/>
      <c r="Q213" s="467"/>
      <c r="R213" s="400"/>
      <c r="S213" s="212"/>
      <c r="T213" s="467"/>
      <c r="U213" s="467"/>
      <c r="V213" s="467"/>
      <c r="W213" s="468"/>
      <c r="X213" s="29"/>
    </row>
    <row r="214" spans="1:25" ht="20.100000000000001" customHeight="1" x14ac:dyDescent="0.15">
      <c r="A214" s="9"/>
      <c r="B214" s="9"/>
      <c r="C214" s="30"/>
      <c r="D214" s="92">
        <v>7</v>
      </c>
      <c r="E214" s="401" t="s">
        <v>35</v>
      </c>
      <c r="F214" s="401"/>
      <c r="G214" s="401"/>
      <c r="H214" s="401"/>
      <c r="I214" s="401"/>
      <c r="J214" s="403"/>
      <c r="K214" s="398"/>
      <c r="L214" s="399"/>
      <c r="M214" s="399"/>
      <c r="N214" s="409"/>
      <c r="O214" s="212"/>
      <c r="P214" s="467"/>
      <c r="Q214" s="467"/>
      <c r="R214" s="400"/>
      <c r="S214" s="212"/>
      <c r="T214" s="467"/>
      <c r="U214" s="467"/>
      <c r="V214" s="467"/>
      <c r="W214" s="468"/>
      <c r="X214" s="29"/>
    </row>
    <row r="215" spans="1:25" ht="20.100000000000001" customHeight="1" thickBot="1" x14ac:dyDescent="0.2">
      <c r="A215" s="9"/>
      <c r="B215" s="9"/>
      <c r="C215" s="30"/>
      <c r="D215" s="93">
        <v>8</v>
      </c>
      <c r="E215" s="404" t="s">
        <v>36</v>
      </c>
      <c r="F215" s="404"/>
      <c r="G215" s="404"/>
      <c r="H215" s="404"/>
      <c r="I215" s="404"/>
      <c r="J215" s="405"/>
      <c r="K215" s="426"/>
      <c r="L215" s="427"/>
      <c r="M215" s="427"/>
      <c r="N215" s="573"/>
      <c r="O215" s="464"/>
      <c r="P215" s="465"/>
      <c r="Q215" s="465"/>
      <c r="R215" s="476"/>
      <c r="S215" s="464"/>
      <c r="T215" s="465"/>
      <c r="U215" s="465"/>
      <c r="V215" s="465"/>
      <c r="W215" s="466"/>
      <c r="X215" s="29"/>
    </row>
    <row r="216" spans="1:25" ht="20.100000000000001" customHeight="1" thickTop="1" x14ac:dyDescent="0.15">
      <c r="A216" s="9"/>
      <c r="B216" s="9"/>
      <c r="C216" s="30"/>
      <c r="D216" s="406" t="s">
        <v>41</v>
      </c>
      <c r="E216" s="407"/>
      <c r="F216" s="407"/>
      <c r="G216" s="407"/>
      <c r="H216" s="407"/>
      <c r="I216" s="407"/>
      <c r="J216" s="408"/>
      <c r="K216" s="429">
        <f>SUM(K210:N215)</f>
        <v>0</v>
      </c>
      <c r="L216" s="488"/>
      <c r="M216" s="488"/>
      <c r="N216" s="489"/>
      <c r="O216" s="487">
        <f>SUM(O210:R215)</f>
        <v>0</v>
      </c>
      <c r="P216" s="488"/>
      <c r="Q216" s="488"/>
      <c r="R216" s="489"/>
      <c r="S216" s="487">
        <f>SUM(S210:W215)</f>
        <v>0</v>
      </c>
      <c r="T216" s="488"/>
      <c r="U216" s="488"/>
      <c r="V216" s="488"/>
      <c r="W216" s="490"/>
      <c r="X216" s="29"/>
    </row>
    <row r="217" spans="1:25" ht="15.75" customHeight="1" x14ac:dyDescent="0.15">
      <c r="A217" s="9"/>
      <c r="B217" s="9"/>
      <c r="C217" s="30"/>
      <c r="D217" s="47"/>
      <c r="E217" s="47"/>
      <c r="F217" s="47"/>
      <c r="G217" s="47"/>
      <c r="H217" s="47"/>
      <c r="I217" s="47"/>
      <c r="J217" s="47"/>
      <c r="K217" s="73"/>
      <c r="L217" s="94"/>
      <c r="M217" s="94"/>
      <c r="N217" s="94"/>
      <c r="O217" s="73"/>
      <c r="P217" s="94"/>
      <c r="Q217" s="94"/>
      <c r="R217" s="94"/>
      <c r="S217" s="73"/>
      <c r="T217" s="94"/>
      <c r="U217" s="94"/>
      <c r="V217" s="94"/>
      <c r="W217" s="94"/>
      <c r="X217" s="29"/>
    </row>
    <row r="218" spans="1:25" ht="15.75" customHeight="1" x14ac:dyDescent="0.15">
      <c r="A218" s="9"/>
      <c r="B218" s="9"/>
      <c r="C218" s="42"/>
      <c r="D218" s="43"/>
      <c r="E218" s="43"/>
      <c r="F218" s="43"/>
      <c r="G218" s="43"/>
      <c r="H218" s="43"/>
      <c r="I218" s="43"/>
      <c r="J218" s="44"/>
      <c r="K218" s="95"/>
      <c r="L218" s="44"/>
      <c r="M218" s="44"/>
      <c r="N218" s="44"/>
      <c r="O218" s="95"/>
      <c r="P218" s="44"/>
      <c r="Q218" s="44"/>
      <c r="R218" s="44"/>
      <c r="S218" s="95"/>
      <c r="T218" s="44"/>
      <c r="U218" s="44"/>
      <c r="V218" s="44"/>
      <c r="W218" s="44"/>
      <c r="X218" s="45"/>
    </row>
    <row r="219" spans="1:25" ht="15.75" customHeight="1" x14ac:dyDescent="0.15">
      <c r="A219" s="9"/>
      <c r="B219" s="9"/>
      <c r="C219" s="28"/>
      <c r="D219" s="28"/>
      <c r="E219" s="28"/>
      <c r="F219" s="28"/>
      <c r="G219" s="28"/>
      <c r="H219" s="28"/>
      <c r="I219" s="28"/>
      <c r="J219" s="41"/>
      <c r="K219" s="86"/>
      <c r="L219" s="41"/>
      <c r="M219" s="41"/>
      <c r="N219" s="41"/>
      <c r="O219" s="86"/>
      <c r="P219" s="41"/>
      <c r="Q219" s="41"/>
      <c r="R219" s="41"/>
      <c r="S219" s="86"/>
      <c r="T219" s="41"/>
      <c r="U219" s="41"/>
      <c r="V219" s="41"/>
      <c r="W219" s="41"/>
      <c r="X219" s="28"/>
    </row>
    <row r="220" spans="1:25" ht="15.75" customHeight="1" x14ac:dyDescent="0.15">
      <c r="A220" s="9"/>
      <c r="B220" s="9"/>
      <c r="C220" s="28"/>
      <c r="D220" s="28"/>
      <c r="E220" s="28"/>
      <c r="F220" s="28"/>
      <c r="G220" s="28"/>
      <c r="H220" s="28"/>
      <c r="I220" s="28"/>
      <c r="J220" s="96"/>
      <c r="K220" s="41"/>
      <c r="L220" s="96"/>
      <c r="M220" s="41"/>
      <c r="N220" s="41"/>
      <c r="O220" s="96"/>
      <c r="P220" s="41"/>
      <c r="Q220" s="41"/>
      <c r="R220" s="41"/>
      <c r="S220" s="96"/>
      <c r="T220" s="41"/>
      <c r="U220" s="41"/>
      <c r="V220" s="96"/>
      <c r="W220" s="41"/>
      <c r="X220" s="41"/>
      <c r="Y220" s="28"/>
    </row>
    <row r="221" spans="1:25" ht="20.100000000000001" customHeight="1" x14ac:dyDescent="0.15">
      <c r="A221" s="9"/>
      <c r="B221" s="9"/>
      <c r="C221" s="410" t="s">
        <v>76</v>
      </c>
      <c r="D221" s="411"/>
      <c r="E221" s="411"/>
      <c r="F221" s="411"/>
      <c r="G221" s="411"/>
      <c r="H221" s="412"/>
      <c r="J221" s="97"/>
      <c r="L221" s="97"/>
      <c r="O221" s="97"/>
      <c r="S221" s="97"/>
      <c r="V221" s="97"/>
    </row>
    <row r="222" spans="1:25" ht="15.75" customHeight="1" x14ac:dyDescent="0.15">
      <c r="A222" s="9"/>
      <c r="B222" s="9"/>
      <c r="C222" s="24"/>
      <c r="D222" s="25"/>
      <c r="E222" s="25"/>
      <c r="F222" s="25"/>
      <c r="G222" s="25"/>
      <c r="H222" s="25"/>
      <c r="I222" s="26"/>
      <c r="J222" s="98"/>
      <c r="K222" s="26"/>
      <c r="L222" s="98"/>
      <c r="M222" s="26"/>
      <c r="N222" s="26"/>
      <c r="O222" s="98"/>
      <c r="P222" s="26"/>
      <c r="Q222" s="26"/>
      <c r="R222" s="26"/>
      <c r="S222" s="98"/>
      <c r="T222" s="26"/>
      <c r="U222" s="26"/>
      <c r="V222" s="98"/>
      <c r="W222" s="26"/>
      <c r="X222" s="27"/>
      <c r="Y222" s="28"/>
    </row>
    <row r="223" spans="1:25" ht="20.100000000000001" customHeight="1" x14ac:dyDescent="0.15">
      <c r="A223" s="9"/>
      <c r="B223" s="9"/>
      <c r="C223" s="24"/>
      <c r="D223" s="99" t="s">
        <v>213</v>
      </c>
      <c r="E223" s="28"/>
      <c r="F223" s="28"/>
      <c r="G223" s="28"/>
      <c r="H223" s="28"/>
      <c r="I223" s="28"/>
      <c r="J223" s="28"/>
      <c r="K223" s="28"/>
      <c r="L223" s="100"/>
      <c r="M223" s="28"/>
      <c r="N223" s="28"/>
      <c r="O223" s="28"/>
      <c r="P223" s="28"/>
      <c r="Q223" s="28"/>
      <c r="R223" s="28"/>
      <c r="S223" s="28"/>
      <c r="T223" s="28"/>
      <c r="U223" s="28"/>
      <c r="V223" s="100"/>
      <c r="W223" s="28"/>
      <c r="X223" s="29"/>
      <c r="Y223" s="28"/>
    </row>
    <row r="224" spans="1:25" ht="20.100000000000001" customHeight="1" x14ac:dyDescent="0.15">
      <c r="A224" s="9"/>
      <c r="B224" s="9"/>
      <c r="C224" s="24"/>
      <c r="D224" s="101"/>
      <c r="E224" s="102" t="s">
        <v>214</v>
      </c>
      <c r="F224" s="102"/>
      <c r="G224" s="102"/>
      <c r="H224" s="102"/>
      <c r="I224" s="102"/>
      <c r="J224" s="102"/>
      <c r="K224" s="102"/>
      <c r="L224" s="277" t="s">
        <v>72</v>
      </c>
      <c r="M224" s="415"/>
      <c r="O224" s="101"/>
      <c r="P224" s="102" t="s">
        <v>214</v>
      </c>
      <c r="Q224" s="103"/>
      <c r="R224" s="103"/>
      <c r="S224" s="102"/>
      <c r="T224" s="102"/>
      <c r="U224" s="104"/>
      <c r="V224" s="277" t="s">
        <v>72</v>
      </c>
      <c r="W224" s="278"/>
      <c r="X224" s="50"/>
    </row>
    <row r="225" spans="1:24" ht="20.100000000000001" customHeight="1" x14ac:dyDescent="0.15">
      <c r="A225" s="9"/>
      <c r="B225" s="9"/>
      <c r="C225" s="24"/>
      <c r="D225" s="105">
        <v>1</v>
      </c>
      <c r="E225" s="279" t="s">
        <v>43</v>
      </c>
      <c r="F225" s="280"/>
      <c r="G225" s="280"/>
      <c r="H225" s="280"/>
      <c r="I225" s="280"/>
      <c r="J225" s="280"/>
      <c r="K225" s="281"/>
      <c r="L225" s="282"/>
      <c r="M225" s="283"/>
      <c r="O225" s="106">
        <f>D285+1</f>
        <v>62</v>
      </c>
      <c r="P225" s="284" t="s">
        <v>215</v>
      </c>
      <c r="Q225" s="107" t="s">
        <v>112</v>
      </c>
      <c r="R225" s="279" t="s">
        <v>216</v>
      </c>
      <c r="S225" s="280"/>
      <c r="T225" s="280"/>
      <c r="U225" s="281"/>
      <c r="V225" s="286"/>
      <c r="W225" s="287"/>
      <c r="X225" s="50"/>
    </row>
    <row r="226" spans="1:24" ht="20.100000000000001" customHeight="1" x14ac:dyDescent="0.15">
      <c r="A226" s="9"/>
      <c r="B226" s="9"/>
      <c r="C226" s="24"/>
      <c r="D226" s="106">
        <f>D225+1</f>
        <v>2</v>
      </c>
      <c r="E226" s="207" t="s">
        <v>44</v>
      </c>
      <c r="F226" s="208"/>
      <c r="G226" s="208"/>
      <c r="H226" s="208"/>
      <c r="I226" s="208"/>
      <c r="J226" s="208"/>
      <c r="K226" s="209"/>
      <c r="L226" s="212"/>
      <c r="M226" s="213"/>
      <c r="O226" s="106">
        <f t="shared" ref="O226:O276" si="0">O225+1</f>
        <v>63</v>
      </c>
      <c r="P226" s="285"/>
      <c r="Q226" s="107" t="s">
        <v>113</v>
      </c>
      <c r="R226" s="207" t="s">
        <v>173</v>
      </c>
      <c r="S226" s="208"/>
      <c r="T226" s="208"/>
      <c r="U226" s="209"/>
      <c r="V226" s="210"/>
      <c r="W226" s="211"/>
      <c r="X226" s="50"/>
    </row>
    <row r="227" spans="1:24" ht="20.100000000000001" customHeight="1" x14ac:dyDescent="0.15">
      <c r="A227" s="9"/>
      <c r="B227" s="9"/>
      <c r="C227" s="24"/>
      <c r="D227" s="106">
        <f t="shared" ref="D227:D285" si="1">D226+1</f>
        <v>3</v>
      </c>
      <c r="E227" s="207" t="s">
        <v>45</v>
      </c>
      <c r="F227" s="208"/>
      <c r="G227" s="208"/>
      <c r="H227" s="208"/>
      <c r="I227" s="208"/>
      <c r="J227" s="208"/>
      <c r="K227" s="209"/>
      <c r="L227" s="212"/>
      <c r="M227" s="213"/>
      <c r="O227" s="106">
        <f t="shared" si="0"/>
        <v>64</v>
      </c>
      <c r="P227" s="285"/>
      <c r="Q227" s="288" t="s">
        <v>115</v>
      </c>
      <c r="R227" s="207" t="s">
        <v>217</v>
      </c>
      <c r="S227" s="208"/>
      <c r="T227" s="208"/>
      <c r="U227" s="209"/>
      <c r="V227" s="210"/>
      <c r="W227" s="211"/>
      <c r="X227" s="50"/>
    </row>
    <row r="228" spans="1:24" ht="20.100000000000001" customHeight="1" x14ac:dyDescent="0.15">
      <c r="A228" s="9"/>
      <c r="B228" s="9"/>
      <c r="C228" s="24"/>
      <c r="D228" s="106">
        <f t="shared" si="1"/>
        <v>4</v>
      </c>
      <c r="E228" s="207" t="s">
        <v>46</v>
      </c>
      <c r="F228" s="208"/>
      <c r="G228" s="208"/>
      <c r="H228" s="208"/>
      <c r="I228" s="208"/>
      <c r="J228" s="208"/>
      <c r="K228" s="209"/>
      <c r="L228" s="212"/>
      <c r="M228" s="213"/>
      <c r="O228" s="106">
        <f t="shared" si="0"/>
        <v>65</v>
      </c>
      <c r="P228" s="285"/>
      <c r="Q228" s="289"/>
      <c r="R228" s="207" t="s">
        <v>171</v>
      </c>
      <c r="S228" s="208"/>
      <c r="T228" s="208"/>
      <c r="U228" s="209"/>
      <c r="V228" s="210"/>
      <c r="W228" s="211"/>
      <c r="X228" s="50"/>
    </row>
    <row r="229" spans="1:24" ht="20.100000000000001" customHeight="1" x14ac:dyDescent="0.15">
      <c r="A229" s="9"/>
      <c r="B229" s="9"/>
      <c r="C229" s="24"/>
      <c r="D229" s="106">
        <f t="shared" si="1"/>
        <v>5</v>
      </c>
      <c r="E229" s="207" t="s">
        <v>218</v>
      </c>
      <c r="F229" s="208"/>
      <c r="G229" s="208"/>
      <c r="H229" s="208"/>
      <c r="I229" s="208"/>
      <c r="J229" s="208"/>
      <c r="K229" s="209"/>
      <c r="L229" s="212"/>
      <c r="M229" s="213"/>
      <c r="O229" s="106">
        <f t="shared" si="0"/>
        <v>66</v>
      </c>
      <c r="P229" s="285"/>
      <c r="Q229" s="208" t="s">
        <v>219</v>
      </c>
      <c r="R229" s="208"/>
      <c r="S229" s="208"/>
      <c r="T229" s="208"/>
      <c r="U229" s="209"/>
      <c r="V229" s="210"/>
      <c r="W229" s="211"/>
      <c r="X229" s="50"/>
    </row>
    <row r="230" spans="1:24" ht="20.100000000000001" customHeight="1" x14ac:dyDescent="0.15">
      <c r="A230" s="9"/>
      <c r="B230" s="9"/>
      <c r="C230" s="24"/>
      <c r="D230" s="106">
        <f t="shared" si="1"/>
        <v>6</v>
      </c>
      <c r="E230" s="207" t="s">
        <v>220</v>
      </c>
      <c r="F230" s="208"/>
      <c r="G230" s="208"/>
      <c r="H230" s="208"/>
      <c r="I230" s="208"/>
      <c r="J230" s="208"/>
      <c r="K230" s="209"/>
      <c r="L230" s="212"/>
      <c r="M230" s="213"/>
      <c r="O230" s="106">
        <f t="shared" si="0"/>
        <v>67</v>
      </c>
      <c r="P230" s="285"/>
      <c r="Q230" s="208" t="s">
        <v>221</v>
      </c>
      <c r="R230" s="208"/>
      <c r="S230" s="208"/>
      <c r="T230" s="208"/>
      <c r="U230" s="209"/>
      <c r="V230" s="210"/>
      <c r="W230" s="211"/>
      <c r="X230" s="50"/>
    </row>
    <row r="231" spans="1:24" ht="20.100000000000001" customHeight="1" x14ac:dyDescent="0.15">
      <c r="A231" s="9"/>
      <c r="B231" s="9"/>
      <c r="C231" s="24"/>
      <c r="D231" s="108">
        <f t="shared" si="1"/>
        <v>7</v>
      </c>
      <c r="E231" s="207" t="s">
        <v>47</v>
      </c>
      <c r="F231" s="208"/>
      <c r="G231" s="208"/>
      <c r="H231" s="208"/>
      <c r="I231" s="208"/>
      <c r="J231" s="208"/>
      <c r="K231" s="209"/>
      <c r="L231" s="212"/>
      <c r="M231" s="213"/>
      <c r="O231" s="106">
        <f t="shared" si="0"/>
        <v>68</v>
      </c>
      <c r="P231" s="285"/>
      <c r="Q231" s="208" t="s">
        <v>222</v>
      </c>
      <c r="R231" s="208"/>
      <c r="S231" s="208"/>
      <c r="T231" s="208"/>
      <c r="U231" s="209"/>
      <c r="V231" s="210"/>
      <c r="W231" s="211"/>
      <c r="X231" s="50"/>
    </row>
    <row r="232" spans="1:24" ht="20.100000000000001" customHeight="1" x14ac:dyDescent="0.15">
      <c r="A232" s="9"/>
      <c r="B232" s="9"/>
      <c r="C232" s="24"/>
      <c r="D232" s="106">
        <f t="shared" si="1"/>
        <v>8</v>
      </c>
      <c r="E232" s="207" t="s">
        <v>48</v>
      </c>
      <c r="F232" s="208"/>
      <c r="G232" s="208"/>
      <c r="H232" s="208"/>
      <c r="I232" s="208"/>
      <c r="J232" s="208"/>
      <c r="K232" s="209"/>
      <c r="L232" s="212"/>
      <c r="M232" s="213"/>
      <c r="O232" s="106">
        <f t="shared" si="0"/>
        <v>69</v>
      </c>
      <c r="P232" s="285"/>
      <c r="Q232" s="396" t="s">
        <v>116</v>
      </c>
      <c r="R232" s="207" t="s">
        <v>223</v>
      </c>
      <c r="S232" s="208"/>
      <c r="T232" s="208"/>
      <c r="U232" s="209"/>
      <c r="V232" s="210"/>
      <c r="W232" s="211"/>
      <c r="X232" s="50"/>
    </row>
    <row r="233" spans="1:24" ht="20.100000000000001" customHeight="1" x14ac:dyDescent="0.15">
      <c r="A233" s="9"/>
      <c r="B233" s="9"/>
      <c r="C233" s="24"/>
      <c r="D233" s="106">
        <f t="shared" si="1"/>
        <v>9</v>
      </c>
      <c r="E233" s="207" t="s">
        <v>224</v>
      </c>
      <c r="F233" s="208"/>
      <c r="G233" s="208"/>
      <c r="H233" s="208"/>
      <c r="I233" s="208"/>
      <c r="J233" s="208"/>
      <c r="K233" s="209"/>
      <c r="L233" s="212"/>
      <c r="M233" s="213"/>
      <c r="O233" s="106">
        <f t="shared" si="0"/>
        <v>70</v>
      </c>
      <c r="P233" s="285"/>
      <c r="Q233" s="397"/>
      <c r="R233" s="207" t="s">
        <v>225</v>
      </c>
      <c r="S233" s="208"/>
      <c r="T233" s="208"/>
      <c r="U233" s="209"/>
      <c r="V233" s="210"/>
      <c r="W233" s="211"/>
      <c r="X233" s="50"/>
    </row>
    <row r="234" spans="1:24" ht="20.100000000000001" customHeight="1" x14ac:dyDescent="0.15">
      <c r="A234" s="9"/>
      <c r="B234" s="9"/>
      <c r="C234" s="24"/>
      <c r="D234" s="106">
        <f t="shared" si="1"/>
        <v>10</v>
      </c>
      <c r="E234" s="207" t="s">
        <v>226</v>
      </c>
      <c r="F234" s="208"/>
      <c r="G234" s="208"/>
      <c r="H234" s="208"/>
      <c r="I234" s="208"/>
      <c r="J234" s="208"/>
      <c r="K234" s="209"/>
      <c r="L234" s="212"/>
      <c r="M234" s="213"/>
      <c r="O234" s="106">
        <f t="shared" si="0"/>
        <v>71</v>
      </c>
      <c r="P234" s="285"/>
      <c r="Q234" s="107" t="s">
        <v>114</v>
      </c>
      <c r="R234" s="208" t="s">
        <v>227</v>
      </c>
      <c r="S234" s="208"/>
      <c r="T234" s="208"/>
      <c r="U234" s="209"/>
      <c r="V234" s="210"/>
      <c r="W234" s="211"/>
      <c r="X234" s="50"/>
    </row>
    <row r="235" spans="1:24" ht="20.100000000000001" customHeight="1" x14ac:dyDescent="0.15">
      <c r="A235" s="9"/>
      <c r="B235" s="9"/>
      <c r="C235" s="24"/>
      <c r="D235" s="109">
        <f t="shared" si="1"/>
        <v>11</v>
      </c>
      <c r="E235" s="207" t="s">
        <v>228</v>
      </c>
      <c r="F235" s="208"/>
      <c r="G235" s="208"/>
      <c r="H235" s="208"/>
      <c r="I235" s="208"/>
      <c r="J235" s="208"/>
      <c r="K235" s="209"/>
      <c r="L235" s="212"/>
      <c r="M235" s="213"/>
      <c r="O235" s="106">
        <f t="shared" si="0"/>
        <v>72</v>
      </c>
      <c r="P235" s="285"/>
      <c r="Q235" s="110" t="s">
        <v>229</v>
      </c>
      <c r="R235" s="208" t="s">
        <v>230</v>
      </c>
      <c r="S235" s="208"/>
      <c r="T235" s="208"/>
      <c r="U235" s="209"/>
      <c r="V235" s="210"/>
      <c r="W235" s="211"/>
      <c r="X235" s="50"/>
    </row>
    <row r="236" spans="1:24" ht="20.100000000000001" customHeight="1" x14ac:dyDescent="0.15">
      <c r="A236" s="9"/>
      <c r="B236" s="9"/>
      <c r="C236" s="24"/>
      <c r="D236" s="106">
        <f t="shared" si="1"/>
        <v>12</v>
      </c>
      <c r="E236" s="207" t="s">
        <v>231</v>
      </c>
      <c r="F236" s="208"/>
      <c r="G236" s="208"/>
      <c r="H236" s="208"/>
      <c r="I236" s="208"/>
      <c r="J236" s="208"/>
      <c r="K236" s="209"/>
      <c r="L236" s="212"/>
      <c r="M236" s="213"/>
      <c r="O236" s="106">
        <f t="shared" si="0"/>
        <v>73</v>
      </c>
      <c r="P236" s="285"/>
      <c r="Q236" s="221" t="s">
        <v>232</v>
      </c>
      <c r="R236" s="208" t="s">
        <v>233</v>
      </c>
      <c r="S236" s="208"/>
      <c r="T236" s="208"/>
      <c r="U236" s="209"/>
      <c r="V236" s="210"/>
      <c r="W236" s="211"/>
      <c r="X236" s="50"/>
    </row>
    <row r="237" spans="1:24" ht="20.100000000000001" customHeight="1" x14ac:dyDescent="0.15">
      <c r="A237" s="9"/>
      <c r="B237" s="9"/>
      <c r="C237" s="24"/>
      <c r="D237" s="106">
        <f t="shared" si="1"/>
        <v>13</v>
      </c>
      <c r="E237" s="207" t="s">
        <v>234</v>
      </c>
      <c r="F237" s="208"/>
      <c r="G237" s="208"/>
      <c r="H237" s="208"/>
      <c r="I237" s="208"/>
      <c r="J237" s="208"/>
      <c r="K237" s="209"/>
      <c r="L237" s="212"/>
      <c r="M237" s="213"/>
      <c r="O237" s="106">
        <f t="shared" si="0"/>
        <v>74</v>
      </c>
      <c r="P237" s="285"/>
      <c r="Q237" s="235"/>
      <c r="R237" s="208" t="s">
        <v>235</v>
      </c>
      <c r="S237" s="208"/>
      <c r="T237" s="208"/>
      <c r="U237" s="209"/>
      <c r="V237" s="210"/>
      <c r="W237" s="211"/>
      <c r="X237" s="50"/>
    </row>
    <row r="238" spans="1:24" ht="20.100000000000001" customHeight="1" x14ac:dyDescent="0.15">
      <c r="A238" s="9"/>
      <c r="B238" s="9"/>
      <c r="C238" s="24"/>
      <c r="D238" s="106">
        <f>D237+1</f>
        <v>14</v>
      </c>
      <c r="E238" s="207" t="s">
        <v>236</v>
      </c>
      <c r="F238" s="208"/>
      <c r="G238" s="208"/>
      <c r="H238" s="208"/>
      <c r="I238" s="208"/>
      <c r="J238" s="208"/>
      <c r="K238" s="209"/>
      <c r="L238" s="212"/>
      <c r="M238" s="213"/>
      <c r="O238" s="106">
        <f t="shared" si="0"/>
        <v>75</v>
      </c>
      <c r="P238" s="285"/>
      <c r="Q238" s="221" t="s">
        <v>111</v>
      </c>
      <c r="R238" s="208" t="s">
        <v>237</v>
      </c>
      <c r="S238" s="208"/>
      <c r="T238" s="208"/>
      <c r="U238" s="209"/>
      <c r="V238" s="210"/>
      <c r="W238" s="211"/>
      <c r="X238" s="50"/>
    </row>
    <row r="239" spans="1:24" ht="20.100000000000001" customHeight="1" x14ac:dyDescent="0.15">
      <c r="A239" s="9"/>
      <c r="B239" s="9"/>
      <c r="C239" s="24"/>
      <c r="D239" s="106">
        <f t="shared" si="1"/>
        <v>15</v>
      </c>
      <c r="E239" s="207" t="s">
        <v>238</v>
      </c>
      <c r="F239" s="208"/>
      <c r="G239" s="208"/>
      <c r="H239" s="208"/>
      <c r="I239" s="208"/>
      <c r="J239" s="208"/>
      <c r="K239" s="209"/>
      <c r="L239" s="212"/>
      <c r="M239" s="213"/>
      <c r="O239" s="106">
        <f t="shared" si="0"/>
        <v>76</v>
      </c>
      <c r="P239" s="285"/>
      <c r="Q239" s="235"/>
      <c r="R239" s="208" t="s">
        <v>239</v>
      </c>
      <c r="S239" s="208"/>
      <c r="T239" s="208"/>
      <c r="U239" s="209"/>
      <c r="V239" s="210"/>
      <c r="W239" s="211"/>
      <c r="X239" s="50"/>
    </row>
    <row r="240" spans="1:24" ht="20.100000000000001" customHeight="1" x14ac:dyDescent="0.15">
      <c r="A240" s="9"/>
      <c r="B240" s="9"/>
      <c r="C240" s="24"/>
      <c r="D240" s="106">
        <f t="shared" si="1"/>
        <v>16</v>
      </c>
      <c r="E240" s="207" t="s">
        <v>240</v>
      </c>
      <c r="F240" s="208"/>
      <c r="G240" s="208"/>
      <c r="H240" s="208"/>
      <c r="I240" s="208"/>
      <c r="J240" s="208"/>
      <c r="K240" s="209"/>
      <c r="L240" s="212"/>
      <c r="M240" s="213"/>
      <c r="O240" s="106">
        <f t="shared" si="0"/>
        <v>77</v>
      </c>
      <c r="P240" s="285"/>
      <c r="Q240" s="235"/>
      <c r="R240" s="208" t="s">
        <v>241</v>
      </c>
      <c r="S240" s="208"/>
      <c r="T240" s="208"/>
      <c r="U240" s="209"/>
      <c r="V240" s="210"/>
      <c r="W240" s="211"/>
      <c r="X240" s="50"/>
    </row>
    <row r="241" spans="1:24" ht="20.100000000000001" customHeight="1" x14ac:dyDescent="0.15">
      <c r="A241" s="9"/>
      <c r="B241" s="9"/>
      <c r="C241" s="24"/>
      <c r="D241" s="106">
        <f t="shared" si="1"/>
        <v>17</v>
      </c>
      <c r="E241" s="207" t="s">
        <v>242</v>
      </c>
      <c r="F241" s="208"/>
      <c r="G241" s="208"/>
      <c r="H241" s="208"/>
      <c r="I241" s="208"/>
      <c r="J241" s="208"/>
      <c r="K241" s="209"/>
      <c r="L241" s="212"/>
      <c r="M241" s="213"/>
      <c r="O241" s="106">
        <f t="shared" si="0"/>
        <v>78</v>
      </c>
      <c r="P241" s="285"/>
      <c r="Q241" s="235"/>
      <c r="R241" s="208" t="s">
        <v>243</v>
      </c>
      <c r="S241" s="208"/>
      <c r="T241" s="208"/>
      <c r="U241" s="209"/>
      <c r="V241" s="210"/>
      <c r="W241" s="211"/>
      <c r="X241" s="50"/>
    </row>
    <row r="242" spans="1:24" ht="20.100000000000001" customHeight="1" x14ac:dyDescent="0.15">
      <c r="A242" s="9"/>
      <c r="B242" s="9"/>
      <c r="C242" s="24"/>
      <c r="D242" s="106">
        <f t="shared" si="1"/>
        <v>18</v>
      </c>
      <c r="E242" s="207" t="s">
        <v>244</v>
      </c>
      <c r="F242" s="208"/>
      <c r="G242" s="208"/>
      <c r="H242" s="208"/>
      <c r="I242" s="208"/>
      <c r="J242" s="208"/>
      <c r="K242" s="209"/>
      <c r="L242" s="212"/>
      <c r="M242" s="213"/>
      <c r="O242" s="106">
        <f t="shared" si="0"/>
        <v>79</v>
      </c>
      <c r="P242" s="285"/>
      <c r="Q242" s="235"/>
      <c r="R242" s="208" t="s">
        <v>245</v>
      </c>
      <c r="S242" s="208"/>
      <c r="T242" s="208"/>
      <c r="U242" s="209"/>
      <c r="V242" s="210"/>
      <c r="W242" s="211"/>
      <c r="X242" s="50"/>
    </row>
    <row r="243" spans="1:24" ht="20.100000000000001" customHeight="1" x14ac:dyDescent="0.15">
      <c r="A243" s="9"/>
      <c r="B243" s="9"/>
      <c r="C243" s="24"/>
      <c r="D243" s="108">
        <f t="shared" si="1"/>
        <v>19</v>
      </c>
      <c r="E243" s="207" t="s">
        <v>49</v>
      </c>
      <c r="F243" s="208"/>
      <c r="G243" s="208"/>
      <c r="H243" s="208"/>
      <c r="I243" s="208"/>
      <c r="J243" s="208"/>
      <c r="K243" s="209"/>
      <c r="L243" s="212"/>
      <c r="M243" s="213"/>
      <c r="O243" s="106">
        <f t="shared" si="0"/>
        <v>80</v>
      </c>
      <c r="P243" s="285"/>
      <c r="Q243" s="235"/>
      <c r="R243" s="207" t="s">
        <v>246</v>
      </c>
      <c r="S243" s="208"/>
      <c r="T243" s="208"/>
      <c r="U243" s="209"/>
      <c r="V243" s="210"/>
      <c r="W243" s="211"/>
      <c r="X243" s="50"/>
    </row>
    <row r="244" spans="1:24" ht="20.100000000000001" customHeight="1" x14ac:dyDescent="0.15">
      <c r="A244" s="9"/>
      <c r="B244" s="9"/>
      <c r="C244" s="24"/>
      <c r="D244" s="106">
        <f t="shared" si="1"/>
        <v>20</v>
      </c>
      <c r="E244" s="207" t="s">
        <v>50</v>
      </c>
      <c r="F244" s="208"/>
      <c r="G244" s="208"/>
      <c r="H244" s="208"/>
      <c r="I244" s="208"/>
      <c r="J244" s="208"/>
      <c r="K244" s="209"/>
      <c r="L244" s="212"/>
      <c r="M244" s="213"/>
      <c r="O244" s="106">
        <f t="shared" si="0"/>
        <v>81</v>
      </c>
      <c r="P244" s="285"/>
      <c r="Q244" s="235"/>
      <c r="R244" s="208" t="s">
        <v>247</v>
      </c>
      <c r="S244" s="208"/>
      <c r="T244" s="208"/>
      <c r="U244" s="209"/>
      <c r="V244" s="210"/>
      <c r="W244" s="211"/>
      <c r="X244" s="50"/>
    </row>
    <row r="245" spans="1:24" ht="20.100000000000001" customHeight="1" x14ac:dyDescent="0.15">
      <c r="A245" s="9"/>
      <c r="B245" s="9"/>
      <c r="C245" s="24"/>
      <c r="D245" s="106">
        <f t="shared" si="1"/>
        <v>21</v>
      </c>
      <c r="E245" s="207" t="s">
        <v>248</v>
      </c>
      <c r="F245" s="208"/>
      <c r="G245" s="208"/>
      <c r="H245" s="208"/>
      <c r="I245" s="208"/>
      <c r="J245" s="208"/>
      <c r="K245" s="209"/>
      <c r="L245" s="212"/>
      <c r="M245" s="213"/>
      <c r="O245" s="106">
        <f t="shared" si="0"/>
        <v>82</v>
      </c>
      <c r="P245" s="285"/>
      <c r="Q245" s="235"/>
      <c r="R245" s="208" t="s">
        <v>249</v>
      </c>
      <c r="S245" s="208"/>
      <c r="T245" s="208"/>
      <c r="U245" s="209"/>
      <c r="V245" s="210"/>
      <c r="W245" s="211"/>
      <c r="X245" s="50"/>
    </row>
    <row r="246" spans="1:24" ht="20.100000000000001" customHeight="1" x14ac:dyDescent="0.15">
      <c r="A246" s="9"/>
      <c r="B246" s="9"/>
      <c r="C246" s="24"/>
      <c r="D246" s="106">
        <f t="shared" si="1"/>
        <v>22</v>
      </c>
      <c r="E246" s="222" t="s">
        <v>250</v>
      </c>
      <c r="F246" s="237"/>
      <c r="G246" s="207" t="s">
        <v>251</v>
      </c>
      <c r="H246" s="208"/>
      <c r="I246" s="208"/>
      <c r="J246" s="208"/>
      <c r="K246" s="209"/>
      <c r="L246" s="212"/>
      <c r="M246" s="213"/>
      <c r="O246" s="106">
        <f t="shared" si="0"/>
        <v>83</v>
      </c>
      <c r="P246" s="285"/>
      <c r="Q246" s="235"/>
      <c r="R246" s="208" t="s">
        <v>252</v>
      </c>
      <c r="S246" s="208"/>
      <c r="T246" s="208"/>
      <c r="U246" s="209"/>
      <c r="V246" s="210"/>
      <c r="W246" s="211"/>
      <c r="X246" s="50"/>
    </row>
    <row r="247" spans="1:24" ht="20.100000000000001" customHeight="1" x14ac:dyDescent="0.15">
      <c r="A247" s="9"/>
      <c r="B247" s="9"/>
      <c r="C247" s="24"/>
      <c r="D247" s="109">
        <f t="shared" si="1"/>
        <v>23</v>
      </c>
      <c r="E247" s="238"/>
      <c r="F247" s="239"/>
      <c r="G247" s="207" t="s">
        <v>253</v>
      </c>
      <c r="H247" s="208"/>
      <c r="I247" s="208"/>
      <c r="J247" s="208"/>
      <c r="K247" s="209"/>
      <c r="L247" s="212"/>
      <c r="M247" s="213"/>
      <c r="O247" s="106">
        <f t="shared" si="0"/>
        <v>84</v>
      </c>
      <c r="P247" s="285"/>
      <c r="Q247" s="235"/>
      <c r="R247" s="208" t="s">
        <v>254</v>
      </c>
      <c r="S247" s="208"/>
      <c r="T247" s="208"/>
      <c r="U247" s="209"/>
      <c r="V247" s="210"/>
      <c r="W247" s="211"/>
      <c r="X247" s="50"/>
    </row>
    <row r="248" spans="1:24" ht="20.100000000000001" customHeight="1" x14ac:dyDescent="0.15">
      <c r="A248" s="9"/>
      <c r="B248" s="9"/>
      <c r="C248" s="24"/>
      <c r="D248" s="111">
        <f t="shared" si="1"/>
        <v>24</v>
      </c>
      <c r="E248" s="219" t="s">
        <v>42</v>
      </c>
      <c r="F248" s="220"/>
      <c r="G248" s="220"/>
      <c r="H248" s="220"/>
      <c r="I248" s="220"/>
      <c r="J248" s="220"/>
      <c r="K248" s="221"/>
      <c r="L248" s="212"/>
      <c r="M248" s="213"/>
      <c r="O248" s="106">
        <f t="shared" si="0"/>
        <v>85</v>
      </c>
      <c r="P248" s="285"/>
      <c r="Q248" s="236"/>
      <c r="R248" s="207" t="s">
        <v>255</v>
      </c>
      <c r="S248" s="208"/>
      <c r="T248" s="208"/>
      <c r="U248" s="209"/>
      <c r="V248" s="210"/>
      <c r="W248" s="211"/>
      <c r="X248" s="50"/>
    </row>
    <row r="249" spans="1:24" ht="20.100000000000001" customHeight="1" x14ac:dyDescent="0.15">
      <c r="A249" s="9"/>
      <c r="B249" s="9"/>
      <c r="C249" s="24"/>
      <c r="D249" s="111">
        <f t="shared" si="1"/>
        <v>25</v>
      </c>
      <c r="E249" s="219" t="s">
        <v>256</v>
      </c>
      <c r="F249" s="220"/>
      <c r="G249" s="220"/>
      <c r="H249" s="220"/>
      <c r="I249" s="220"/>
      <c r="J249" s="220"/>
      <c r="K249" s="221"/>
      <c r="L249" s="212"/>
      <c r="M249" s="213"/>
      <c r="O249" s="106">
        <f t="shared" si="0"/>
        <v>86</v>
      </c>
      <c r="P249" s="285"/>
      <c r="Q249" s="228" t="s">
        <v>257</v>
      </c>
      <c r="R249" s="220" t="s">
        <v>184</v>
      </c>
      <c r="S249" s="220"/>
      <c r="T249" s="220"/>
      <c r="U249" s="221"/>
      <c r="V249" s="210"/>
      <c r="W249" s="211"/>
      <c r="X249" s="50"/>
    </row>
    <row r="250" spans="1:24" ht="20.100000000000001" customHeight="1" x14ac:dyDescent="0.15">
      <c r="A250" s="9"/>
      <c r="B250" s="9"/>
      <c r="C250" s="24"/>
      <c r="D250" s="111">
        <f>D249+1</f>
        <v>26</v>
      </c>
      <c r="E250" s="219" t="s">
        <v>258</v>
      </c>
      <c r="F250" s="220"/>
      <c r="G250" s="220"/>
      <c r="H250" s="220"/>
      <c r="I250" s="220"/>
      <c r="J250" s="220"/>
      <c r="K250" s="221"/>
      <c r="L250" s="212"/>
      <c r="M250" s="213"/>
      <c r="O250" s="106">
        <f t="shared" si="0"/>
        <v>87</v>
      </c>
      <c r="P250" s="285"/>
      <c r="Q250" s="234"/>
      <c r="R250" s="220" t="s">
        <v>185</v>
      </c>
      <c r="S250" s="220"/>
      <c r="T250" s="220"/>
      <c r="U250" s="221"/>
      <c r="V250" s="210"/>
      <c r="W250" s="211"/>
      <c r="X250" s="50"/>
    </row>
    <row r="251" spans="1:24" ht="20.100000000000001" customHeight="1" x14ac:dyDescent="0.15">
      <c r="A251" s="9"/>
      <c r="B251" s="9"/>
      <c r="C251" s="24"/>
      <c r="D251" s="111">
        <f t="shared" si="1"/>
        <v>27</v>
      </c>
      <c r="E251" s="219" t="s">
        <v>259</v>
      </c>
      <c r="F251" s="220"/>
      <c r="G251" s="220"/>
      <c r="H251" s="220"/>
      <c r="I251" s="220"/>
      <c r="J251" s="220"/>
      <c r="K251" s="221"/>
      <c r="L251" s="212"/>
      <c r="M251" s="213"/>
      <c r="O251" s="106">
        <f t="shared" si="0"/>
        <v>88</v>
      </c>
      <c r="P251" s="285"/>
      <c r="Q251" s="234"/>
      <c r="R251" s="221" t="s">
        <v>260</v>
      </c>
      <c r="S251" s="219" t="s">
        <v>165</v>
      </c>
      <c r="T251" s="220"/>
      <c r="U251" s="221"/>
      <c r="V251" s="210"/>
      <c r="W251" s="211"/>
      <c r="X251" s="50"/>
    </row>
    <row r="252" spans="1:24" ht="20.100000000000001" customHeight="1" x14ac:dyDescent="0.15">
      <c r="A252" s="9"/>
      <c r="B252" s="9"/>
      <c r="C252" s="24"/>
      <c r="D252" s="111">
        <f t="shared" si="1"/>
        <v>28</v>
      </c>
      <c r="E252" s="219" t="s">
        <v>261</v>
      </c>
      <c r="F252" s="220"/>
      <c r="G252" s="220"/>
      <c r="H252" s="220"/>
      <c r="I252" s="220"/>
      <c r="J252" s="220"/>
      <c r="K252" s="221"/>
      <c r="L252" s="212"/>
      <c r="M252" s="213"/>
      <c r="O252" s="106">
        <f t="shared" si="0"/>
        <v>89</v>
      </c>
      <c r="P252" s="285"/>
      <c r="Q252" s="234"/>
      <c r="R252" s="235"/>
      <c r="S252" s="219" t="s">
        <v>166</v>
      </c>
      <c r="T252" s="220"/>
      <c r="U252" s="221"/>
      <c r="V252" s="210"/>
      <c r="W252" s="211"/>
      <c r="X252" s="50"/>
    </row>
    <row r="253" spans="1:24" ht="20.100000000000001" customHeight="1" x14ac:dyDescent="0.15">
      <c r="A253" s="9"/>
      <c r="B253" s="9"/>
      <c r="C253" s="24"/>
      <c r="D253" s="111">
        <f t="shared" si="1"/>
        <v>29</v>
      </c>
      <c r="E253" s="219" t="s">
        <v>262</v>
      </c>
      <c r="F253" s="220"/>
      <c r="G253" s="220"/>
      <c r="H253" s="220"/>
      <c r="I253" s="220"/>
      <c r="J253" s="220"/>
      <c r="K253" s="221"/>
      <c r="L253" s="212"/>
      <c r="M253" s="213"/>
      <c r="O253" s="106">
        <f t="shared" si="0"/>
        <v>90</v>
      </c>
      <c r="P253" s="285"/>
      <c r="Q253" s="234"/>
      <c r="R253" s="235"/>
      <c r="S253" s="219" t="s">
        <v>167</v>
      </c>
      <c r="T253" s="220"/>
      <c r="U253" s="221"/>
      <c r="V253" s="210"/>
      <c r="W253" s="211"/>
      <c r="X253" s="50"/>
    </row>
    <row r="254" spans="1:24" ht="20.100000000000001" customHeight="1" x14ac:dyDescent="0.15">
      <c r="A254" s="9"/>
      <c r="B254" s="9"/>
      <c r="C254" s="24"/>
      <c r="D254" s="111">
        <f t="shared" si="1"/>
        <v>30</v>
      </c>
      <c r="E254" s="219" t="s">
        <v>263</v>
      </c>
      <c r="F254" s="220"/>
      <c r="G254" s="220"/>
      <c r="H254" s="220"/>
      <c r="I254" s="220"/>
      <c r="J254" s="220"/>
      <c r="K254" s="221"/>
      <c r="L254" s="212"/>
      <c r="M254" s="213"/>
      <c r="O254" s="106">
        <f t="shared" si="0"/>
        <v>91</v>
      </c>
      <c r="P254" s="285"/>
      <c r="Q254" s="234"/>
      <c r="R254" s="235"/>
      <c r="S254" s="219" t="s">
        <v>168</v>
      </c>
      <c r="T254" s="220"/>
      <c r="U254" s="221"/>
      <c r="V254" s="210"/>
      <c r="W254" s="211"/>
      <c r="X254" s="50"/>
    </row>
    <row r="255" spans="1:24" ht="20.100000000000001" customHeight="1" x14ac:dyDescent="0.15">
      <c r="A255" s="9"/>
      <c r="B255" s="9"/>
      <c r="C255" s="24"/>
      <c r="D255" s="112">
        <f t="shared" si="1"/>
        <v>31</v>
      </c>
      <c r="E255" s="219" t="s">
        <v>264</v>
      </c>
      <c r="F255" s="220"/>
      <c r="G255" s="220"/>
      <c r="H255" s="220"/>
      <c r="I255" s="220"/>
      <c r="J255" s="220"/>
      <c r="K255" s="221"/>
      <c r="L255" s="212"/>
      <c r="M255" s="213"/>
      <c r="O255" s="106">
        <f t="shared" si="0"/>
        <v>92</v>
      </c>
      <c r="P255" s="285"/>
      <c r="Q255" s="234"/>
      <c r="R255" s="235"/>
      <c r="S255" s="219" t="s">
        <v>169</v>
      </c>
      <c r="T255" s="220"/>
      <c r="U255" s="221"/>
      <c r="V255" s="210"/>
      <c r="W255" s="211"/>
      <c r="X255" s="50"/>
    </row>
    <row r="256" spans="1:24" ht="20.100000000000001" customHeight="1" x14ac:dyDescent="0.15">
      <c r="A256" s="9"/>
      <c r="B256" s="9"/>
      <c r="C256" s="24"/>
      <c r="D256" s="111">
        <f t="shared" si="1"/>
        <v>32</v>
      </c>
      <c r="E256" s="219" t="s">
        <v>265</v>
      </c>
      <c r="F256" s="220"/>
      <c r="G256" s="220"/>
      <c r="H256" s="220"/>
      <c r="I256" s="220"/>
      <c r="J256" s="220"/>
      <c r="K256" s="221"/>
      <c r="L256" s="212"/>
      <c r="M256" s="213"/>
      <c r="O256" s="106">
        <f t="shared" si="0"/>
        <v>93</v>
      </c>
      <c r="P256" s="285"/>
      <c r="Q256" s="234"/>
      <c r="R256" s="235"/>
      <c r="S256" s="219" t="s">
        <v>266</v>
      </c>
      <c r="T256" s="220"/>
      <c r="U256" s="221"/>
      <c r="V256" s="210"/>
      <c r="W256" s="211"/>
      <c r="X256" s="50"/>
    </row>
    <row r="257" spans="1:24" ht="20.100000000000001" customHeight="1" x14ac:dyDescent="0.15">
      <c r="A257" s="9"/>
      <c r="B257" s="9"/>
      <c r="C257" s="24"/>
      <c r="D257" s="111">
        <f t="shared" si="1"/>
        <v>33</v>
      </c>
      <c r="E257" s="219" t="s">
        <v>267</v>
      </c>
      <c r="F257" s="220"/>
      <c r="G257" s="220"/>
      <c r="H257" s="220"/>
      <c r="I257" s="220"/>
      <c r="J257" s="220"/>
      <c r="K257" s="221"/>
      <c r="L257" s="212"/>
      <c r="M257" s="213"/>
      <c r="O257" s="106">
        <f t="shared" si="0"/>
        <v>94</v>
      </c>
      <c r="P257" s="285"/>
      <c r="Q257" s="234"/>
      <c r="R257" s="235"/>
      <c r="S257" s="219" t="s">
        <v>179</v>
      </c>
      <c r="T257" s="220"/>
      <c r="U257" s="221"/>
      <c r="V257" s="210"/>
      <c r="W257" s="211"/>
      <c r="X257" s="50"/>
    </row>
    <row r="258" spans="1:24" ht="20.100000000000001" customHeight="1" x14ac:dyDescent="0.15">
      <c r="A258" s="9"/>
      <c r="B258" s="9"/>
      <c r="C258" s="24"/>
      <c r="D258" s="111">
        <f t="shared" si="1"/>
        <v>34</v>
      </c>
      <c r="E258" s="219" t="s">
        <v>268</v>
      </c>
      <c r="F258" s="220"/>
      <c r="G258" s="220"/>
      <c r="H258" s="220"/>
      <c r="I258" s="220"/>
      <c r="J258" s="220"/>
      <c r="K258" s="221"/>
      <c r="L258" s="212"/>
      <c r="M258" s="213"/>
      <c r="O258" s="106">
        <f t="shared" si="0"/>
        <v>95</v>
      </c>
      <c r="P258" s="285"/>
      <c r="Q258" s="234"/>
      <c r="R258" s="235"/>
      <c r="S258" s="219" t="s">
        <v>269</v>
      </c>
      <c r="T258" s="220"/>
      <c r="U258" s="221"/>
      <c r="V258" s="210"/>
      <c r="W258" s="211"/>
      <c r="X258" s="50"/>
    </row>
    <row r="259" spans="1:24" ht="20.100000000000001" customHeight="1" x14ac:dyDescent="0.15">
      <c r="A259" s="9"/>
      <c r="B259" s="9"/>
      <c r="C259" s="24"/>
      <c r="D259" s="113">
        <f t="shared" si="1"/>
        <v>35</v>
      </c>
      <c r="E259" s="219" t="s">
        <v>270</v>
      </c>
      <c r="F259" s="220"/>
      <c r="G259" s="220"/>
      <c r="H259" s="220"/>
      <c r="I259" s="220"/>
      <c r="J259" s="220"/>
      <c r="K259" s="221"/>
      <c r="L259" s="212"/>
      <c r="M259" s="213"/>
      <c r="O259" s="106">
        <f t="shared" si="0"/>
        <v>96</v>
      </c>
      <c r="P259" s="285"/>
      <c r="Q259" s="234"/>
      <c r="R259" s="235"/>
      <c r="S259" s="219" t="s">
        <v>181</v>
      </c>
      <c r="T259" s="220"/>
      <c r="U259" s="221"/>
      <c r="V259" s="210"/>
      <c r="W259" s="211"/>
      <c r="X259" s="50"/>
    </row>
    <row r="260" spans="1:24" ht="20.100000000000001" customHeight="1" x14ac:dyDescent="0.15">
      <c r="A260" s="9"/>
      <c r="B260" s="9"/>
      <c r="C260" s="24"/>
      <c r="D260" s="111">
        <f t="shared" si="1"/>
        <v>36</v>
      </c>
      <c r="E260" s="219" t="s">
        <v>271</v>
      </c>
      <c r="F260" s="220"/>
      <c r="G260" s="220"/>
      <c r="H260" s="220"/>
      <c r="I260" s="220"/>
      <c r="J260" s="220"/>
      <c r="K260" s="221"/>
      <c r="L260" s="212"/>
      <c r="M260" s="213"/>
      <c r="O260" s="106">
        <f t="shared" si="0"/>
        <v>97</v>
      </c>
      <c r="P260" s="285"/>
      <c r="Q260" s="234"/>
      <c r="R260" s="235"/>
      <c r="S260" s="219" t="s">
        <v>272</v>
      </c>
      <c r="T260" s="220"/>
      <c r="U260" s="221"/>
      <c r="V260" s="210"/>
      <c r="W260" s="211"/>
      <c r="X260" s="50"/>
    </row>
    <row r="261" spans="1:24" ht="20.100000000000001" customHeight="1" x14ac:dyDescent="0.15">
      <c r="A261" s="9"/>
      <c r="B261" s="9"/>
      <c r="C261" s="24"/>
      <c r="D261" s="111">
        <f t="shared" si="1"/>
        <v>37</v>
      </c>
      <c r="E261" s="219" t="s">
        <v>273</v>
      </c>
      <c r="F261" s="220"/>
      <c r="G261" s="220"/>
      <c r="H261" s="220"/>
      <c r="I261" s="220"/>
      <c r="J261" s="220"/>
      <c r="K261" s="221"/>
      <c r="L261" s="212"/>
      <c r="M261" s="213"/>
      <c r="O261" s="106">
        <f t="shared" si="0"/>
        <v>98</v>
      </c>
      <c r="P261" s="285"/>
      <c r="Q261" s="234"/>
      <c r="R261" s="236"/>
      <c r="S261" s="219" t="s">
        <v>183</v>
      </c>
      <c r="T261" s="220"/>
      <c r="U261" s="221"/>
      <c r="V261" s="210"/>
      <c r="W261" s="211"/>
      <c r="X261" s="50"/>
    </row>
    <row r="262" spans="1:24" ht="20.100000000000001" customHeight="1" x14ac:dyDescent="0.15">
      <c r="A262" s="9"/>
      <c r="B262" s="9"/>
      <c r="C262" s="24"/>
      <c r="D262" s="111">
        <f>D261+1</f>
        <v>38</v>
      </c>
      <c r="E262" s="219" t="s">
        <v>118</v>
      </c>
      <c r="F262" s="220"/>
      <c r="G262" s="220"/>
      <c r="H262" s="220"/>
      <c r="I262" s="220"/>
      <c r="J262" s="220"/>
      <c r="K262" s="221"/>
      <c r="L262" s="212"/>
      <c r="M262" s="213"/>
      <c r="O262" s="106">
        <f t="shared" si="0"/>
        <v>99</v>
      </c>
      <c r="P262" s="285"/>
      <c r="Q262" s="234"/>
      <c r="R262" s="232" t="s">
        <v>274</v>
      </c>
      <c r="S262" s="219" t="s">
        <v>217</v>
      </c>
      <c r="T262" s="220"/>
      <c r="U262" s="221"/>
      <c r="V262" s="210"/>
      <c r="W262" s="211"/>
      <c r="X262" s="50"/>
    </row>
    <row r="263" spans="1:24" ht="20.100000000000001" customHeight="1" x14ac:dyDescent="0.15">
      <c r="A263" s="9"/>
      <c r="B263" s="9"/>
      <c r="C263" s="24"/>
      <c r="D263" s="111">
        <f t="shared" si="1"/>
        <v>39</v>
      </c>
      <c r="E263" s="207" t="s">
        <v>117</v>
      </c>
      <c r="F263" s="208"/>
      <c r="G263" s="208"/>
      <c r="H263" s="208"/>
      <c r="I263" s="208"/>
      <c r="J263" s="208"/>
      <c r="K263" s="209"/>
      <c r="L263" s="212"/>
      <c r="M263" s="213"/>
      <c r="O263" s="106">
        <f t="shared" si="0"/>
        <v>100</v>
      </c>
      <c r="P263" s="285"/>
      <c r="Q263" s="234"/>
      <c r="R263" s="233"/>
      <c r="S263" s="219" t="s">
        <v>171</v>
      </c>
      <c r="T263" s="220"/>
      <c r="U263" s="221"/>
      <c r="V263" s="210"/>
      <c r="W263" s="211"/>
      <c r="X263" s="50"/>
    </row>
    <row r="264" spans="1:24" ht="20.100000000000001" customHeight="1" x14ac:dyDescent="0.15">
      <c r="A264" s="9"/>
      <c r="B264" s="9"/>
      <c r="C264" s="24"/>
      <c r="D264" s="111">
        <f t="shared" si="1"/>
        <v>40</v>
      </c>
      <c r="E264" s="390" t="s">
        <v>51</v>
      </c>
      <c r="F264" s="391"/>
      <c r="G264" s="207" t="s">
        <v>275</v>
      </c>
      <c r="H264" s="208"/>
      <c r="I264" s="208"/>
      <c r="J264" s="208"/>
      <c r="K264" s="209"/>
      <c r="L264" s="212"/>
      <c r="M264" s="213"/>
      <c r="O264" s="106">
        <f t="shared" si="0"/>
        <v>101</v>
      </c>
      <c r="P264" s="285"/>
      <c r="Q264" s="234"/>
      <c r="R264" s="232" t="s">
        <v>276</v>
      </c>
      <c r="S264" s="219" t="s">
        <v>223</v>
      </c>
      <c r="T264" s="220"/>
      <c r="U264" s="221"/>
      <c r="V264" s="210"/>
      <c r="W264" s="211"/>
      <c r="X264" s="50"/>
    </row>
    <row r="265" spans="1:24" ht="20.100000000000001" customHeight="1" x14ac:dyDescent="0.15">
      <c r="A265" s="9"/>
      <c r="B265" s="9"/>
      <c r="C265" s="24"/>
      <c r="D265" s="111">
        <f t="shared" si="1"/>
        <v>41</v>
      </c>
      <c r="E265" s="392"/>
      <c r="F265" s="393"/>
      <c r="G265" s="207" t="s">
        <v>277</v>
      </c>
      <c r="H265" s="208"/>
      <c r="I265" s="208"/>
      <c r="J265" s="208"/>
      <c r="K265" s="209"/>
      <c r="L265" s="212"/>
      <c r="M265" s="213"/>
      <c r="O265" s="106">
        <f t="shared" si="0"/>
        <v>102</v>
      </c>
      <c r="P265" s="285"/>
      <c r="Q265" s="234"/>
      <c r="R265" s="233"/>
      <c r="S265" s="219" t="s">
        <v>278</v>
      </c>
      <c r="T265" s="220"/>
      <c r="U265" s="221"/>
      <c r="V265" s="210"/>
      <c r="W265" s="211"/>
      <c r="X265" s="50"/>
    </row>
    <row r="266" spans="1:24" ht="20.100000000000001" customHeight="1" x14ac:dyDescent="0.15">
      <c r="A266" s="9"/>
      <c r="B266" s="9"/>
      <c r="C266" s="24"/>
      <c r="D266" s="111">
        <f t="shared" si="1"/>
        <v>42</v>
      </c>
      <c r="E266" s="392"/>
      <c r="F266" s="393"/>
      <c r="G266" s="207" t="s">
        <v>279</v>
      </c>
      <c r="H266" s="208"/>
      <c r="I266" s="208"/>
      <c r="J266" s="208"/>
      <c r="K266" s="209"/>
      <c r="L266" s="212"/>
      <c r="M266" s="213"/>
      <c r="O266" s="106">
        <f t="shared" si="0"/>
        <v>103</v>
      </c>
      <c r="P266" s="285"/>
      <c r="Q266" s="234"/>
      <c r="R266" s="114" t="s">
        <v>280</v>
      </c>
      <c r="S266" s="219" t="s">
        <v>281</v>
      </c>
      <c r="T266" s="220"/>
      <c r="U266" s="221"/>
      <c r="V266" s="210"/>
      <c r="W266" s="211"/>
      <c r="X266" s="50"/>
    </row>
    <row r="267" spans="1:24" ht="20.100000000000001" customHeight="1" x14ac:dyDescent="0.15">
      <c r="A267" s="9"/>
      <c r="B267" s="9"/>
      <c r="C267" s="24"/>
      <c r="D267" s="111">
        <f t="shared" si="1"/>
        <v>43</v>
      </c>
      <c r="E267" s="392"/>
      <c r="F267" s="393"/>
      <c r="G267" s="207" t="s">
        <v>282</v>
      </c>
      <c r="H267" s="208"/>
      <c r="I267" s="208"/>
      <c r="J267" s="208"/>
      <c r="K267" s="209"/>
      <c r="L267" s="212"/>
      <c r="M267" s="213"/>
      <c r="O267" s="106">
        <f t="shared" si="0"/>
        <v>104</v>
      </c>
      <c r="P267" s="285"/>
      <c r="Q267" s="234"/>
      <c r="R267" s="114" t="s">
        <v>283</v>
      </c>
      <c r="S267" s="219" t="s">
        <v>173</v>
      </c>
      <c r="T267" s="220"/>
      <c r="U267" s="221"/>
      <c r="V267" s="210"/>
      <c r="W267" s="211"/>
      <c r="X267" s="50"/>
    </row>
    <row r="268" spans="1:24" ht="20.100000000000001" customHeight="1" x14ac:dyDescent="0.15">
      <c r="A268" s="9"/>
      <c r="B268" s="9"/>
      <c r="C268" s="24"/>
      <c r="D268" s="111">
        <f t="shared" si="1"/>
        <v>44</v>
      </c>
      <c r="E268" s="392"/>
      <c r="F268" s="393"/>
      <c r="G268" s="207" t="s">
        <v>284</v>
      </c>
      <c r="H268" s="208"/>
      <c r="I268" s="208"/>
      <c r="J268" s="208"/>
      <c r="K268" s="209"/>
      <c r="L268" s="212"/>
      <c r="M268" s="213"/>
      <c r="O268" s="106">
        <f t="shared" si="0"/>
        <v>105</v>
      </c>
      <c r="P268" s="285"/>
      <c r="Q268" s="234"/>
      <c r="R268" s="114" t="s">
        <v>285</v>
      </c>
      <c r="S268" s="219" t="s">
        <v>174</v>
      </c>
      <c r="T268" s="220"/>
      <c r="U268" s="221"/>
      <c r="V268" s="210"/>
      <c r="W268" s="211"/>
      <c r="X268" s="50"/>
    </row>
    <row r="269" spans="1:24" ht="20.100000000000001" customHeight="1" x14ac:dyDescent="0.15">
      <c r="A269" s="9"/>
      <c r="B269" s="9"/>
      <c r="C269" s="24"/>
      <c r="D269" s="111">
        <f t="shared" si="1"/>
        <v>45</v>
      </c>
      <c r="E269" s="392"/>
      <c r="F269" s="393"/>
      <c r="G269" s="207" t="s">
        <v>286</v>
      </c>
      <c r="H269" s="208"/>
      <c r="I269" s="208"/>
      <c r="J269" s="208"/>
      <c r="K269" s="209"/>
      <c r="L269" s="212"/>
      <c r="M269" s="213"/>
      <c r="O269" s="106">
        <f t="shared" si="0"/>
        <v>106</v>
      </c>
      <c r="P269" s="285"/>
      <c r="Q269" s="234"/>
      <c r="R269" s="114" t="s">
        <v>287</v>
      </c>
      <c r="S269" s="219"/>
      <c r="T269" s="220"/>
      <c r="U269" s="221"/>
      <c r="V269" s="210"/>
      <c r="W269" s="211"/>
      <c r="X269" s="50"/>
    </row>
    <row r="270" spans="1:24" ht="20.100000000000001" customHeight="1" x14ac:dyDescent="0.15">
      <c r="A270" s="9"/>
      <c r="B270" s="9"/>
      <c r="C270" s="24"/>
      <c r="D270" s="111">
        <f t="shared" si="1"/>
        <v>46</v>
      </c>
      <c r="E270" s="392"/>
      <c r="F270" s="393"/>
      <c r="G270" s="207" t="s">
        <v>288</v>
      </c>
      <c r="H270" s="208"/>
      <c r="I270" s="208"/>
      <c r="J270" s="208"/>
      <c r="K270" s="209"/>
      <c r="L270" s="212"/>
      <c r="M270" s="213"/>
      <c r="O270" s="106">
        <f t="shared" si="0"/>
        <v>107</v>
      </c>
      <c r="P270" s="285"/>
      <c r="Q270" s="229"/>
      <c r="R270" s="114" t="s">
        <v>289</v>
      </c>
      <c r="S270" s="219" t="s">
        <v>290</v>
      </c>
      <c r="T270" s="220"/>
      <c r="U270" s="221"/>
      <c r="V270" s="210"/>
      <c r="W270" s="211"/>
      <c r="X270" s="50"/>
    </row>
    <row r="271" spans="1:24" ht="20.100000000000001" customHeight="1" x14ac:dyDescent="0.15">
      <c r="A271" s="9"/>
      <c r="B271" s="9"/>
      <c r="C271" s="24"/>
      <c r="D271" s="111">
        <f t="shared" si="1"/>
        <v>47</v>
      </c>
      <c r="E271" s="392"/>
      <c r="F271" s="393"/>
      <c r="G271" s="207" t="s">
        <v>291</v>
      </c>
      <c r="H271" s="208"/>
      <c r="I271" s="208"/>
      <c r="J271" s="208"/>
      <c r="K271" s="209"/>
      <c r="L271" s="212"/>
      <c r="M271" s="213"/>
      <c r="O271" s="106">
        <f t="shared" si="0"/>
        <v>108</v>
      </c>
      <c r="P271" s="222" t="s">
        <v>292</v>
      </c>
      <c r="Q271" s="223"/>
      <c r="R271" s="228" t="s">
        <v>293</v>
      </c>
      <c r="S271" s="207" t="s">
        <v>294</v>
      </c>
      <c r="T271" s="208"/>
      <c r="U271" s="209"/>
      <c r="V271" s="210"/>
      <c r="W271" s="211"/>
      <c r="X271" s="50"/>
    </row>
    <row r="272" spans="1:24" ht="20.100000000000001" customHeight="1" x14ac:dyDescent="0.15">
      <c r="A272" s="9"/>
      <c r="B272" s="9"/>
      <c r="C272" s="24"/>
      <c r="D272" s="111">
        <f t="shared" si="1"/>
        <v>48</v>
      </c>
      <c r="E272" s="392"/>
      <c r="F272" s="393"/>
      <c r="G272" s="207" t="s">
        <v>295</v>
      </c>
      <c r="H272" s="208"/>
      <c r="I272" s="208"/>
      <c r="J272" s="208"/>
      <c r="K272" s="209"/>
      <c r="L272" s="212"/>
      <c r="M272" s="213"/>
      <c r="O272" s="106">
        <f t="shared" si="0"/>
        <v>109</v>
      </c>
      <c r="P272" s="224"/>
      <c r="Q272" s="225"/>
      <c r="R272" s="229"/>
      <c r="S272" s="207" t="s">
        <v>296</v>
      </c>
      <c r="T272" s="208"/>
      <c r="U272" s="209"/>
      <c r="V272" s="210"/>
      <c r="W272" s="211"/>
      <c r="X272" s="50"/>
    </row>
    <row r="273" spans="1:25" ht="20.100000000000001" customHeight="1" x14ac:dyDescent="0.15">
      <c r="A273" s="9"/>
      <c r="B273" s="9"/>
      <c r="C273" s="24"/>
      <c r="D273" s="111">
        <f t="shared" si="1"/>
        <v>49</v>
      </c>
      <c r="E273" s="392"/>
      <c r="F273" s="393"/>
      <c r="G273" s="207" t="s">
        <v>297</v>
      </c>
      <c r="H273" s="208"/>
      <c r="I273" s="208"/>
      <c r="J273" s="208"/>
      <c r="K273" s="209"/>
      <c r="L273" s="212"/>
      <c r="M273" s="213"/>
      <c r="O273" s="106">
        <f t="shared" si="0"/>
        <v>110</v>
      </c>
      <c r="P273" s="224"/>
      <c r="Q273" s="225"/>
      <c r="R273" s="228" t="s">
        <v>298</v>
      </c>
      <c r="S273" s="207" t="s">
        <v>294</v>
      </c>
      <c r="T273" s="208"/>
      <c r="U273" s="209"/>
      <c r="V273" s="210"/>
      <c r="W273" s="211"/>
      <c r="X273" s="50"/>
    </row>
    <row r="274" spans="1:25" ht="20.100000000000001" customHeight="1" x14ac:dyDescent="0.15">
      <c r="A274" s="9"/>
      <c r="B274" s="9"/>
      <c r="C274" s="24"/>
      <c r="D274" s="111">
        <f t="shared" si="1"/>
        <v>50</v>
      </c>
      <c r="E274" s="392"/>
      <c r="F274" s="393"/>
      <c r="G274" s="207" t="s">
        <v>299</v>
      </c>
      <c r="H274" s="208"/>
      <c r="I274" s="208"/>
      <c r="J274" s="208"/>
      <c r="K274" s="209"/>
      <c r="L274" s="212"/>
      <c r="M274" s="213"/>
      <c r="O274" s="106">
        <f t="shared" si="0"/>
        <v>111</v>
      </c>
      <c r="P274" s="224"/>
      <c r="Q274" s="225"/>
      <c r="R274" s="229"/>
      <c r="S274" s="207" t="s">
        <v>296</v>
      </c>
      <c r="T274" s="208"/>
      <c r="U274" s="209"/>
      <c r="V274" s="210"/>
      <c r="W274" s="211"/>
      <c r="X274" s="50"/>
    </row>
    <row r="275" spans="1:25" ht="20.100000000000001" customHeight="1" x14ac:dyDescent="0.15">
      <c r="A275" s="9"/>
      <c r="B275" s="9"/>
      <c r="C275" s="24"/>
      <c r="D275" s="111">
        <f t="shared" si="1"/>
        <v>51</v>
      </c>
      <c r="E275" s="392"/>
      <c r="F275" s="393"/>
      <c r="G275" s="207" t="s">
        <v>300</v>
      </c>
      <c r="H275" s="208"/>
      <c r="I275" s="208"/>
      <c r="J275" s="208"/>
      <c r="K275" s="209"/>
      <c r="L275" s="212"/>
      <c r="M275" s="213"/>
      <c r="O275" s="106">
        <f t="shared" si="0"/>
        <v>112</v>
      </c>
      <c r="P275" s="224"/>
      <c r="Q275" s="225"/>
      <c r="R275" s="230" t="s">
        <v>181</v>
      </c>
      <c r="S275" s="207" t="s">
        <v>294</v>
      </c>
      <c r="T275" s="208"/>
      <c r="U275" s="209"/>
      <c r="V275" s="210"/>
      <c r="W275" s="211"/>
      <c r="X275" s="50"/>
    </row>
    <row r="276" spans="1:25" ht="20.100000000000001" customHeight="1" x14ac:dyDescent="0.15">
      <c r="A276" s="9"/>
      <c r="B276" s="9"/>
      <c r="C276" s="24"/>
      <c r="D276" s="111">
        <f t="shared" si="1"/>
        <v>52</v>
      </c>
      <c r="E276" s="392"/>
      <c r="F276" s="393"/>
      <c r="G276" s="207" t="s">
        <v>301</v>
      </c>
      <c r="H276" s="208"/>
      <c r="I276" s="208"/>
      <c r="J276" s="208"/>
      <c r="K276" s="209"/>
      <c r="L276" s="212"/>
      <c r="M276" s="213"/>
      <c r="O276" s="115">
        <f t="shared" si="0"/>
        <v>113</v>
      </c>
      <c r="P276" s="226"/>
      <c r="Q276" s="227"/>
      <c r="R276" s="231"/>
      <c r="S276" s="214" t="s">
        <v>296</v>
      </c>
      <c r="T276" s="215"/>
      <c r="U276" s="216"/>
      <c r="V276" s="217"/>
      <c r="W276" s="218"/>
      <c r="X276" s="50"/>
    </row>
    <row r="277" spans="1:25" ht="20.100000000000001" customHeight="1" x14ac:dyDescent="0.15">
      <c r="A277" s="9"/>
      <c r="B277" s="9"/>
      <c r="C277" s="24"/>
      <c r="D277" s="111">
        <f t="shared" si="1"/>
        <v>53</v>
      </c>
      <c r="E277" s="392"/>
      <c r="F277" s="393"/>
      <c r="G277" s="207" t="s">
        <v>302</v>
      </c>
      <c r="H277" s="208"/>
      <c r="I277" s="208"/>
      <c r="J277" s="208"/>
      <c r="K277" s="209"/>
      <c r="L277" s="212"/>
      <c r="M277" s="213"/>
      <c r="X277" s="50"/>
    </row>
    <row r="278" spans="1:25" ht="20.100000000000001" customHeight="1" x14ac:dyDescent="0.15">
      <c r="A278" s="9"/>
      <c r="B278" s="9"/>
      <c r="C278" s="24"/>
      <c r="D278" s="111">
        <f t="shared" si="1"/>
        <v>54</v>
      </c>
      <c r="E278" s="392"/>
      <c r="F278" s="393"/>
      <c r="G278" s="207" t="s">
        <v>303</v>
      </c>
      <c r="H278" s="208"/>
      <c r="I278" s="208"/>
      <c r="J278" s="208"/>
      <c r="K278" s="209"/>
      <c r="L278" s="212"/>
      <c r="M278" s="213"/>
      <c r="X278" s="50"/>
    </row>
    <row r="279" spans="1:25" ht="20.100000000000001" customHeight="1" x14ac:dyDescent="0.15">
      <c r="A279" s="9"/>
      <c r="B279" s="9"/>
      <c r="C279" s="24"/>
      <c r="D279" s="111">
        <f t="shared" si="1"/>
        <v>55</v>
      </c>
      <c r="E279" s="392"/>
      <c r="F279" s="393"/>
      <c r="G279" s="207" t="s">
        <v>304</v>
      </c>
      <c r="H279" s="208"/>
      <c r="I279" s="208"/>
      <c r="J279" s="208"/>
      <c r="K279" s="209"/>
      <c r="L279" s="212"/>
      <c r="M279" s="213"/>
      <c r="X279" s="50"/>
    </row>
    <row r="280" spans="1:25" ht="20.100000000000001" customHeight="1" x14ac:dyDescent="0.15">
      <c r="A280" s="9"/>
      <c r="B280" s="9"/>
      <c r="C280" s="24"/>
      <c r="D280" s="111">
        <f t="shared" si="1"/>
        <v>56</v>
      </c>
      <c r="E280" s="392"/>
      <c r="F280" s="393"/>
      <c r="G280" s="207" t="s">
        <v>305</v>
      </c>
      <c r="H280" s="208"/>
      <c r="I280" s="208"/>
      <c r="J280" s="208"/>
      <c r="K280" s="209"/>
      <c r="L280" s="212"/>
      <c r="M280" s="213"/>
      <c r="X280" s="50"/>
    </row>
    <row r="281" spans="1:25" ht="20.100000000000001" customHeight="1" x14ac:dyDescent="0.15">
      <c r="A281" s="9"/>
      <c r="B281" s="9"/>
      <c r="C281" s="24"/>
      <c r="D281" s="111">
        <f t="shared" si="1"/>
        <v>57</v>
      </c>
      <c r="E281" s="392"/>
      <c r="F281" s="393"/>
      <c r="G281" s="207" t="s">
        <v>306</v>
      </c>
      <c r="H281" s="208"/>
      <c r="I281" s="208"/>
      <c r="J281" s="208"/>
      <c r="K281" s="209"/>
      <c r="L281" s="212"/>
      <c r="M281" s="213"/>
      <c r="X281" s="50"/>
    </row>
    <row r="282" spans="1:25" ht="20.100000000000001" customHeight="1" x14ac:dyDescent="0.15">
      <c r="A282" s="9"/>
      <c r="B282" s="9"/>
      <c r="C282" s="24"/>
      <c r="D282" s="111">
        <f t="shared" si="1"/>
        <v>58</v>
      </c>
      <c r="E282" s="392"/>
      <c r="F282" s="393"/>
      <c r="G282" s="207" t="s">
        <v>307</v>
      </c>
      <c r="H282" s="208"/>
      <c r="I282" s="208"/>
      <c r="J282" s="208"/>
      <c r="K282" s="209"/>
      <c r="L282" s="212"/>
      <c r="M282" s="213"/>
      <c r="X282" s="50"/>
    </row>
    <row r="283" spans="1:25" ht="20.100000000000001" customHeight="1" x14ac:dyDescent="0.15">
      <c r="A283" s="9"/>
      <c r="B283" s="9"/>
      <c r="C283" s="24"/>
      <c r="D283" s="111">
        <f t="shared" si="1"/>
        <v>59</v>
      </c>
      <c r="E283" s="392"/>
      <c r="F283" s="393"/>
      <c r="G283" s="207" t="s">
        <v>308</v>
      </c>
      <c r="H283" s="208"/>
      <c r="I283" s="208"/>
      <c r="J283" s="208"/>
      <c r="K283" s="209"/>
      <c r="L283" s="212"/>
      <c r="M283" s="213"/>
      <c r="X283" s="50"/>
    </row>
    <row r="284" spans="1:25" ht="20.100000000000001" customHeight="1" x14ac:dyDescent="0.15">
      <c r="A284" s="9"/>
      <c r="B284" s="9"/>
      <c r="C284" s="24"/>
      <c r="D284" s="111">
        <f t="shared" si="1"/>
        <v>60</v>
      </c>
      <c r="E284" s="392"/>
      <c r="F284" s="393"/>
      <c r="G284" s="207" t="s">
        <v>309</v>
      </c>
      <c r="H284" s="208"/>
      <c r="I284" s="208"/>
      <c r="J284" s="208"/>
      <c r="K284" s="209"/>
      <c r="L284" s="212"/>
      <c r="M284" s="213"/>
      <c r="X284" s="50"/>
    </row>
    <row r="285" spans="1:25" ht="20.100000000000001" customHeight="1" x14ac:dyDescent="0.15">
      <c r="A285" s="9"/>
      <c r="B285" s="9"/>
      <c r="C285" s="24"/>
      <c r="D285" s="116">
        <f t="shared" si="1"/>
        <v>61</v>
      </c>
      <c r="E285" s="394"/>
      <c r="F285" s="395"/>
      <c r="G285" s="214" t="s">
        <v>310</v>
      </c>
      <c r="H285" s="215"/>
      <c r="I285" s="215"/>
      <c r="J285" s="215"/>
      <c r="K285" s="216"/>
      <c r="L285" s="413"/>
      <c r="M285" s="414"/>
      <c r="X285" s="50"/>
    </row>
    <row r="286" spans="1:25" ht="15.75" customHeight="1" x14ac:dyDescent="0.15">
      <c r="A286" s="9"/>
      <c r="B286" s="9"/>
      <c r="C286" s="35"/>
      <c r="D286" s="117"/>
      <c r="E286" s="118"/>
      <c r="F286" s="118"/>
      <c r="G286" s="118"/>
      <c r="H286" s="118"/>
      <c r="I286" s="118"/>
      <c r="J286" s="118"/>
      <c r="K286" s="119"/>
      <c r="X286" s="50"/>
    </row>
    <row r="287" spans="1:25" ht="15.75" customHeight="1" x14ac:dyDescent="0.15">
      <c r="A287" s="9"/>
      <c r="B287" s="9"/>
      <c r="C287" s="42"/>
      <c r="D287" s="43"/>
      <c r="E287" s="43"/>
      <c r="F287" s="43"/>
      <c r="G287" s="43"/>
      <c r="H287" s="43"/>
      <c r="I287" s="43"/>
      <c r="J287" s="43"/>
      <c r="K287" s="120"/>
      <c r="L287" s="43"/>
      <c r="M287" s="43"/>
      <c r="N287" s="43"/>
      <c r="O287" s="43"/>
      <c r="P287" s="43"/>
      <c r="Q287" s="43"/>
      <c r="R287" s="43"/>
      <c r="S287" s="44"/>
      <c r="T287" s="44"/>
      <c r="U287" s="44"/>
      <c r="V287" s="44"/>
      <c r="W287" s="44"/>
      <c r="X287" s="121"/>
      <c r="Y287" s="122"/>
    </row>
    <row r="288" spans="1:25" ht="15.75" customHeight="1" x14ac:dyDescent="0.15">
      <c r="A288" s="9"/>
      <c r="B288" s="9"/>
      <c r="C288" s="28"/>
      <c r="D288" s="28"/>
      <c r="E288" s="28"/>
      <c r="F288" s="28"/>
      <c r="G288" s="28"/>
      <c r="H288" s="28"/>
      <c r="I288" s="28"/>
      <c r="J288" s="41"/>
      <c r="K288" s="61"/>
      <c r="L288" s="41"/>
      <c r="M288" s="41"/>
      <c r="N288" s="41"/>
      <c r="O288" s="41"/>
      <c r="P288" s="41"/>
      <c r="Q288" s="41"/>
      <c r="R288" s="41"/>
      <c r="S288" s="61"/>
      <c r="T288" s="41"/>
      <c r="U288" s="123"/>
      <c r="V288" s="41"/>
      <c r="W288" s="41"/>
      <c r="X288" s="41"/>
      <c r="Y288" s="41"/>
    </row>
    <row r="289" spans="1:25" ht="15.75" customHeight="1" x14ac:dyDescent="0.15">
      <c r="A289" s="9"/>
      <c r="B289" s="9"/>
      <c r="C289" s="28"/>
      <c r="D289" s="28"/>
      <c r="E289" s="28"/>
      <c r="F289" s="28"/>
      <c r="G289" s="28"/>
      <c r="H289" s="28"/>
      <c r="I289" s="28"/>
      <c r="J289" s="41"/>
      <c r="K289" s="124"/>
      <c r="L289" s="100"/>
      <c r="M289" s="28"/>
      <c r="N289" s="28"/>
      <c r="O289" s="28"/>
      <c r="P289" s="28"/>
      <c r="Q289" s="28"/>
      <c r="R289" s="28"/>
      <c r="S289" s="28"/>
      <c r="T289" s="28"/>
      <c r="U289" s="28"/>
      <c r="V289" s="100"/>
      <c r="W289" s="125"/>
      <c r="X289" s="28"/>
      <c r="Y289" s="28"/>
    </row>
    <row r="290" spans="1:25" ht="20.100000000000001" customHeight="1" x14ac:dyDescent="0.15">
      <c r="A290" s="9"/>
      <c r="B290" s="9"/>
      <c r="C290" s="410" t="s">
        <v>94</v>
      </c>
      <c r="D290" s="411"/>
      <c r="E290" s="411"/>
      <c r="F290" s="411"/>
      <c r="G290" s="411"/>
      <c r="H290" s="412"/>
      <c r="I290" s="126"/>
      <c r="K290" s="127"/>
      <c r="L290" s="97"/>
      <c r="V290" s="97"/>
      <c r="W290" s="127"/>
    </row>
    <row r="291" spans="1:25" ht="15.75" customHeight="1" x14ac:dyDescent="0.15">
      <c r="A291" s="9"/>
      <c r="B291" s="9"/>
      <c r="C291" s="24"/>
      <c r="D291" s="25"/>
      <c r="E291" s="25"/>
      <c r="F291" s="25"/>
      <c r="G291" s="25"/>
      <c r="H291" s="25"/>
      <c r="I291" s="25"/>
      <c r="J291" s="26"/>
      <c r="K291" s="128"/>
      <c r="L291" s="98"/>
      <c r="M291" s="26"/>
      <c r="N291" s="26"/>
      <c r="O291" s="26"/>
      <c r="P291" s="26"/>
      <c r="Q291" s="26"/>
      <c r="R291" s="26"/>
      <c r="S291" s="26"/>
      <c r="T291" s="26"/>
      <c r="U291" s="26"/>
      <c r="V291" s="98"/>
      <c r="W291" s="128"/>
      <c r="X291" s="27"/>
    </row>
    <row r="292" spans="1:25" ht="15.75" hidden="1" customHeight="1" x14ac:dyDescent="0.15">
      <c r="A292" s="9"/>
      <c r="B292" s="9"/>
      <c r="C292" s="24"/>
      <c r="D292" s="25"/>
      <c r="E292" s="25"/>
      <c r="F292" s="25"/>
      <c r="G292" s="25"/>
      <c r="H292" s="25"/>
      <c r="I292" s="25"/>
      <c r="J292" s="28"/>
      <c r="K292" s="125"/>
      <c r="L292" s="100"/>
      <c r="M292" s="28"/>
      <c r="N292" s="28"/>
      <c r="O292" s="28"/>
      <c r="P292" s="28"/>
      <c r="Q292" s="28"/>
      <c r="R292" s="28"/>
      <c r="S292" s="28"/>
      <c r="T292" s="28"/>
      <c r="U292" s="28"/>
      <c r="V292" s="100"/>
      <c r="W292" s="28"/>
      <c r="X292" s="29"/>
    </row>
    <row r="293" spans="1:25" ht="20.100000000000001" customHeight="1" x14ac:dyDescent="0.15">
      <c r="A293" s="9"/>
      <c r="B293" s="9"/>
      <c r="C293" s="24"/>
      <c r="D293" s="31">
        <v>1</v>
      </c>
      <c r="E293" s="129" t="s">
        <v>52</v>
      </c>
      <c r="F293" s="129"/>
      <c r="G293" s="129"/>
      <c r="H293" s="129"/>
      <c r="I293" s="384"/>
      <c r="J293" s="384"/>
      <c r="K293" s="385"/>
      <c r="L293" s="386"/>
      <c r="M293" s="384"/>
      <c r="N293" s="129"/>
      <c r="O293" s="129"/>
      <c r="P293" s="129"/>
      <c r="Q293" s="129"/>
      <c r="R293" s="129"/>
      <c r="S293" s="129"/>
      <c r="T293" s="129"/>
      <c r="U293" s="129"/>
      <c r="V293" s="130"/>
      <c r="W293" s="129"/>
      <c r="X293" s="131"/>
      <c r="Y293" s="28"/>
    </row>
    <row r="294" spans="1:25" ht="20.100000000000001" customHeight="1" x14ac:dyDescent="0.15">
      <c r="A294" s="9"/>
      <c r="B294" s="9"/>
      <c r="C294" s="24"/>
      <c r="D294" s="31"/>
      <c r="E294" s="132"/>
      <c r="F294" s="132"/>
      <c r="G294" s="132"/>
      <c r="H294" s="132"/>
      <c r="I294" s="36"/>
      <c r="J294" s="133" t="s">
        <v>53</v>
      </c>
      <c r="K294" s="134"/>
      <c r="L294" s="135"/>
      <c r="M294" s="82"/>
      <c r="N294" s="82"/>
      <c r="O294" s="82"/>
      <c r="P294" s="82"/>
      <c r="Q294" s="82"/>
      <c r="R294" s="82"/>
      <c r="S294" s="82"/>
      <c r="T294" s="82"/>
      <c r="U294" s="82"/>
      <c r="V294" s="135"/>
      <c r="W294" s="82"/>
      <c r="X294" s="136"/>
      <c r="Y294" s="82"/>
    </row>
    <row r="295" spans="1:25" ht="20.100000000000001" customHeight="1" x14ac:dyDescent="0.15">
      <c r="A295" s="9"/>
      <c r="B295" s="9"/>
      <c r="C295" s="24"/>
      <c r="D295" s="31">
        <v>2</v>
      </c>
      <c r="E295" s="129" t="s">
        <v>54</v>
      </c>
      <c r="F295" s="129"/>
      <c r="G295" s="129"/>
      <c r="H295" s="129"/>
      <c r="I295" s="384"/>
      <c r="J295" s="384"/>
      <c r="K295" s="385"/>
      <c r="L295" s="386"/>
      <c r="M295" s="384"/>
      <c r="N295" s="41"/>
      <c r="O295" s="41"/>
      <c r="P295" s="41"/>
      <c r="Q295" s="41"/>
      <c r="R295" s="41"/>
      <c r="S295" s="41"/>
      <c r="T295" s="41"/>
      <c r="U295" s="41"/>
      <c r="V295" s="96"/>
      <c r="W295" s="41"/>
      <c r="X295" s="37"/>
      <c r="Y295" s="41"/>
    </row>
    <row r="296" spans="1:25" ht="20.100000000000001" customHeight="1" x14ac:dyDescent="0.15">
      <c r="A296" s="9"/>
      <c r="B296" s="9"/>
      <c r="C296" s="24"/>
      <c r="D296" s="31"/>
      <c r="E296" s="132"/>
      <c r="F296" s="132"/>
      <c r="G296" s="132"/>
      <c r="H296" s="132"/>
      <c r="I296" s="137"/>
      <c r="J296" s="133" t="s">
        <v>55</v>
      </c>
      <c r="K296" s="134"/>
      <c r="L296" s="135"/>
      <c r="M296" s="82"/>
      <c r="N296" s="82"/>
      <c r="O296" s="82"/>
      <c r="P296" s="82"/>
      <c r="Q296" s="82"/>
      <c r="R296" s="82"/>
      <c r="S296" s="82"/>
      <c r="T296" s="82"/>
      <c r="U296" s="82"/>
      <c r="V296" s="135"/>
      <c r="W296" s="82"/>
      <c r="X296" s="37"/>
      <c r="Y296" s="41"/>
    </row>
    <row r="297" spans="1:25" ht="20.100000000000001" customHeight="1" x14ac:dyDescent="0.15">
      <c r="A297" s="9"/>
      <c r="B297" s="9"/>
      <c r="C297" s="24"/>
      <c r="D297" s="31">
        <v>3</v>
      </c>
      <c r="E297" s="129" t="s">
        <v>201</v>
      </c>
      <c r="F297" s="129"/>
      <c r="G297" s="129"/>
      <c r="H297" s="129"/>
      <c r="I297" s="384"/>
      <c r="J297" s="384"/>
      <c r="K297" s="385"/>
      <c r="L297" s="384"/>
      <c r="M297" s="384"/>
      <c r="N297" s="41"/>
      <c r="O297" s="41"/>
      <c r="P297" s="41"/>
      <c r="Q297" s="41"/>
      <c r="R297" s="41"/>
      <c r="S297" s="41"/>
      <c r="T297" s="41"/>
      <c r="U297" s="41"/>
      <c r="V297" s="96"/>
      <c r="W297" s="41"/>
      <c r="X297" s="37"/>
      <c r="Y297" s="41"/>
    </row>
    <row r="298" spans="1:25" ht="20.100000000000001" customHeight="1" x14ac:dyDescent="0.15">
      <c r="A298" s="9"/>
      <c r="B298" s="9"/>
      <c r="C298" s="24"/>
      <c r="D298" s="31"/>
      <c r="E298" s="132"/>
      <c r="F298" s="132"/>
      <c r="G298" s="132"/>
      <c r="H298" s="132"/>
      <c r="I298" s="138"/>
      <c r="J298" s="139" t="s">
        <v>202</v>
      </c>
      <c r="K298" s="134"/>
      <c r="L298" s="82"/>
      <c r="M298" s="82"/>
      <c r="N298" s="82"/>
      <c r="O298" s="82"/>
      <c r="P298" s="82"/>
      <c r="Q298" s="82"/>
      <c r="R298" s="82"/>
      <c r="S298" s="82"/>
      <c r="T298" s="82"/>
      <c r="U298" s="82"/>
      <c r="V298" s="82"/>
      <c r="W298" s="82"/>
      <c r="X298" s="136"/>
      <c r="Y298" s="82"/>
    </row>
    <row r="299" spans="1:25" ht="20.100000000000001" customHeight="1" x14ac:dyDescent="0.15">
      <c r="A299" s="9"/>
      <c r="B299" s="9"/>
      <c r="C299" s="24"/>
      <c r="D299" s="31"/>
      <c r="E299" s="132"/>
      <c r="F299" s="132"/>
      <c r="G299" s="132"/>
      <c r="H299" s="132"/>
      <c r="I299" s="138"/>
      <c r="J299" s="139"/>
      <c r="K299" s="134"/>
      <c r="L299" s="82"/>
      <c r="M299" s="82"/>
      <c r="N299" s="82"/>
      <c r="O299" s="82"/>
      <c r="P299" s="82"/>
      <c r="Q299" s="82"/>
      <c r="R299" s="82"/>
      <c r="S299" s="82"/>
      <c r="T299" s="82"/>
      <c r="U299" s="82"/>
      <c r="V299" s="82"/>
      <c r="W299" s="82"/>
      <c r="X299" s="136"/>
      <c r="Y299" s="82"/>
    </row>
    <row r="300" spans="1:25" ht="30" customHeight="1" x14ac:dyDescent="0.15">
      <c r="A300" s="9"/>
      <c r="B300" s="9"/>
      <c r="C300" s="30"/>
      <c r="D300" s="328" t="s">
        <v>311</v>
      </c>
      <c r="E300" s="328"/>
      <c r="F300" s="328"/>
      <c r="G300" s="328"/>
      <c r="H300" s="328"/>
      <c r="I300" s="328"/>
      <c r="J300" s="328"/>
      <c r="K300" s="328"/>
      <c r="L300" s="328"/>
      <c r="M300" s="328"/>
      <c r="N300" s="328"/>
      <c r="O300" s="328"/>
      <c r="P300" s="328"/>
      <c r="Q300" s="328"/>
      <c r="R300" s="328"/>
      <c r="S300" s="328"/>
      <c r="T300" s="328"/>
      <c r="U300" s="328"/>
      <c r="V300" s="328"/>
      <c r="W300" s="328"/>
      <c r="X300" s="37"/>
      <c r="Y300" s="41"/>
    </row>
    <row r="301" spans="1:25" ht="30" customHeight="1" x14ac:dyDescent="0.15">
      <c r="A301" s="9">
        <f>IF(COUNTIF(K302:K359,"○")&lt;1, 1001, 0)</f>
        <v>1001</v>
      </c>
      <c r="B301" s="118"/>
      <c r="C301" s="24"/>
      <c r="D301" s="387" t="s">
        <v>121</v>
      </c>
      <c r="E301" s="388"/>
      <c r="F301" s="388"/>
      <c r="G301" s="388"/>
      <c r="H301" s="388"/>
      <c r="I301" s="388"/>
      <c r="J301" s="389"/>
      <c r="K301" s="140" t="s">
        <v>56</v>
      </c>
      <c r="L301" s="491" t="s">
        <v>312</v>
      </c>
      <c r="M301" s="494"/>
      <c r="N301" s="508"/>
      <c r="O301" s="491" t="s">
        <v>122</v>
      </c>
      <c r="P301" s="494"/>
      <c r="Q301" s="494"/>
      <c r="R301" s="508"/>
      <c r="S301" s="326" t="s">
        <v>123</v>
      </c>
      <c r="T301" s="327"/>
      <c r="U301" s="346" t="str">
        <f>"登録年月日
"&amp;日付例_s</f>
        <v>登録年月日
例)2023/4/1</v>
      </c>
      <c r="V301" s="347"/>
      <c r="W301" s="348"/>
      <c r="X301" s="37"/>
      <c r="Y301" s="41"/>
    </row>
    <row r="302" spans="1:25" ht="20.100000000000001" customHeight="1" x14ac:dyDescent="0.15">
      <c r="A302" s="28">
        <f>IF(AND(K302="○", OR(S302="",U302="")),1001,0)</f>
        <v>0</v>
      </c>
      <c r="B302" s="9"/>
      <c r="C302" s="30"/>
      <c r="D302" s="141">
        <v>4</v>
      </c>
      <c r="E302" s="329" t="s">
        <v>124</v>
      </c>
      <c r="F302" s="142" t="s">
        <v>125</v>
      </c>
      <c r="G302" s="143"/>
      <c r="H302" s="143"/>
      <c r="I302" s="143"/>
      <c r="J302" s="144"/>
      <c r="K302" s="5"/>
      <c r="L302" s="332"/>
      <c r="M302" s="333"/>
      <c r="N302" s="334"/>
      <c r="O302" s="255" t="s">
        <v>126</v>
      </c>
      <c r="P302" s="256"/>
      <c r="Q302" s="256"/>
      <c r="R302" s="257"/>
      <c r="S302" s="264"/>
      <c r="T302" s="265"/>
      <c r="U302" s="293"/>
      <c r="V302" s="294"/>
      <c r="W302" s="295"/>
      <c r="X302" s="37"/>
      <c r="Y302" s="41"/>
    </row>
    <row r="303" spans="1:25" ht="20.100000000000001" customHeight="1" x14ac:dyDescent="0.15">
      <c r="A303" s="9">
        <f>IF(AND(K303="○", OR(S302="",U302="")),1001,0)</f>
        <v>0</v>
      </c>
      <c r="B303" s="9"/>
      <c r="C303" s="30"/>
      <c r="D303" s="145">
        <f>D302+1</f>
        <v>5</v>
      </c>
      <c r="E303" s="330"/>
      <c r="F303" s="146" t="s">
        <v>127</v>
      </c>
      <c r="G303" s="147"/>
      <c r="H303" s="147"/>
      <c r="I303" s="147"/>
      <c r="J303" s="148"/>
      <c r="K303" s="2"/>
      <c r="L303" s="335"/>
      <c r="M303" s="336"/>
      <c r="N303" s="337"/>
      <c r="O303" s="258"/>
      <c r="P303" s="259"/>
      <c r="Q303" s="259"/>
      <c r="R303" s="260"/>
      <c r="S303" s="266"/>
      <c r="T303" s="267"/>
      <c r="U303" s="296"/>
      <c r="V303" s="297"/>
      <c r="W303" s="298"/>
      <c r="X303" s="37"/>
      <c r="Y303" s="41"/>
    </row>
    <row r="304" spans="1:25" ht="20.100000000000001" customHeight="1" x14ac:dyDescent="0.15">
      <c r="A304" s="9">
        <f>IF(AND(K304="○", OR(S302="",U302="")),1001,0)</f>
        <v>0</v>
      </c>
      <c r="B304" s="9"/>
      <c r="C304" s="30"/>
      <c r="D304" s="149">
        <f>D303+1</f>
        <v>6</v>
      </c>
      <c r="E304" s="331"/>
      <c r="F304" s="150" t="s">
        <v>128</v>
      </c>
      <c r="G304" s="151"/>
      <c r="H304" s="151"/>
      <c r="I304" s="151"/>
      <c r="J304" s="152"/>
      <c r="K304" s="4"/>
      <c r="L304" s="338"/>
      <c r="M304" s="339"/>
      <c r="N304" s="340"/>
      <c r="O304" s="341"/>
      <c r="P304" s="342"/>
      <c r="Q304" s="342"/>
      <c r="R304" s="343"/>
      <c r="S304" s="344"/>
      <c r="T304" s="345"/>
      <c r="U304" s="299"/>
      <c r="V304" s="300"/>
      <c r="W304" s="301"/>
      <c r="X304" s="37"/>
      <c r="Y304" s="41"/>
    </row>
    <row r="305" spans="1:25" ht="20.100000000000001" customHeight="1" x14ac:dyDescent="0.15">
      <c r="A305" s="9">
        <f>IF(AND(K305="○", OR(S305="",U305="")),1001,0)</f>
        <v>0</v>
      </c>
      <c r="B305" s="9"/>
      <c r="C305" s="30"/>
      <c r="D305" s="153">
        <f t="shared" ref="D305:D365" si="2">D304+1</f>
        <v>7</v>
      </c>
      <c r="E305" s="329" t="s">
        <v>160</v>
      </c>
      <c r="F305" s="154" t="s">
        <v>129</v>
      </c>
      <c r="G305" s="155"/>
      <c r="H305" s="155"/>
      <c r="I305" s="155"/>
      <c r="J305" s="156"/>
      <c r="K305" s="3"/>
      <c r="L305" s="349"/>
      <c r="M305" s="350"/>
      <c r="N305" s="351"/>
      <c r="O305" s="353" t="s">
        <v>130</v>
      </c>
      <c r="P305" s="354"/>
      <c r="Q305" s="354"/>
      <c r="R305" s="355"/>
      <c r="S305" s="511"/>
      <c r="T305" s="512"/>
      <c r="U305" s="520"/>
      <c r="V305" s="521"/>
      <c r="W305" s="522"/>
      <c r="X305" s="37"/>
      <c r="Y305" s="41"/>
    </row>
    <row r="306" spans="1:25" ht="20.100000000000001" customHeight="1" x14ac:dyDescent="0.15">
      <c r="A306" s="9"/>
      <c r="B306" s="9"/>
      <c r="C306" s="30"/>
      <c r="D306" s="145">
        <f t="shared" si="2"/>
        <v>8</v>
      </c>
      <c r="E306" s="330"/>
      <c r="F306" s="146" t="s">
        <v>158</v>
      </c>
      <c r="G306" s="147"/>
      <c r="H306" s="147"/>
      <c r="I306" s="147"/>
      <c r="J306" s="148"/>
      <c r="K306" s="2"/>
      <c r="L306" s="349"/>
      <c r="M306" s="350"/>
      <c r="N306" s="351"/>
      <c r="O306" s="240"/>
      <c r="P306" s="241"/>
      <c r="Q306" s="241"/>
      <c r="R306" s="242"/>
      <c r="S306" s="246"/>
      <c r="T306" s="247"/>
      <c r="U306" s="157"/>
      <c r="V306" s="158"/>
      <c r="W306" s="159"/>
      <c r="X306" s="37"/>
      <c r="Y306" s="41"/>
    </row>
    <row r="307" spans="1:25" ht="20.100000000000001" customHeight="1" x14ac:dyDescent="0.15">
      <c r="A307" s="9"/>
      <c r="B307" s="9"/>
      <c r="C307" s="30"/>
      <c r="D307" s="145">
        <f t="shared" si="2"/>
        <v>9</v>
      </c>
      <c r="E307" s="330"/>
      <c r="F307" s="146" t="s">
        <v>159</v>
      </c>
      <c r="G307" s="147"/>
      <c r="H307" s="147"/>
      <c r="I307" s="147"/>
      <c r="J307" s="148"/>
      <c r="K307" s="2"/>
      <c r="L307" s="349"/>
      <c r="M307" s="350"/>
      <c r="N307" s="351"/>
      <c r="O307" s="240"/>
      <c r="P307" s="241"/>
      <c r="Q307" s="241"/>
      <c r="R307" s="242"/>
      <c r="S307" s="246"/>
      <c r="T307" s="247"/>
      <c r="U307" s="157"/>
      <c r="V307" s="158"/>
      <c r="W307" s="159"/>
      <c r="X307" s="37"/>
      <c r="Y307" s="41"/>
    </row>
    <row r="308" spans="1:25" ht="20.100000000000001" customHeight="1" x14ac:dyDescent="0.15">
      <c r="A308" s="9"/>
      <c r="B308" s="9"/>
      <c r="C308" s="30"/>
      <c r="D308" s="145">
        <f t="shared" si="2"/>
        <v>10</v>
      </c>
      <c r="E308" s="330"/>
      <c r="F308" s="154" t="s">
        <v>131</v>
      </c>
      <c r="G308" s="155"/>
      <c r="H308" s="155"/>
      <c r="I308" s="155"/>
      <c r="J308" s="156"/>
      <c r="K308" s="2"/>
      <c r="L308" s="349"/>
      <c r="M308" s="350"/>
      <c r="N308" s="351"/>
      <c r="O308" s="240"/>
      <c r="P308" s="241"/>
      <c r="Q308" s="241"/>
      <c r="R308" s="242"/>
      <c r="S308" s="246"/>
      <c r="T308" s="247"/>
      <c r="U308" s="157"/>
      <c r="V308" s="158"/>
      <c r="W308" s="159"/>
      <c r="X308" s="37"/>
      <c r="Y308" s="41"/>
    </row>
    <row r="309" spans="1:25" ht="20.100000000000001" customHeight="1" x14ac:dyDescent="0.15">
      <c r="A309" s="9"/>
      <c r="B309" s="9"/>
      <c r="C309" s="30"/>
      <c r="D309" s="145">
        <f t="shared" si="2"/>
        <v>11</v>
      </c>
      <c r="E309" s="330"/>
      <c r="F309" s="146" t="s">
        <v>132</v>
      </c>
      <c r="G309" s="147"/>
      <c r="H309" s="147"/>
      <c r="I309" s="147"/>
      <c r="J309" s="148"/>
      <c r="K309" s="2"/>
      <c r="L309" s="349"/>
      <c r="M309" s="350"/>
      <c r="N309" s="351"/>
      <c r="O309" s="240"/>
      <c r="P309" s="241"/>
      <c r="Q309" s="241"/>
      <c r="R309" s="242"/>
      <c r="S309" s="246"/>
      <c r="T309" s="247"/>
      <c r="U309" s="157"/>
      <c r="V309" s="158"/>
      <c r="W309" s="159"/>
      <c r="X309" s="37"/>
      <c r="Y309" s="41"/>
    </row>
    <row r="310" spans="1:25" ht="20.100000000000001" customHeight="1" x14ac:dyDescent="0.15">
      <c r="A310" s="9"/>
      <c r="B310" s="9"/>
      <c r="C310" s="30"/>
      <c r="D310" s="145">
        <f t="shared" si="2"/>
        <v>12</v>
      </c>
      <c r="E310" s="330"/>
      <c r="F310" s="146" t="s">
        <v>133</v>
      </c>
      <c r="G310" s="147"/>
      <c r="H310" s="147"/>
      <c r="I310" s="147"/>
      <c r="J310" s="148"/>
      <c r="K310" s="2"/>
      <c r="L310" s="349"/>
      <c r="M310" s="350"/>
      <c r="N310" s="351"/>
      <c r="O310" s="240"/>
      <c r="P310" s="241"/>
      <c r="Q310" s="241"/>
      <c r="R310" s="242"/>
      <c r="S310" s="246"/>
      <c r="T310" s="247"/>
      <c r="U310" s="157"/>
      <c r="V310" s="158"/>
      <c r="W310" s="159"/>
      <c r="X310" s="37"/>
      <c r="Y310" s="41"/>
    </row>
    <row r="311" spans="1:25" ht="20.100000000000001" customHeight="1" x14ac:dyDescent="0.15">
      <c r="A311" s="9"/>
      <c r="B311" s="9"/>
      <c r="C311" s="30"/>
      <c r="D311" s="145">
        <f t="shared" si="2"/>
        <v>13</v>
      </c>
      <c r="E311" s="330"/>
      <c r="F311" s="146" t="s">
        <v>134</v>
      </c>
      <c r="G311" s="147"/>
      <c r="H311" s="147"/>
      <c r="I311" s="147"/>
      <c r="J311" s="148"/>
      <c r="K311" s="2"/>
      <c r="L311" s="349"/>
      <c r="M311" s="350"/>
      <c r="N311" s="351"/>
      <c r="O311" s="240"/>
      <c r="P311" s="241"/>
      <c r="Q311" s="241"/>
      <c r="R311" s="242"/>
      <c r="S311" s="246"/>
      <c r="T311" s="247"/>
      <c r="U311" s="157"/>
      <c r="V311" s="158"/>
      <c r="W311" s="159"/>
      <c r="X311" s="37"/>
      <c r="Y311" s="41"/>
    </row>
    <row r="312" spans="1:25" ht="20.100000000000001" customHeight="1" x14ac:dyDescent="0.15">
      <c r="A312" s="9"/>
      <c r="B312" s="9"/>
      <c r="C312" s="30"/>
      <c r="D312" s="145">
        <f t="shared" si="2"/>
        <v>14</v>
      </c>
      <c r="E312" s="330"/>
      <c r="F312" s="146" t="s">
        <v>135</v>
      </c>
      <c r="G312" s="147"/>
      <c r="H312" s="147"/>
      <c r="I312" s="147"/>
      <c r="J312" s="148"/>
      <c r="K312" s="2"/>
      <c r="L312" s="349"/>
      <c r="M312" s="350"/>
      <c r="N312" s="351"/>
      <c r="O312" s="240"/>
      <c r="P312" s="241"/>
      <c r="Q312" s="241"/>
      <c r="R312" s="242"/>
      <c r="S312" s="246"/>
      <c r="T312" s="247"/>
      <c r="U312" s="157"/>
      <c r="V312" s="158"/>
      <c r="W312" s="159"/>
      <c r="X312" s="37"/>
      <c r="Y312" s="41"/>
    </row>
    <row r="313" spans="1:25" ht="20.100000000000001" customHeight="1" x14ac:dyDescent="0.15">
      <c r="A313" s="9"/>
      <c r="B313" s="9"/>
      <c r="C313" s="30"/>
      <c r="D313" s="145">
        <f t="shared" si="2"/>
        <v>15</v>
      </c>
      <c r="E313" s="330"/>
      <c r="F313" s="146" t="s">
        <v>136</v>
      </c>
      <c r="G313" s="147"/>
      <c r="H313" s="147"/>
      <c r="I313" s="147"/>
      <c r="J313" s="148"/>
      <c r="K313" s="2"/>
      <c r="L313" s="349"/>
      <c r="M313" s="350"/>
      <c r="N313" s="351"/>
      <c r="O313" s="240"/>
      <c r="P313" s="241"/>
      <c r="Q313" s="241"/>
      <c r="R313" s="242"/>
      <c r="S313" s="246"/>
      <c r="T313" s="247"/>
      <c r="U313" s="157"/>
      <c r="V313" s="158"/>
      <c r="W313" s="159"/>
      <c r="X313" s="37"/>
      <c r="Y313" s="41"/>
    </row>
    <row r="314" spans="1:25" ht="20.100000000000001" customHeight="1" x14ac:dyDescent="0.15">
      <c r="A314" s="9"/>
      <c r="B314" s="9"/>
      <c r="C314" s="30"/>
      <c r="D314" s="145">
        <f t="shared" si="2"/>
        <v>16</v>
      </c>
      <c r="E314" s="330"/>
      <c r="F314" s="146" t="s">
        <v>162</v>
      </c>
      <c r="G314" s="147"/>
      <c r="H314" s="147"/>
      <c r="I314" s="147"/>
      <c r="J314" s="148"/>
      <c r="K314" s="2"/>
      <c r="L314" s="349"/>
      <c r="M314" s="350"/>
      <c r="N314" s="351"/>
      <c r="O314" s="240"/>
      <c r="P314" s="241"/>
      <c r="Q314" s="241"/>
      <c r="R314" s="242"/>
      <c r="S314" s="246"/>
      <c r="T314" s="247"/>
      <c r="U314" s="157"/>
      <c r="V314" s="158"/>
      <c r="W314" s="159"/>
      <c r="X314" s="37"/>
      <c r="Y314" s="41"/>
    </row>
    <row r="315" spans="1:25" ht="20.100000000000001" customHeight="1" x14ac:dyDescent="0.15">
      <c r="A315" s="9"/>
      <c r="B315" s="9"/>
      <c r="C315" s="30"/>
      <c r="D315" s="145">
        <f t="shared" si="2"/>
        <v>17</v>
      </c>
      <c r="E315" s="330"/>
      <c r="F315" s="146" t="s">
        <v>163</v>
      </c>
      <c r="G315" s="147"/>
      <c r="H315" s="147"/>
      <c r="I315" s="147"/>
      <c r="J315" s="148"/>
      <c r="K315" s="2"/>
      <c r="L315" s="349"/>
      <c r="M315" s="350"/>
      <c r="N315" s="351"/>
      <c r="O315" s="240"/>
      <c r="P315" s="241"/>
      <c r="Q315" s="241"/>
      <c r="R315" s="242"/>
      <c r="S315" s="246"/>
      <c r="T315" s="247"/>
      <c r="U315" s="157"/>
      <c r="V315" s="158"/>
      <c r="W315" s="159"/>
      <c r="X315" s="37"/>
      <c r="Y315" s="41"/>
    </row>
    <row r="316" spans="1:25" ht="20.100000000000001" customHeight="1" x14ac:dyDescent="0.15">
      <c r="A316" s="9"/>
      <c r="B316" s="9"/>
      <c r="C316" s="30"/>
      <c r="D316" s="145">
        <f t="shared" si="2"/>
        <v>18</v>
      </c>
      <c r="E316" s="330"/>
      <c r="F316" s="146" t="s">
        <v>161</v>
      </c>
      <c r="G316" s="147"/>
      <c r="H316" s="147"/>
      <c r="I316" s="147"/>
      <c r="J316" s="148"/>
      <c r="K316" s="2"/>
      <c r="L316" s="349"/>
      <c r="M316" s="350"/>
      <c r="N316" s="351"/>
      <c r="O316" s="240"/>
      <c r="P316" s="241"/>
      <c r="Q316" s="241"/>
      <c r="R316" s="242"/>
      <c r="S316" s="246"/>
      <c r="T316" s="247"/>
      <c r="U316" s="157"/>
      <c r="V316" s="158"/>
      <c r="W316" s="159"/>
      <c r="X316" s="37"/>
      <c r="Y316" s="41"/>
    </row>
    <row r="317" spans="1:25" ht="20.100000000000001" customHeight="1" x14ac:dyDescent="0.15">
      <c r="A317" s="9"/>
      <c r="B317" s="9"/>
      <c r="C317" s="30"/>
      <c r="D317" s="145">
        <f t="shared" si="2"/>
        <v>19</v>
      </c>
      <c r="E317" s="330"/>
      <c r="F317" s="146" t="s">
        <v>137</v>
      </c>
      <c r="G317" s="147"/>
      <c r="H317" s="147"/>
      <c r="I317" s="147"/>
      <c r="J317" s="148"/>
      <c r="K317" s="2"/>
      <c r="L317" s="349"/>
      <c r="M317" s="350"/>
      <c r="N317" s="351"/>
      <c r="O317" s="240"/>
      <c r="P317" s="241"/>
      <c r="Q317" s="241"/>
      <c r="R317" s="242"/>
      <c r="S317" s="246"/>
      <c r="T317" s="247"/>
      <c r="U317" s="157"/>
      <c r="V317" s="158"/>
      <c r="W317" s="159"/>
      <c r="X317" s="37"/>
      <c r="Y317" s="41"/>
    </row>
    <row r="318" spans="1:25" ht="20.100000000000001" customHeight="1" x14ac:dyDescent="0.15">
      <c r="A318" s="9"/>
      <c r="B318" s="9"/>
      <c r="C318" s="30"/>
      <c r="D318" s="145">
        <f t="shared" si="2"/>
        <v>20</v>
      </c>
      <c r="E318" s="330"/>
      <c r="F318" s="146" t="s">
        <v>138</v>
      </c>
      <c r="G318" s="147"/>
      <c r="H318" s="147"/>
      <c r="I318" s="147"/>
      <c r="J318" s="148"/>
      <c r="K318" s="2"/>
      <c r="L318" s="349"/>
      <c r="M318" s="350"/>
      <c r="N318" s="351"/>
      <c r="O318" s="240"/>
      <c r="P318" s="241"/>
      <c r="Q318" s="241"/>
      <c r="R318" s="242"/>
      <c r="S318" s="246"/>
      <c r="T318" s="247"/>
      <c r="U318" s="157"/>
      <c r="V318" s="158"/>
      <c r="W318" s="159"/>
      <c r="X318" s="37"/>
      <c r="Y318" s="41"/>
    </row>
    <row r="319" spans="1:25" ht="20.100000000000001" customHeight="1" x14ac:dyDescent="0.15">
      <c r="A319" s="9"/>
      <c r="B319" s="9"/>
      <c r="C319" s="30"/>
      <c r="D319" s="149">
        <f t="shared" si="2"/>
        <v>21</v>
      </c>
      <c r="E319" s="331"/>
      <c r="F319" s="150" t="s">
        <v>139</v>
      </c>
      <c r="G319" s="151"/>
      <c r="H319" s="151"/>
      <c r="I319" s="151"/>
      <c r="J319" s="152"/>
      <c r="K319" s="4"/>
      <c r="L319" s="352"/>
      <c r="M319" s="350"/>
      <c r="N319" s="351"/>
      <c r="O319" s="243"/>
      <c r="P319" s="244"/>
      <c r="Q319" s="244"/>
      <c r="R319" s="245"/>
      <c r="S319" s="248"/>
      <c r="T319" s="249"/>
      <c r="U319" s="160"/>
      <c r="V319" s="161"/>
      <c r="W319" s="162"/>
      <c r="X319" s="37"/>
      <c r="Y319" s="41"/>
    </row>
    <row r="320" spans="1:25" ht="20.100000000000001" customHeight="1" x14ac:dyDescent="0.15">
      <c r="A320" s="9">
        <f>IF(AND(K320="○",L320="○", OR(S320="",U320="")),1001,0)</f>
        <v>0</v>
      </c>
      <c r="B320" s="9"/>
      <c r="C320" s="30"/>
      <c r="D320" s="141">
        <f>D319+1</f>
        <v>22</v>
      </c>
      <c r="E320" s="329" t="s">
        <v>164</v>
      </c>
      <c r="F320" s="323" t="s">
        <v>186</v>
      </c>
      <c r="G320" s="143" t="s">
        <v>165</v>
      </c>
      <c r="H320" s="143"/>
      <c r="I320" s="143"/>
      <c r="J320" s="144"/>
      <c r="K320" s="1"/>
      <c r="L320" s="356"/>
      <c r="M320" s="357"/>
      <c r="N320" s="358"/>
      <c r="O320" s="255" t="s">
        <v>140</v>
      </c>
      <c r="P320" s="256"/>
      <c r="Q320" s="256"/>
      <c r="R320" s="257"/>
      <c r="S320" s="264"/>
      <c r="T320" s="265"/>
      <c r="U320" s="293"/>
      <c r="V320" s="496"/>
      <c r="W320" s="497"/>
      <c r="X320" s="37"/>
      <c r="Y320" s="41"/>
    </row>
    <row r="321" spans="1:25" ht="20.100000000000001" customHeight="1" x14ac:dyDescent="0.15">
      <c r="A321" s="9">
        <f>IF(AND(K321="○",L321="○", OR(S320="",U320="")),1001,0)</f>
        <v>0</v>
      </c>
      <c r="B321" s="9"/>
      <c r="C321" s="30"/>
      <c r="D321" s="145">
        <f t="shared" si="2"/>
        <v>23</v>
      </c>
      <c r="E321" s="330"/>
      <c r="F321" s="324"/>
      <c r="G321" s="147" t="s">
        <v>166</v>
      </c>
      <c r="H321" s="147"/>
      <c r="I321" s="147"/>
      <c r="J321" s="148"/>
      <c r="K321" s="2"/>
      <c r="L321" s="290"/>
      <c r="M321" s="291"/>
      <c r="N321" s="292"/>
      <c r="O321" s="258"/>
      <c r="P321" s="259"/>
      <c r="Q321" s="259"/>
      <c r="R321" s="260"/>
      <c r="S321" s="266"/>
      <c r="T321" s="267"/>
      <c r="U321" s="498"/>
      <c r="V321" s="423"/>
      <c r="W321" s="499"/>
      <c r="X321" s="37"/>
      <c r="Y321" s="41"/>
    </row>
    <row r="322" spans="1:25" ht="20.100000000000001" customHeight="1" x14ac:dyDescent="0.15">
      <c r="A322" s="9">
        <f>IF(AND(K322="○",L322="○", OR(S320="",U320="")),1001,0)</f>
        <v>0</v>
      </c>
      <c r="B322" s="9"/>
      <c r="C322" s="30"/>
      <c r="D322" s="145">
        <f t="shared" si="2"/>
        <v>24</v>
      </c>
      <c r="E322" s="330"/>
      <c r="F322" s="324"/>
      <c r="G322" s="147" t="s">
        <v>167</v>
      </c>
      <c r="H322" s="147"/>
      <c r="I322" s="147"/>
      <c r="J322" s="148"/>
      <c r="K322" s="2"/>
      <c r="L322" s="290"/>
      <c r="M322" s="291"/>
      <c r="N322" s="292"/>
      <c r="O322" s="258"/>
      <c r="P322" s="259"/>
      <c r="Q322" s="259"/>
      <c r="R322" s="260"/>
      <c r="S322" s="268"/>
      <c r="T322" s="267"/>
      <c r="U322" s="498"/>
      <c r="V322" s="423"/>
      <c r="W322" s="499"/>
      <c r="X322" s="37"/>
      <c r="Y322" s="41"/>
    </row>
    <row r="323" spans="1:25" ht="20.100000000000001" customHeight="1" x14ac:dyDescent="0.15">
      <c r="A323" s="9">
        <f>IF(AND(K323="○",L323="○", OR(S320="",U320="")),1001,0)</f>
        <v>0</v>
      </c>
      <c r="B323" s="9"/>
      <c r="C323" s="30"/>
      <c r="D323" s="145">
        <f t="shared" si="2"/>
        <v>25</v>
      </c>
      <c r="E323" s="330"/>
      <c r="F323" s="324"/>
      <c r="G323" s="147" t="s">
        <v>168</v>
      </c>
      <c r="H323" s="147"/>
      <c r="I323" s="147"/>
      <c r="J323" s="148"/>
      <c r="K323" s="2"/>
      <c r="L323" s="290"/>
      <c r="M323" s="291"/>
      <c r="N323" s="292"/>
      <c r="O323" s="258"/>
      <c r="P323" s="259"/>
      <c r="Q323" s="259"/>
      <c r="R323" s="260"/>
      <c r="S323" s="268"/>
      <c r="T323" s="267"/>
      <c r="U323" s="498"/>
      <c r="V323" s="423"/>
      <c r="W323" s="499"/>
      <c r="X323" s="37"/>
      <c r="Y323" s="41"/>
    </row>
    <row r="324" spans="1:25" ht="20.100000000000001" customHeight="1" x14ac:dyDescent="0.15">
      <c r="A324" s="9">
        <f>IF(AND(K324="○",L324="○", OR(S320="",U320="")),1001,0)</f>
        <v>0</v>
      </c>
      <c r="B324" s="9"/>
      <c r="C324" s="30"/>
      <c r="D324" s="145">
        <f t="shared" si="2"/>
        <v>26</v>
      </c>
      <c r="E324" s="330"/>
      <c r="F324" s="324"/>
      <c r="G324" s="147" t="s">
        <v>169</v>
      </c>
      <c r="H324" s="147"/>
      <c r="I324" s="147"/>
      <c r="J324" s="148"/>
      <c r="K324" s="2"/>
      <c r="L324" s="290"/>
      <c r="M324" s="291"/>
      <c r="N324" s="292"/>
      <c r="O324" s="258"/>
      <c r="P324" s="259"/>
      <c r="Q324" s="259"/>
      <c r="R324" s="260"/>
      <c r="S324" s="268"/>
      <c r="T324" s="267"/>
      <c r="U324" s="498"/>
      <c r="V324" s="423"/>
      <c r="W324" s="499"/>
      <c r="X324" s="37"/>
      <c r="Y324" s="41"/>
    </row>
    <row r="325" spans="1:25" ht="20.100000000000001" customHeight="1" x14ac:dyDescent="0.15">
      <c r="A325" s="9">
        <f>IF(AND(K325="○",L325="○", OR(S320="",U320="")),1001,0)</f>
        <v>0</v>
      </c>
      <c r="B325" s="9"/>
      <c r="C325" s="30"/>
      <c r="D325" s="145">
        <f t="shared" si="2"/>
        <v>27</v>
      </c>
      <c r="E325" s="330"/>
      <c r="F325" s="324"/>
      <c r="G325" s="147" t="s">
        <v>170</v>
      </c>
      <c r="H325" s="147"/>
      <c r="I325" s="147"/>
      <c r="J325" s="148"/>
      <c r="K325" s="2"/>
      <c r="L325" s="290"/>
      <c r="M325" s="291"/>
      <c r="N325" s="292"/>
      <c r="O325" s="258"/>
      <c r="P325" s="259"/>
      <c r="Q325" s="259"/>
      <c r="R325" s="260"/>
      <c r="S325" s="268"/>
      <c r="T325" s="267"/>
      <c r="U325" s="498"/>
      <c r="V325" s="423"/>
      <c r="W325" s="499"/>
      <c r="X325" s="37"/>
      <c r="Y325" s="41"/>
    </row>
    <row r="326" spans="1:25" ht="20.100000000000001" customHeight="1" x14ac:dyDescent="0.15">
      <c r="A326" s="9">
        <f>IF(AND(K326="○",L326="○", OR(S320="",U320="")),1001,0)</f>
        <v>0</v>
      </c>
      <c r="B326" s="9"/>
      <c r="C326" s="30"/>
      <c r="D326" s="145">
        <f t="shared" si="2"/>
        <v>28</v>
      </c>
      <c r="E326" s="330"/>
      <c r="F326" s="324"/>
      <c r="G326" s="147" t="s">
        <v>171</v>
      </c>
      <c r="H326" s="147"/>
      <c r="I326" s="147"/>
      <c r="J326" s="148"/>
      <c r="K326" s="2"/>
      <c r="L326" s="290"/>
      <c r="M326" s="291"/>
      <c r="N326" s="292"/>
      <c r="O326" s="258"/>
      <c r="P326" s="259"/>
      <c r="Q326" s="259"/>
      <c r="R326" s="260"/>
      <c r="S326" s="268"/>
      <c r="T326" s="267"/>
      <c r="U326" s="498"/>
      <c r="V326" s="423"/>
      <c r="W326" s="499"/>
      <c r="X326" s="37"/>
      <c r="Y326" s="41"/>
    </row>
    <row r="327" spans="1:25" ht="20.100000000000001" customHeight="1" x14ac:dyDescent="0.15">
      <c r="A327" s="9">
        <f>IF(AND(K327="○",L327="○", OR(S320="",U320="")),1001,0)</f>
        <v>0</v>
      </c>
      <c r="B327" s="9"/>
      <c r="C327" s="30"/>
      <c r="D327" s="145">
        <f t="shared" si="2"/>
        <v>29</v>
      </c>
      <c r="E327" s="330"/>
      <c r="F327" s="324"/>
      <c r="G327" s="147" t="s">
        <v>172</v>
      </c>
      <c r="H327" s="147"/>
      <c r="I327" s="147"/>
      <c r="J327" s="148"/>
      <c r="K327" s="2"/>
      <c r="L327" s="290"/>
      <c r="M327" s="291"/>
      <c r="N327" s="292"/>
      <c r="O327" s="258"/>
      <c r="P327" s="259"/>
      <c r="Q327" s="259"/>
      <c r="R327" s="260"/>
      <c r="S327" s="268"/>
      <c r="T327" s="267"/>
      <c r="U327" s="498"/>
      <c r="V327" s="423"/>
      <c r="W327" s="499"/>
      <c r="X327" s="37"/>
      <c r="Y327" s="41"/>
    </row>
    <row r="328" spans="1:25" ht="20.100000000000001" customHeight="1" x14ac:dyDescent="0.15">
      <c r="A328" s="9">
        <f>IF(AND(K328="○",L328="○", OR(S320="",U320="")),1001,0)</f>
        <v>0</v>
      </c>
      <c r="B328" s="9"/>
      <c r="C328" s="30"/>
      <c r="D328" s="145">
        <f t="shared" si="2"/>
        <v>30</v>
      </c>
      <c r="E328" s="330"/>
      <c r="F328" s="324"/>
      <c r="G328" s="147" t="s">
        <v>173</v>
      </c>
      <c r="H328" s="147"/>
      <c r="I328" s="147"/>
      <c r="J328" s="148"/>
      <c r="K328" s="2"/>
      <c r="L328" s="290"/>
      <c r="M328" s="291"/>
      <c r="N328" s="292"/>
      <c r="O328" s="258"/>
      <c r="P328" s="259"/>
      <c r="Q328" s="259"/>
      <c r="R328" s="260"/>
      <c r="S328" s="268"/>
      <c r="T328" s="267"/>
      <c r="U328" s="498"/>
      <c r="V328" s="423"/>
      <c r="W328" s="499"/>
      <c r="X328" s="37"/>
      <c r="Y328" s="41"/>
    </row>
    <row r="329" spans="1:25" ht="20.100000000000001" customHeight="1" x14ac:dyDescent="0.15">
      <c r="A329" s="9">
        <f>IF(AND(K329="○",L329="○", OR(S320="",U320="")),1001,0)</f>
        <v>0</v>
      </c>
      <c r="B329" s="9"/>
      <c r="C329" s="30"/>
      <c r="D329" s="145">
        <f t="shared" si="2"/>
        <v>31</v>
      </c>
      <c r="E329" s="330"/>
      <c r="F329" s="324"/>
      <c r="G329" s="147" t="s">
        <v>174</v>
      </c>
      <c r="H329" s="147"/>
      <c r="I329" s="147"/>
      <c r="J329" s="148"/>
      <c r="K329" s="2"/>
      <c r="L329" s="290"/>
      <c r="M329" s="291"/>
      <c r="N329" s="292"/>
      <c r="O329" s="258"/>
      <c r="P329" s="259"/>
      <c r="Q329" s="259"/>
      <c r="R329" s="260"/>
      <c r="S329" s="268"/>
      <c r="T329" s="267"/>
      <c r="U329" s="498"/>
      <c r="V329" s="423"/>
      <c r="W329" s="499"/>
      <c r="X329" s="37"/>
      <c r="Y329" s="41"/>
    </row>
    <row r="330" spans="1:25" ht="20.100000000000001" customHeight="1" x14ac:dyDescent="0.15">
      <c r="A330" s="9">
        <f>IF(AND(K330="○",L330="○", OR(S320="",U320="")),1001,0)</f>
        <v>0</v>
      </c>
      <c r="B330" s="9"/>
      <c r="C330" s="30"/>
      <c r="D330" s="145">
        <f t="shared" si="2"/>
        <v>32</v>
      </c>
      <c r="E330" s="330"/>
      <c r="F330" s="324"/>
      <c r="G330" s="147" t="s">
        <v>175</v>
      </c>
      <c r="H330" s="147"/>
      <c r="I330" s="147"/>
      <c r="J330" s="148"/>
      <c r="K330" s="2"/>
      <c r="L330" s="290"/>
      <c r="M330" s="291"/>
      <c r="N330" s="292"/>
      <c r="O330" s="258"/>
      <c r="P330" s="259"/>
      <c r="Q330" s="259"/>
      <c r="R330" s="260"/>
      <c r="S330" s="268"/>
      <c r="T330" s="267"/>
      <c r="U330" s="498"/>
      <c r="V330" s="423"/>
      <c r="W330" s="499"/>
      <c r="X330" s="37"/>
      <c r="Y330" s="41"/>
    </row>
    <row r="331" spans="1:25" ht="20.100000000000001" customHeight="1" x14ac:dyDescent="0.15">
      <c r="A331" s="9">
        <f>IF(AND(K331="○",L331="○", OR(S320="",U320="")),1001,0)</f>
        <v>0</v>
      </c>
      <c r="B331" s="9"/>
      <c r="C331" s="30"/>
      <c r="D331" s="145">
        <f t="shared" si="2"/>
        <v>33</v>
      </c>
      <c r="E331" s="330"/>
      <c r="F331" s="324"/>
      <c r="G331" s="147" t="s">
        <v>176</v>
      </c>
      <c r="H331" s="147"/>
      <c r="I331" s="147"/>
      <c r="J331" s="148"/>
      <c r="K331" s="2"/>
      <c r="L331" s="290"/>
      <c r="M331" s="291"/>
      <c r="N331" s="292"/>
      <c r="O331" s="258"/>
      <c r="P331" s="259"/>
      <c r="Q331" s="259"/>
      <c r="R331" s="260"/>
      <c r="S331" s="268"/>
      <c r="T331" s="267"/>
      <c r="U331" s="498"/>
      <c r="V331" s="423"/>
      <c r="W331" s="499"/>
      <c r="X331" s="37"/>
      <c r="Y331" s="41"/>
    </row>
    <row r="332" spans="1:25" ht="20.100000000000001" customHeight="1" x14ac:dyDescent="0.15">
      <c r="A332" s="9">
        <f>IF(AND(K332="○",L332="○", OR(S320="",U320="")),1001,0)</f>
        <v>0</v>
      </c>
      <c r="B332" s="9"/>
      <c r="C332" s="30"/>
      <c r="D332" s="145">
        <f t="shared" si="2"/>
        <v>34</v>
      </c>
      <c r="E332" s="330"/>
      <c r="F332" s="324"/>
      <c r="G332" s="147" t="s">
        <v>177</v>
      </c>
      <c r="H332" s="147"/>
      <c r="I332" s="147"/>
      <c r="J332" s="148"/>
      <c r="K332" s="2"/>
      <c r="L332" s="290"/>
      <c r="M332" s="291"/>
      <c r="N332" s="292"/>
      <c r="O332" s="258"/>
      <c r="P332" s="259"/>
      <c r="Q332" s="259"/>
      <c r="R332" s="260"/>
      <c r="S332" s="268"/>
      <c r="T332" s="267"/>
      <c r="U332" s="498"/>
      <c r="V332" s="423"/>
      <c r="W332" s="499"/>
      <c r="X332" s="37"/>
      <c r="Y332" s="41"/>
    </row>
    <row r="333" spans="1:25" ht="20.100000000000001" customHeight="1" x14ac:dyDescent="0.15">
      <c r="A333" s="9">
        <f>IF(AND(K333="○",L333="○", OR(S320="",U320="")),1001,0)</f>
        <v>0</v>
      </c>
      <c r="B333" s="9"/>
      <c r="C333" s="30"/>
      <c r="D333" s="145">
        <f t="shared" si="2"/>
        <v>35</v>
      </c>
      <c r="E333" s="330"/>
      <c r="F333" s="324"/>
      <c r="G333" s="147" t="s">
        <v>178</v>
      </c>
      <c r="H333" s="147"/>
      <c r="I333" s="147"/>
      <c r="J333" s="148"/>
      <c r="K333" s="2"/>
      <c r="L333" s="290"/>
      <c r="M333" s="291"/>
      <c r="N333" s="292"/>
      <c r="O333" s="258"/>
      <c r="P333" s="259"/>
      <c r="Q333" s="259"/>
      <c r="R333" s="260"/>
      <c r="S333" s="268"/>
      <c r="T333" s="267"/>
      <c r="U333" s="498"/>
      <c r="V333" s="423"/>
      <c r="W333" s="499"/>
      <c r="X333" s="37"/>
      <c r="Y333" s="41"/>
    </row>
    <row r="334" spans="1:25" ht="20.100000000000001" customHeight="1" x14ac:dyDescent="0.15">
      <c r="A334" s="9">
        <f>IF(AND(K334="○",L334="○", OR(S320="",U320="")),1001,0)</f>
        <v>0</v>
      </c>
      <c r="B334" s="9"/>
      <c r="C334" s="30"/>
      <c r="D334" s="145">
        <f t="shared" si="2"/>
        <v>36</v>
      </c>
      <c r="E334" s="330"/>
      <c r="F334" s="324"/>
      <c r="G334" s="147" t="s">
        <v>179</v>
      </c>
      <c r="H334" s="147"/>
      <c r="I334" s="147"/>
      <c r="J334" s="148"/>
      <c r="K334" s="2"/>
      <c r="L334" s="290"/>
      <c r="M334" s="291"/>
      <c r="N334" s="292"/>
      <c r="O334" s="258"/>
      <c r="P334" s="259"/>
      <c r="Q334" s="259"/>
      <c r="R334" s="260"/>
      <c r="S334" s="268"/>
      <c r="T334" s="267"/>
      <c r="U334" s="498"/>
      <c r="V334" s="423"/>
      <c r="W334" s="499"/>
      <c r="X334" s="37"/>
      <c r="Y334" s="41"/>
    </row>
    <row r="335" spans="1:25" ht="20.100000000000001" customHeight="1" x14ac:dyDescent="0.15">
      <c r="A335" s="9">
        <f>IF(AND(K335="○",L335="○", OR(S320="",U320="")),1001,0)</f>
        <v>0</v>
      </c>
      <c r="B335" s="9"/>
      <c r="C335" s="30"/>
      <c r="D335" s="145">
        <f t="shared" si="2"/>
        <v>37</v>
      </c>
      <c r="E335" s="330"/>
      <c r="F335" s="324"/>
      <c r="G335" s="147" t="s">
        <v>180</v>
      </c>
      <c r="H335" s="147"/>
      <c r="I335" s="147"/>
      <c r="J335" s="148"/>
      <c r="K335" s="2"/>
      <c r="L335" s="290"/>
      <c r="M335" s="291"/>
      <c r="N335" s="292"/>
      <c r="O335" s="258"/>
      <c r="P335" s="259"/>
      <c r="Q335" s="259"/>
      <c r="R335" s="260"/>
      <c r="S335" s="268"/>
      <c r="T335" s="267"/>
      <c r="U335" s="498"/>
      <c r="V335" s="423"/>
      <c r="W335" s="499"/>
      <c r="X335" s="37"/>
      <c r="Y335" s="41"/>
    </row>
    <row r="336" spans="1:25" ht="20.100000000000001" customHeight="1" x14ac:dyDescent="0.15">
      <c r="A336" s="9">
        <f>IF(AND(K336="○",L336="○", OR(S320="",U320="")),1001,0)</f>
        <v>0</v>
      </c>
      <c r="B336" s="9"/>
      <c r="C336" s="30"/>
      <c r="D336" s="145">
        <f t="shared" si="2"/>
        <v>38</v>
      </c>
      <c r="E336" s="330"/>
      <c r="F336" s="324"/>
      <c r="G336" s="147" t="s">
        <v>181</v>
      </c>
      <c r="H336" s="147"/>
      <c r="I336" s="147"/>
      <c r="J336" s="148"/>
      <c r="K336" s="2"/>
      <c r="L336" s="290"/>
      <c r="M336" s="291"/>
      <c r="N336" s="292"/>
      <c r="O336" s="258"/>
      <c r="P336" s="259"/>
      <c r="Q336" s="259"/>
      <c r="R336" s="260"/>
      <c r="S336" s="268"/>
      <c r="T336" s="267"/>
      <c r="U336" s="498"/>
      <c r="V336" s="423"/>
      <c r="W336" s="499"/>
      <c r="X336" s="37"/>
      <c r="Y336" s="41"/>
    </row>
    <row r="337" spans="1:25" ht="20.100000000000001" customHeight="1" x14ac:dyDescent="0.15">
      <c r="A337" s="9">
        <f>IF(AND(K337="○",L337="○", OR(S320="",U320="")),1001,0)</f>
        <v>0</v>
      </c>
      <c r="B337" s="9"/>
      <c r="C337" s="30"/>
      <c r="D337" s="145">
        <f t="shared" si="2"/>
        <v>39</v>
      </c>
      <c r="E337" s="330"/>
      <c r="F337" s="324"/>
      <c r="G337" s="147" t="s">
        <v>182</v>
      </c>
      <c r="H337" s="147"/>
      <c r="I337" s="147"/>
      <c r="J337" s="148"/>
      <c r="K337" s="2"/>
      <c r="L337" s="290"/>
      <c r="M337" s="291"/>
      <c r="N337" s="292"/>
      <c r="O337" s="258"/>
      <c r="P337" s="259"/>
      <c r="Q337" s="259"/>
      <c r="R337" s="260"/>
      <c r="S337" s="268"/>
      <c r="T337" s="267"/>
      <c r="U337" s="498"/>
      <c r="V337" s="423"/>
      <c r="W337" s="499"/>
      <c r="X337" s="37"/>
      <c r="Y337" s="41"/>
    </row>
    <row r="338" spans="1:25" ht="20.100000000000001" customHeight="1" x14ac:dyDescent="0.15">
      <c r="A338" s="9">
        <f>IF(AND(K338="○",L338="○", OR(S320="",U320="")),1001,0)</f>
        <v>0</v>
      </c>
      <c r="B338" s="9"/>
      <c r="C338" s="30"/>
      <c r="D338" s="145">
        <f t="shared" si="2"/>
        <v>40</v>
      </c>
      <c r="E338" s="330"/>
      <c r="F338" s="324"/>
      <c r="G338" s="147" t="s">
        <v>183</v>
      </c>
      <c r="H338" s="147"/>
      <c r="I338" s="147"/>
      <c r="J338" s="148"/>
      <c r="K338" s="2"/>
      <c r="L338" s="290"/>
      <c r="M338" s="291"/>
      <c r="N338" s="292"/>
      <c r="O338" s="258"/>
      <c r="P338" s="259"/>
      <c r="Q338" s="259"/>
      <c r="R338" s="260"/>
      <c r="S338" s="268"/>
      <c r="T338" s="267"/>
      <c r="U338" s="498"/>
      <c r="V338" s="423"/>
      <c r="W338" s="499"/>
      <c r="X338" s="37"/>
      <c r="Y338" s="41"/>
    </row>
    <row r="339" spans="1:25" ht="20.100000000000001" customHeight="1" x14ac:dyDescent="0.15">
      <c r="A339" s="9">
        <f>IF(AND(K339="○",L339="○", OR(S320="",U320="")),1001,0)</f>
        <v>0</v>
      </c>
      <c r="B339" s="9"/>
      <c r="C339" s="30"/>
      <c r="D339" s="145">
        <f t="shared" si="2"/>
        <v>41</v>
      </c>
      <c r="E339" s="330"/>
      <c r="F339" s="324"/>
      <c r="G339" s="147" t="s">
        <v>184</v>
      </c>
      <c r="H339" s="147"/>
      <c r="I339" s="147"/>
      <c r="J339" s="148"/>
      <c r="K339" s="2"/>
      <c r="L339" s="290"/>
      <c r="M339" s="291"/>
      <c r="N339" s="292"/>
      <c r="O339" s="258"/>
      <c r="P339" s="259"/>
      <c r="Q339" s="259"/>
      <c r="R339" s="260"/>
      <c r="S339" s="268"/>
      <c r="T339" s="267"/>
      <c r="U339" s="498"/>
      <c r="V339" s="423"/>
      <c r="W339" s="499"/>
      <c r="X339" s="37"/>
      <c r="Y339" s="41"/>
    </row>
    <row r="340" spans="1:25" ht="20.100000000000001" customHeight="1" x14ac:dyDescent="0.15">
      <c r="A340" s="9">
        <f>IF(AND(K340="○",L340="○", OR(S320="",U320="")),1001,0)</f>
        <v>0</v>
      </c>
      <c r="B340" s="9"/>
      <c r="C340" s="30"/>
      <c r="D340" s="145">
        <f t="shared" si="2"/>
        <v>42</v>
      </c>
      <c r="E340" s="330"/>
      <c r="F340" s="325"/>
      <c r="G340" s="147" t="s">
        <v>185</v>
      </c>
      <c r="H340" s="147"/>
      <c r="I340" s="147"/>
      <c r="J340" s="148"/>
      <c r="K340" s="2"/>
      <c r="L340" s="290"/>
      <c r="M340" s="291"/>
      <c r="N340" s="292"/>
      <c r="O340" s="261"/>
      <c r="P340" s="262"/>
      <c r="Q340" s="262"/>
      <c r="R340" s="263"/>
      <c r="S340" s="269"/>
      <c r="T340" s="270"/>
      <c r="U340" s="500"/>
      <c r="V340" s="501"/>
      <c r="W340" s="502"/>
      <c r="X340" s="37"/>
      <c r="Y340" s="41"/>
    </row>
    <row r="341" spans="1:25" ht="20.100000000000001" customHeight="1" x14ac:dyDescent="0.15">
      <c r="A341" s="9"/>
      <c r="B341" s="9"/>
      <c r="C341" s="30"/>
      <c r="D341" s="145">
        <f t="shared" si="2"/>
        <v>43</v>
      </c>
      <c r="E341" s="330"/>
      <c r="F341" s="146" t="s">
        <v>187</v>
      </c>
      <c r="G341" s="147"/>
      <c r="H341" s="147"/>
      <c r="I341" s="147"/>
      <c r="J341" s="148"/>
      <c r="K341" s="2"/>
      <c r="L341" s="552"/>
      <c r="M341" s="553"/>
      <c r="N341" s="554"/>
      <c r="O341" s="558"/>
      <c r="P341" s="559"/>
      <c r="Q341" s="559"/>
      <c r="R341" s="560"/>
      <c r="S341" s="271"/>
      <c r="T341" s="272"/>
      <c r="U341" s="163"/>
      <c r="V341" s="164"/>
      <c r="W341" s="165"/>
      <c r="X341" s="37"/>
      <c r="Y341" s="41"/>
    </row>
    <row r="342" spans="1:25" ht="20.100000000000001" customHeight="1" x14ac:dyDescent="0.15">
      <c r="A342" s="9"/>
      <c r="B342" s="9"/>
      <c r="C342" s="30"/>
      <c r="D342" s="145">
        <f t="shared" si="2"/>
        <v>44</v>
      </c>
      <c r="E342" s="330"/>
      <c r="F342" s="146" t="s">
        <v>141</v>
      </c>
      <c r="G342" s="166"/>
      <c r="H342" s="166"/>
      <c r="I342" s="166"/>
      <c r="J342" s="167"/>
      <c r="K342" s="2"/>
      <c r="L342" s="552"/>
      <c r="M342" s="553"/>
      <c r="N342" s="554"/>
      <c r="O342" s="561"/>
      <c r="P342" s="562"/>
      <c r="Q342" s="562"/>
      <c r="R342" s="563"/>
      <c r="S342" s="273"/>
      <c r="T342" s="274"/>
      <c r="U342" s="163"/>
      <c r="V342" s="164"/>
      <c r="W342" s="165"/>
      <c r="X342" s="37"/>
      <c r="Y342" s="41"/>
    </row>
    <row r="343" spans="1:25" ht="20.100000000000001" customHeight="1" x14ac:dyDescent="0.15">
      <c r="A343" s="9"/>
      <c r="B343" s="9"/>
      <c r="C343" s="30"/>
      <c r="D343" s="145">
        <f t="shared" si="2"/>
        <v>45</v>
      </c>
      <c r="E343" s="330"/>
      <c r="F343" s="146" t="s">
        <v>142</v>
      </c>
      <c r="G343" s="166"/>
      <c r="H343" s="166"/>
      <c r="I343" s="166"/>
      <c r="J343" s="167"/>
      <c r="K343" s="2"/>
      <c r="L343" s="552"/>
      <c r="M343" s="553"/>
      <c r="N343" s="554"/>
      <c r="O343" s="561"/>
      <c r="P343" s="562"/>
      <c r="Q343" s="562"/>
      <c r="R343" s="563"/>
      <c r="S343" s="273"/>
      <c r="T343" s="274"/>
      <c r="U343" s="163"/>
      <c r="V343" s="164"/>
      <c r="W343" s="165"/>
      <c r="X343" s="37"/>
      <c r="Y343" s="41"/>
    </row>
    <row r="344" spans="1:25" ht="20.100000000000001" customHeight="1" x14ac:dyDescent="0.15">
      <c r="A344" s="9"/>
      <c r="B344" s="9"/>
      <c r="C344" s="30"/>
      <c r="D344" s="145">
        <f t="shared" si="2"/>
        <v>46</v>
      </c>
      <c r="E344" s="330"/>
      <c r="F344" s="168" t="s">
        <v>143</v>
      </c>
      <c r="G344" s="169"/>
      <c r="H344" s="169"/>
      <c r="I344" s="169"/>
      <c r="J344" s="170"/>
      <c r="K344" s="2"/>
      <c r="L344" s="552"/>
      <c r="M344" s="553"/>
      <c r="N344" s="554"/>
      <c r="O344" s="561"/>
      <c r="P344" s="562"/>
      <c r="Q344" s="562"/>
      <c r="R344" s="563"/>
      <c r="S344" s="273"/>
      <c r="T344" s="274"/>
      <c r="U344" s="163"/>
      <c r="V344" s="164"/>
      <c r="W344" s="165"/>
      <c r="X344" s="37"/>
      <c r="Y344" s="41"/>
    </row>
    <row r="345" spans="1:25" ht="20.100000000000001" customHeight="1" x14ac:dyDescent="0.15">
      <c r="A345" s="9"/>
      <c r="B345" s="9"/>
      <c r="C345" s="30"/>
      <c r="D345" s="145">
        <f t="shared" si="2"/>
        <v>47</v>
      </c>
      <c r="E345" s="330"/>
      <c r="F345" s="146" t="s">
        <v>144</v>
      </c>
      <c r="G345" s="166"/>
      <c r="H345" s="166"/>
      <c r="I345" s="166"/>
      <c r="J345" s="167"/>
      <c r="K345" s="2"/>
      <c r="L345" s="552"/>
      <c r="M345" s="553"/>
      <c r="N345" s="554"/>
      <c r="O345" s="561"/>
      <c r="P345" s="562"/>
      <c r="Q345" s="562"/>
      <c r="R345" s="563"/>
      <c r="S345" s="273"/>
      <c r="T345" s="274"/>
      <c r="U345" s="163"/>
      <c r="V345" s="164"/>
      <c r="W345" s="165"/>
      <c r="X345" s="37"/>
      <c r="Y345" s="41"/>
    </row>
    <row r="346" spans="1:25" ht="20.100000000000001" customHeight="1" x14ac:dyDescent="0.15">
      <c r="A346" s="9"/>
      <c r="B346" s="9"/>
      <c r="C346" s="30"/>
      <c r="D346" s="145">
        <f t="shared" si="2"/>
        <v>48</v>
      </c>
      <c r="E346" s="330"/>
      <c r="F346" s="154" t="s">
        <v>145</v>
      </c>
      <c r="G346" s="171"/>
      <c r="H346" s="171"/>
      <c r="I346" s="171"/>
      <c r="J346" s="172"/>
      <c r="K346" s="2"/>
      <c r="L346" s="552"/>
      <c r="M346" s="553"/>
      <c r="N346" s="554"/>
      <c r="O346" s="561"/>
      <c r="P346" s="562"/>
      <c r="Q346" s="562"/>
      <c r="R346" s="563"/>
      <c r="S346" s="273"/>
      <c r="T346" s="274"/>
      <c r="U346" s="163"/>
      <c r="V346" s="164"/>
      <c r="W346" s="165"/>
      <c r="X346" s="37"/>
      <c r="Y346" s="41"/>
    </row>
    <row r="347" spans="1:25" ht="20.100000000000001" customHeight="1" x14ac:dyDescent="0.15">
      <c r="A347" s="9"/>
      <c r="B347" s="9"/>
      <c r="C347" s="30"/>
      <c r="D347" s="145">
        <f t="shared" si="2"/>
        <v>49</v>
      </c>
      <c r="E347" s="330"/>
      <c r="F347" s="146" t="s">
        <v>146</v>
      </c>
      <c r="G347" s="147"/>
      <c r="H347" s="147"/>
      <c r="I347" s="147"/>
      <c r="J347" s="148"/>
      <c r="K347" s="2"/>
      <c r="L347" s="552"/>
      <c r="M347" s="553"/>
      <c r="N347" s="554"/>
      <c r="O347" s="561"/>
      <c r="P347" s="562"/>
      <c r="Q347" s="562"/>
      <c r="R347" s="563"/>
      <c r="S347" s="273"/>
      <c r="T347" s="274"/>
      <c r="U347" s="163"/>
      <c r="V347" s="164"/>
      <c r="W347" s="165"/>
      <c r="X347" s="37"/>
      <c r="Y347" s="41"/>
    </row>
    <row r="348" spans="1:25" ht="20.100000000000001" customHeight="1" x14ac:dyDescent="0.15">
      <c r="A348" s="9"/>
      <c r="B348" s="9"/>
      <c r="C348" s="30"/>
      <c r="D348" s="145">
        <f t="shared" si="2"/>
        <v>50</v>
      </c>
      <c r="E348" s="330"/>
      <c r="F348" s="146" t="s">
        <v>147</v>
      </c>
      <c r="G348" s="147"/>
      <c r="H348" s="147"/>
      <c r="I348" s="147"/>
      <c r="J348" s="148"/>
      <c r="K348" s="2"/>
      <c r="L348" s="552"/>
      <c r="M348" s="553"/>
      <c r="N348" s="554"/>
      <c r="O348" s="561"/>
      <c r="P348" s="562"/>
      <c r="Q348" s="562"/>
      <c r="R348" s="563"/>
      <c r="S348" s="273"/>
      <c r="T348" s="274"/>
      <c r="U348" s="163"/>
      <c r="V348" s="164"/>
      <c r="W348" s="165"/>
      <c r="X348" s="37"/>
      <c r="Y348" s="41"/>
    </row>
    <row r="349" spans="1:25" ht="20.100000000000001" customHeight="1" x14ac:dyDescent="0.15">
      <c r="A349" s="9"/>
      <c r="B349" s="9"/>
      <c r="C349" s="30"/>
      <c r="D349" s="145">
        <f t="shared" si="2"/>
        <v>51</v>
      </c>
      <c r="E349" s="331"/>
      <c r="F349" s="146" t="s">
        <v>148</v>
      </c>
      <c r="G349" s="147"/>
      <c r="H349" s="147"/>
      <c r="I349" s="147"/>
      <c r="J349" s="148"/>
      <c r="K349" s="2"/>
      <c r="L349" s="555"/>
      <c r="M349" s="556"/>
      <c r="N349" s="557"/>
      <c r="O349" s="564"/>
      <c r="P349" s="565"/>
      <c r="Q349" s="565"/>
      <c r="R349" s="566"/>
      <c r="S349" s="275"/>
      <c r="T349" s="276"/>
      <c r="U349" s="173"/>
      <c r="V349" s="174"/>
      <c r="W349" s="175"/>
      <c r="X349" s="37"/>
      <c r="Y349" s="41"/>
    </row>
    <row r="350" spans="1:25" ht="20.100000000000001" customHeight="1" x14ac:dyDescent="0.15">
      <c r="A350" s="9"/>
      <c r="B350" s="9"/>
      <c r="C350" s="30"/>
      <c r="D350" s="176">
        <f>D349+1</f>
        <v>52</v>
      </c>
      <c r="E350" s="381" t="s">
        <v>188</v>
      </c>
      <c r="F350" s="382"/>
      <c r="G350" s="382"/>
      <c r="H350" s="382"/>
      <c r="I350" s="382"/>
      <c r="J350" s="383"/>
      <c r="K350" s="5"/>
      <c r="L350" s="376"/>
      <c r="M350" s="377"/>
      <c r="N350" s="378"/>
      <c r="O350" s="361" t="s">
        <v>149</v>
      </c>
      <c r="P350" s="362"/>
      <c r="Q350" s="362"/>
      <c r="R350" s="363"/>
      <c r="S350" s="379"/>
      <c r="T350" s="380"/>
      <c r="U350" s="503"/>
      <c r="V350" s="504"/>
      <c r="W350" s="505"/>
      <c r="X350" s="37"/>
      <c r="Y350" s="41"/>
    </row>
    <row r="351" spans="1:25" ht="20.100000000000001" customHeight="1" x14ac:dyDescent="0.15">
      <c r="A351" s="9">
        <f>IF(AND(K351="○",L351="○", OR(S351="",U351="")),1001,0)</f>
        <v>0</v>
      </c>
      <c r="B351" s="9"/>
      <c r="C351" s="24"/>
      <c r="D351" s="153">
        <f>D350+1</f>
        <v>53</v>
      </c>
      <c r="E351" s="359" t="s">
        <v>189</v>
      </c>
      <c r="F351" s="142" t="s">
        <v>190</v>
      </c>
      <c r="G351" s="143"/>
      <c r="H351" s="143"/>
      <c r="I351" s="143"/>
      <c r="J351" s="144"/>
      <c r="K351" s="1"/>
      <c r="L351" s="356"/>
      <c r="M351" s="357"/>
      <c r="N351" s="358"/>
      <c r="O351" s="361" t="s">
        <v>150</v>
      </c>
      <c r="P351" s="362"/>
      <c r="Q351" s="362"/>
      <c r="R351" s="363"/>
      <c r="S351" s="370"/>
      <c r="T351" s="371"/>
      <c r="U351" s="293"/>
      <c r="V351" s="496"/>
      <c r="W351" s="497"/>
      <c r="X351" s="37"/>
      <c r="Y351" s="41"/>
    </row>
    <row r="352" spans="1:25" ht="20.100000000000001" customHeight="1" x14ac:dyDescent="0.15">
      <c r="A352" s="9">
        <f>IF(AND(K352="○",L352="○", OR(S351="",U351="")),1001,0)</f>
        <v>0</v>
      </c>
      <c r="B352" s="9"/>
      <c r="C352" s="30"/>
      <c r="D352" s="145">
        <f t="shared" si="2"/>
        <v>54</v>
      </c>
      <c r="E352" s="360"/>
      <c r="F352" s="146" t="s">
        <v>191</v>
      </c>
      <c r="G352" s="147"/>
      <c r="H352" s="147"/>
      <c r="I352" s="147"/>
      <c r="J352" s="148"/>
      <c r="K352" s="2"/>
      <c r="L352" s="290"/>
      <c r="M352" s="291"/>
      <c r="N352" s="292"/>
      <c r="O352" s="364"/>
      <c r="P352" s="365"/>
      <c r="Q352" s="365"/>
      <c r="R352" s="366"/>
      <c r="S352" s="372"/>
      <c r="T352" s="373"/>
      <c r="U352" s="498"/>
      <c r="V352" s="423"/>
      <c r="W352" s="499"/>
      <c r="X352" s="37"/>
      <c r="Y352" s="41"/>
    </row>
    <row r="353" spans="1:25" ht="20.100000000000001" customHeight="1" x14ac:dyDescent="0.15">
      <c r="A353" s="9">
        <f>IF(AND(K353="○",L353="○", OR(S351="",U351="")),1001,0)</f>
        <v>0</v>
      </c>
      <c r="B353" s="9"/>
      <c r="C353" s="30"/>
      <c r="D353" s="145">
        <f t="shared" si="2"/>
        <v>55</v>
      </c>
      <c r="E353" s="360"/>
      <c r="F353" s="146" t="s">
        <v>192</v>
      </c>
      <c r="G353" s="147"/>
      <c r="H353" s="147"/>
      <c r="I353" s="147"/>
      <c r="J353" s="148"/>
      <c r="K353" s="2"/>
      <c r="L353" s="290"/>
      <c r="M353" s="291"/>
      <c r="N353" s="292"/>
      <c r="O353" s="364"/>
      <c r="P353" s="365"/>
      <c r="Q353" s="365"/>
      <c r="R353" s="366"/>
      <c r="S353" s="372"/>
      <c r="T353" s="373"/>
      <c r="U353" s="498"/>
      <c r="V353" s="423"/>
      <c r="W353" s="499"/>
      <c r="X353" s="37"/>
      <c r="Y353" s="41"/>
    </row>
    <row r="354" spans="1:25" ht="20.100000000000001" customHeight="1" x14ac:dyDescent="0.15">
      <c r="A354" s="9">
        <f>IF(AND(K354="○",L354="○", OR(S351="",U351="")),1001,0)</f>
        <v>0</v>
      </c>
      <c r="B354" s="9"/>
      <c r="C354" s="30"/>
      <c r="D354" s="145">
        <f t="shared" si="2"/>
        <v>56</v>
      </c>
      <c r="E354" s="360"/>
      <c r="F354" s="146" t="s">
        <v>193</v>
      </c>
      <c r="G354" s="147"/>
      <c r="H354" s="147"/>
      <c r="I354" s="147"/>
      <c r="J354" s="148"/>
      <c r="K354" s="2"/>
      <c r="L354" s="290"/>
      <c r="M354" s="291"/>
      <c r="N354" s="292"/>
      <c r="O354" s="364"/>
      <c r="P354" s="365"/>
      <c r="Q354" s="365"/>
      <c r="R354" s="366"/>
      <c r="S354" s="372"/>
      <c r="T354" s="373"/>
      <c r="U354" s="498"/>
      <c r="V354" s="423"/>
      <c r="W354" s="499"/>
      <c r="X354" s="37"/>
      <c r="Y354" s="41"/>
    </row>
    <row r="355" spans="1:25" ht="20.100000000000001" customHeight="1" x14ac:dyDescent="0.15">
      <c r="A355" s="9">
        <f>IF(AND(K355="○",L355="○", OR(S351="",U351="")),1001,0)</f>
        <v>0</v>
      </c>
      <c r="B355" s="9"/>
      <c r="C355" s="30"/>
      <c r="D355" s="145">
        <f t="shared" si="2"/>
        <v>57</v>
      </c>
      <c r="E355" s="360"/>
      <c r="F355" s="146" t="s">
        <v>194</v>
      </c>
      <c r="G355" s="147"/>
      <c r="H355" s="147"/>
      <c r="I355" s="147"/>
      <c r="J355" s="148"/>
      <c r="K355" s="2"/>
      <c r="L355" s="290"/>
      <c r="M355" s="291"/>
      <c r="N355" s="292"/>
      <c r="O355" s="364"/>
      <c r="P355" s="365"/>
      <c r="Q355" s="365"/>
      <c r="R355" s="366"/>
      <c r="S355" s="372"/>
      <c r="T355" s="373"/>
      <c r="U355" s="498"/>
      <c r="V355" s="423"/>
      <c r="W355" s="499"/>
      <c r="X355" s="37"/>
      <c r="Y355" s="41"/>
    </row>
    <row r="356" spans="1:25" ht="20.100000000000001" customHeight="1" x14ac:dyDescent="0.15">
      <c r="A356" s="9">
        <f>IF(AND(K356="○",L356="○", OR(S351="",U351="")),1001,0)</f>
        <v>0</v>
      </c>
      <c r="B356" s="9"/>
      <c r="C356" s="30"/>
      <c r="D356" s="145">
        <f t="shared" si="2"/>
        <v>58</v>
      </c>
      <c r="E356" s="360"/>
      <c r="F356" s="146" t="s">
        <v>195</v>
      </c>
      <c r="G356" s="147"/>
      <c r="H356" s="147"/>
      <c r="I356" s="147"/>
      <c r="J356" s="148"/>
      <c r="K356" s="2"/>
      <c r="L356" s="290"/>
      <c r="M356" s="291"/>
      <c r="N356" s="292"/>
      <c r="O356" s="364"/>
      <c r="P356" s="365"/>
      <c r="Q356" s="365"/>
      <c r="R356" s="366"/>
      <c r="S356" s="372"/>
      <c r="T356" s="373"/>
      <c r="U356" s="498"/>
      <c r="V356" s="423"/>
      <c r="W356" s="499"/>
      <c r="X356" s="37"/>
      <c r="Y356" s="41"/>
    </row>
    <row r="357" spans="1:25" ht="20.100000000000001" customHeight="1" x14ac:dyDescent="0.15">
      <c r="A357" s="9">
        <f>IF(AND(K357="○",L357="○", OR(S351="",U351="")),1001,0)</f>
        <v>0</v>
      </c>
      <c r="B357" s="9"/>
      <c r="C357" s="30"/>
      <c r="D357" s="145">
        <f t="shared" si="2"/>
        <v>59</v>
      </c>
      <c r="E357" s="360"/>
      <c r="F357" s="146" t="s">
        <v>196</v>
      </c>
      <c r="G357" s="147"/>
      <c r="H357" s="147"/>
      <c r="I357" s="147"/>
      <c r="J357" s="148"/>
      <c r="K357" s="2"/>
      <c r="L357" s="290"/>
      <c r="M357" s="291"/>
      <c r="N357" s="292"/>
      <c r="O357" s="364"/>
      <c r="P357" s="365"/>
      <c r="Q357" s="365"/>
      <c r="R357" s="366"/>
      <c r="S357" s="372"/>
      <c r="T357" s="373"/>
      <c r="U357" s="498"/>
      <c r="V357" s="423"/>
      <c r="W357" s="499"/>
      <c r="X357" s="37"/>
      <c r="Y357" s="41"/>
    </row>
    <row r="358" spans="1:25" ht="20.100000000000001" customHeight="1" x14ac:dyDescent="0.15">
      <c r="A358" s="9">
        <f>IF(AND(K358="○",L358="○", OR(S351="",U351="")),1001,0)</f>
        <v>0</v>
      </c>
      <c r="B358" s="9"/>
      <c r="C358" s="30"/>
      <c r="D358" s="145">
        <f t="shared" si="2"/>
        <v>60</v>
      </c>
      <c r="E358" s="360"/>
      <c r="F358" s="177" t="s">
        <v>197</v>
      </c>
      <c r="G358" s="178"/>
      <c r="H358" s="178"/>
      <c r="I358" s="178"/>
      <c r="J358" s="179"/>
      <c r="K358" s="2"/>
      <c r="L358" s="290"/>
      <c r="M358" s="291"/>
      <c r="N358" s="292"/>
      <c r="O358" s="367"/>
      <c r="P358" s="368"/>
      <c r="Q358" s="368"/>
      <c r="R358" s="369"/>
      <c r="S358" s="374"/>
      <c r="T358" s="375"/>
      <c r="U358" s="500"/>
      <c r="V358" s="501"/>
      <c r="W358" s="502"/>
      <c r="X358" s="37"/>
      <c r="Y358" s="41"/>
    </row>
    <row r="359" spans="1:25" ht="20.100000000000001" customHeight="1" x14ac:dyDescent="0.15">
      <c r="A359" s="9">
        <f>IF(AND(K359="○", OR(S359="",U359="")),1001,0)</f>
        <v>0</v>
      </c>
      <c r="B359" s="9"/>
      <c r="C359" s="30"/>
      <c r="D359" s="145">
        <f t="shared" si="2"/>
        <v>61</v>
      </c>
      <c r="E359" s="360"/>
      <c r="F359" s="177" t="s">
        <v>199</v>
      </c>
      <c r="G359" s="178"/>
      <c r="H359" s="178"/>
      <c r="I359" s="178"/>
      <c r="J359" s="179"/>
      <c r="K359" s="6"/>
      <c r="L359" s="180"/>
      <c r="M359" s="181"/>
      <c r="N359" s="182"/>
      <c r="O359" s="303" t="s">
        <v>151</v>
      </c>
      <c r="P359" s="304"/>
      <c r="Q359" s="304"/>
      <c r="R359" s="305"/>
      <c r="S359" s="253"/>
      <c r="T359" s="254"/>
      <c r="U359" s="250"/>
      <c r="V359" s="509"/>
      <c r="W359" s="510"/>
      <c r="X359" s="37"/>
      <c r="Y359" s="41"/>
    </row>
    <row r="360" spans="1:25" ht="20.100000000000001" customHeight="1" x14ac:dyDescent="0.15">
      <c r="A360" s="9"/>
      <c r="B360" s="9"/>
      <c r="C360" s="183"/>
      <c r="D360" s="145">
        <f t="shared" si="2"/>
        <v>62</v>
      </c>
      <c r="E360" s="311"/>
      <c r="F360" s="312"/>
      <c r="G360" s="312"/>
      <c r="H360" s="312"/>
      <c r="I360" s="312"/>
      <c r="J360" s="312"/>
      <c r="K360" s="312"/>
      <c r="L360" s="312"/>
      <c r="M360" s="312"/>
      <c r="N360" s="313"/>
      <c r="O360" s="321" t="s">
        <v>119</v>
      </c>
      <c r="P360" s="321"/>
      <c r="Q360" s="321"/>
      <c r="R360" s="322"/>
      <c r="S360" s="253"/>
      <c r="T360" s="254"/>
      <c r="U360" s="250"/>
      <c r="V360" s="251"/>
      <c r="W360" s="252"/>
      <c r="X360" s="37"/>
      <c r="Y360" s="41"/>
    </row>
    <row r="361" spans="1:25" ht="20.100000000000001" customHeight="1" x14ac:dyDescent="0.15">
      <c r="A361" s="9"/>
      <c r="B361" s="9"/>
      <c r="C361" s="183"/>
      <c r="D361" s="145">
        <f t="shared" si="2"/>
        <v>63</v>
      </c>
      <c r="E361" s="314"/>
      <c r="F361" s="315"/>
      <c r="G361" s="315"/>
      <c r="H361" s="315"/>
      <c r="I361" s="315"/>
      <c r="J361" s="315"/>
      <c r="K361" s="315"/>
      <c r="L361" s="315"/>
      <c r="M361" s="315"/>
      <c r="N361" s="316"/>
      <c r="O361" s="304" t="s">
        <v>120</v>
      </c>
      <c r="P361" s="304"/>
      <c r="Q361" s="304"/>
      <c r="R361" s="305"/>
      <c r="S361" s="253"/>
      <c r="T361" s="254"/>
      <c r="U361" s="250"/>
      <c r="V361" s="251"/>
      <c r="W361" s="252"/>
      <c r="X361" s="37"/>
      <c r="Y361" s="41"/>
    </row>
    <row r="362" spans="1:25" ht="20.100000000000001" customHeight="1" x14ac:dyDescent="0.15">
      <c r="A362" s="9"/>
      <c r="B362" s="9"/>
      <c r="C362" s="183"/>
      <c r="D362" s="145">
        <f t="shared" si="2"/>
        <v>64</v>
      </c>
      <c r="E362" s="317"/>
      <c r="F362" s="315"/>
      <c r="G362" s="315"/>
      <c r="H362" s="315"/>
      <c r="I362" s="315"/>
      <c r="J362" s="315"/>
      <c r="K362" s="315"/>
      <c r="L362" s="315"/>
      <c r="M362" s="315"/>
      <c r="N362" s="316"/>
      <c r="O362" s="304" t="s">
        <v>200</v>
      </c>
      <c r="P362" s="304"/>
      <c r="Q362" s="304"/>
      <c r="R362" s="305"/>
      <c r="S362" s="253"/>
      <c r="T362" s="254"/>
      <c r="U362" s="250"/>
      <c r="V362" s="251"/>
      <c r="W362" s="252"/>
      <c r="X362" s="37"/>
      <c r="Y362" s="41"/>
    </row>
    <row r="363" spans="1:25" ht="20.100000000000001" customHeight="1" x14ac:dyDescent="0.15">
      <c r="A363" s="9"/>
      <c r="B363" s="9"/>
      <c r="C363" s="183"/>
      <c r="D363" s="145">
        <f t="shared" si="2"/>
        <v>65</v>
      </c>
      <c r="E363" s="317"/>
      <c r="F363" s="315"/>
      <c r="G363" s="315"/>
      <c r="H363" s="315"/>
      <c r="I363" s="315"/>
      <c r="J363" s="315"/>
      <c r="K363" s="315"/>
      <c r="L363" s="315"/>
      <c r="M363" s="315"/>
      <c r="N363" s="316"/>
      <c r="O363" s="253"/>
      <c r="P363" s="506"/>
      <c r="Q363" s="506"/>
      <c r="R363" s="254"/>
      <c r="S363" s="253"/>
      <c r="T363" s="254"/>
      <c r="U363" s="250"/>
      <c r="V363" s="251"/>
      <c r="W363" s="252"/>
      <c r="X363" s="37"/>
      <c r="Y363" s="41"/>
    </row>
    <row r="364" spans="1:25" ht="20.100000000000001" customHeight="1" x14ac:dyDescent="0.15">
      <c r="A364" s="9"/>
      <c r="B364" s="9"/>
      <c r="C364" s="183"/>
      <c r="D364" s="145">
        <f t="shared" si="2"/>
        <v>66</v>
      </c>
      <c r="E364" s="317"/>
      <c r="F364" s="315"/>
      <c r="G364" s="315"/>
      <c r="H364" s="315"/>
      <c r="I364" s="315"/>
      <c r="J364" s="315"/>
      <c r="K364" s="315"/>
      <c r="L364" s="315"/>
      <c r="M364" s="315"/>
      <c r="N364" s="316"/>
      <c r="O364" s="253"/>
      <c r="P364" s="506"/>
      <c r="Q364" s="506"/>
      <c r="R364" s="254"/>
      <c r="S364" s="253"/>
      <c r="T364" s="254"/>
      <c r="U364" s="250"/>
      <c r="V364" s="251"/>
      <c r="W364" s="252"/>
      <c r="X364" s="37"/>
      <c r="Y364" s="41"/>
    </row>
    <row r="365" spans="1:25" ht="20.100000000000001" customHeight="1" x14ac:dyDescent="0.15">
      <c r="A365" s="9"/>
      <c r="B365" s="9"/>
      <c r="C365" s="183"/>
      <c r="D365" s="145">
        <f t="shared" si="2"/>
        <v>67</v>
      </c>
      <c r="E365" s="318"/>
      <c r="F365" s="319"/>
      <c r="G365" s="319"/>
      <c r="H365" s="319"/>
      <c r="I365" s="319"/>
      <c r="J365" s="319"/>
      <c r="K365" s="319"/>
      <c r="L365" s="319"/>
      <c r="M365" s="319"/>
      <c r="N365" s="320"/>
      <c r="O365" s="306"/>
      <c r="P365" s="507"/>
      <c r="Q365" s="507"/>
      <c r="R365" s="307"/>
      <c r="S365" s="306"/>
      <c r="T365" s="307"/>
      <c r="U365" s="308"/>
      <c r="V365" s="309"/>
      <c r="W365" s="310"/>
      <c r="X365" s="37"/>
      <c r="Y365" s="41"/>
    </row>
    <row r="366" spans="1:25" ht="5.0999999999999996" customHeight="1" x14ac:dyDescent="0.15">
      <c r="A366" s="9"/>
      <c r="B366" s="9"/>
      <c r="C366" s="30"/>
      <c r="D366" s="184"/>
      <c r="E366" s="26"/>
      <c r="F366" s="26"/>
      <c r="G366" s="26"/>
      <c r="H366" s="26"/>
      <c r="I366" s="185"/>
      <c r="J366" s="186"/>
      <c r="K366" s="186"/>
      <c r="L366" s="186"/>
      <c r="M366" s="187"/>
      <c r="N366" s="188"/>
      <c r="O366" s="187"/>
      <c r="P366" s="187"/>
      <c r="Q366" s="189"/>
      <c r="R366" s="189"/>
      <c r="S366" s="190"/>
      <c r="T366" s="190"/>
      <c r="U366" s="191"/>
      <c r="V366" s="191"/>
      <c r="W366" s="191"/>
      <c r="X366" s="37"/>
      <c r="Y366" s="41"/>
    </row>
    <row r="367" spans="1:25" ht="15.75" customHeight="1" x14ac:dyDescent="0.15">
      <c r="A367" s="9"/>
      <c r="B367" s="9"/>
      <c r="C367" s="30"/>
      <c r="D367" s="192" t="s">
        <v>152</v>
      </c>
      <c r="E367" s="34" t="s">
        <v>153</v>
      </c>
      <c r="F367" s="132"/>
      <c r="G367" s="132"/>
      <c r="H367" s="132"/>
      <c r="I367" s="132"/>
      <c r="J367" s="132"/>
      <c r="K367" s="132"/>
      <c r="L367" s="132"/>
      <c r="M367" s="132"/>
      <c r="N367" s="132"/>
      <c r="O367" s="132"/>
      <c r="P367" s="132"/>
      <c r="Q367" s="41"/>
      <c r="R367" s="41"/>
      <c r="S367" s="41"/>
      <c r="T367" s="41"/>
      <c r="U367" s="41"/>
      <c r="V367" s="41"/>
      <c r="W367" s="41"/>
      <c r="X367" s="37"/>
      <c r="Y367" s="41"/>
    </row>
    <row r="368" spans="1:25" ht="15.75" customHeight="1" x14ac:dyDescent="0.15">
      <c r="A368" s="9"/>
      <c r="B368" s="9"/>
      <c r="C368" s="30"/>
      <c r="D368" s="192" t="s">
        <v>154</v>
      </c>
      <c r="E368" s="34" t="s">
        <v>155</v>
      </c>
      <c r="F368" s="132"/>
      <c r="G368" s="132"/>
      <c r="H368" s="132"/>
      <c r="I368" s="132"/>
      <c r="J368" s="132"/>
      <c r="K368" s="132"/>
      <c r="L368" s="132"/>
      <c r="M368" s="132"/>
      <c r="N368" s="132"/>
      <c r="O368" s="132"/>
      <c r="P368" s="132"/>
      <c r="Q368" s="41"/>
      <c r="R368" s="41"/>
      <c r="S368" s="41"/>
      <c r="T368" s="41"/>
      <c r="U368" s="41"/>
      <c r="V368" s="41"/>
      <c r="W368" s="41"/>
      <c r="X368" s="37"/>
      <c r="Y368" s="41"/>
    </row>
    <row r="369" spans="1:25" ht="15.75" customHeight="1" x14ac:dyDescent="0.15">
      <c r="A369" s="9"/>
      <c r="B369" s="9"/>
      <c r="C369" s="30"/>
      <c r="D369" s="192" t="s">
        <v>156</v>
      </c>
      <c r="E369" s="34" t="s">
        <v>210</v>
      </c>
      <c r="F369" s="132"/>
      <c r="G369" s="132"/>
      <c r="H369" s="132"/>
      <c r="I369" s="132"/>
      <c r="J369" s="132"/>
      <c r="K369" s="132"/>
      <c r="L369" s="132"/>
      <c r="M369" s="132"/>
      <c r="N369" s="132"/>
      <c r="O369" s="132"/>
      <c r="P369" s="132"/>
      <c r="Q369" s="41"/>
      <c r="R369" s="41"/>
      <c r="S369" s="41"/>
      <c r="T369" s="41"/>
      <c r="U369" s="41"/>
      <c r="V369" s="41"/>
      <c r="W369" s="41"/>
      <c r="X369" s="37"/>
      <c r="Y369" s="41"/>
    </row>
    <row r="370" spans="1:25" ht="15.75" customHeight="1" x14ac:dyDescent="0.15">
      <c r="A370" s="9"/>
      <c r="B370" s="9"/>
      <c r="C370" s="30"/>
      <c r="D370" s="192" t="s">
        <v>157</v>
      </c>
      <c r="E370" s="34" t="s">
        <v>198</v>
      </c>
      <c r="F370" s="132"/>
      <c r="G370" s="132"/>
      <c r="H370" s="132"/>
      <c r="I370" s="132"/>
      <c r="J370" s="132"/>
      <c r="K370" s="132"/>
      <c r="L370" s="132"/>
      <c r="M370" s="132"/>
      <c r="N370" s="132"/>
      <c r="O370" s="132"/>
      <c r="P370" s="132"/>
      <c r="Q370" s="41"/>
      <c r="R370" s="41"/>
      <c r="S370" s="41"/>
      <c r="T370" s="41"/>
      <c r="U370" s="41"/>
      <c r="V370" s="41"/>
      <c r="W370" s="41"/>
      <c r="X370" s="37"/>
      <c r="Y370" s="41"/>
    </row>
    <row r="371" spans="1:25" ht="15.75" customHeight="1" x14ac:dyDescent="0.15">
      <c r="A371" s="9"/>
      <c r="B371" s="193"/>
      <c r="C371" s="42"/>
      <c r="D371" s="194"/>
      <c r="E371" s="44"/>
      <c r="F371" s="44"/>
      <c r="G371" s="59"/>
      <c r="H371" s="59"/>
      <c r="I371" s="195"/>
      <c r="J371" s="59"/>
      <c r="K371" s="59"/>
      <c r="L371" s="44"/>
      <c r="M371" s="44"/>
      <c r="N371" s="44"/>
      <c r="O371" s="44"/>
      <c r="P371" s="44"/>
      <c r="Q371" s="44"/>
      <c r="R371" s="44"/>
      <c r="S371" s="44"/>
      <c r="T371" s="44"/>
      <c r="U371" s="44"/>
      <c r="V371" s="44"/>
      <c r="W371" s="44"/>
      <c r="X371" s="121"/>
      <c r="Y371" s="41"/>
    </row>
    <row r="372" spans="1:25" ht="15.75" customHeight="1" x14ac:dyDescent="0.15">
      <c r="A372" s="9"/>
      <c r="B372" s="9"/>
      <c r="C372" s="28"/>
      <c r="D372" s="28"/>
      <c r="E372" s="28"/>
      <c r="F372" s="28"/>
      <c r="G372" s="28"/>
      <c r="H372" s="28"/>
      <c r="I372" s="39"/>
      <c r="J372" s="41"/>
      <c r="K372" s="41"/>
      <c r="L372" s="123"/>
      <c r="M372" s="41"/>
      <c r="N372" s="41"/>
      <c r="O372" s="41"/>
      <c r="P372" s="41"/>
      <c r="Q372" s="41"/>
      <c r="R372" s="41"/>
      <c r="S372" s="41"/>
      <c r="T372" s="41"/>
      <c r="U372" s="41"/>
      <c r="V372" s="41"/>
      <c r="W372" s="41"/>
      <c r="X372" s="28"/>
    </row>
    <row r="373" spans="1:25" ht="15.75" customHeight="1" x14ac:dyDescent="0.15">
      <c r="A373" s="9"/>
      <c r="B373" s="9"/>
      <c r="C373" s="28"/>
      <c r="D373" s="28"/>
      <c r="E373" s="28"/>
      <c r="F373" s="28"/>
      <c r="G373" s="28"/>
      <c r="H373" s="28"/>
      <c r="I373" s="39"/>
      <c r="J373" s="41"/>
      <c r="K373" s="41"/>
      <c r="L373" s="123"/>
      <c r="M373" s="41"/>
      <c r="N373" s="41"/>
      <c r="O373" s="41"/>
      <c r="P373" s="41"/>
      <c r="Q373" s="41"/>
      <c r="R373" s="41"/>
      <c r="S373" s="41"/>
      <c r="T373" s="41"/>
      <c r="U373" s="41"/>
      <c r="V373" s="41"/>
      <c r="W373" s="41"/>
      <c r="X373" s="28"/>
    </row>
    <row r="374" spans="1:25" ht="20.100000000000001" customHeight="1" x14ac:dyDescent="0.15">
      <c r="A374" s="9"/>
      <c r="B374" s="9"/>
      <c r="C374" s="410" t="s">
        <v>77</v>
      </c>
      <c r="D374" s="411"/>
      <c r="E374" s="411"/>
      <c r="F374" s="411"/>
      <c r="G374" s="411"/>
      <c r="H374" s="412"/>
      <c r="I374" s="196"/>
      <c r="J374" s="59"/>
    </row>
    <row r="375" spans="1:25" ht="15" customHeight="1" x14ac:dyDescent="0.15">
      <c r="A375" s="9"/>
      <c r="B375" s="9"/>
      <c r="C375" s="24"/>
      <c r="D375" s="25"/>
      <c r="E375" s="25"/>
      <c r="F375" s="25"/>
      <c r="G375" s="25"/>
      <c r="H375" s="25"/>
      <c r="I375" s="66"/>
      <c r="J375" s="197"/>
      <c r="K375" s="26"/>
      <c r="L375" s="26"/>
      <c r="M375" s="26"/>
      <c r="N375" s="26"/>
      <c r="O375" s="197"/>
      <c r="P375" s="26"/>
      <c r="Q375" s="26"/>
      <c r="R375" s="26"/>
      <c r="S375" s="26"/>
      <c r="T375" s="26"/>
      <c r="U375" s="26"/>
      <c r="V375" s="26"/>
      <c r="W375" s="26"/>
      <c r="X375" s="27"/>
    </row>
    <row r="376" spans="1:25" ht="30" customHeight="1" x14ac:dyDescent="0.15">
      <c r="A376" s="9"/>
      <c r="B376" s="9"/>
      <c r="C376" s="24"/>
      <c r="D376" s="551" t="s">
        <v>317</v>
      </c>
      <c r="E376" s="328"/>
      <c r="F376" s="328"/>
      <c r="G376" s="328"/>
      <c r="H376" s="328"/>
      <c r="I376" s="328"/>
      <c r="J376" s="328"/>
      <c r="K376" s="328"/>
      <c r="L376" s="328"/>
      <c r="M376" s="328"/>
      <c r="N376" s="328"/>
      <c r="O376" s="328"/>
      <c r="P376" s="328"/>
      <c r="Q376" s="328"/>
      <c r="R376" s="328"/>
      <c r="S376" s="328"/>
      <c r="T376" s="328"/>
      <c r="U376" s="328"/>
      <c r="V376" s="328"/>
      <c r="W376" s="328"/>
      <c r="X376" s="29"/>
    </row>
    <row r="377" spans="1:25" ht="20.100000000000001" customHeight="1" x14ac:dyDescent="0.15">
      <c r="A377" s="9"/>
      <c r="B377" s="9"/>
      <c r="C377" s="24"/>
      <c r="D377" s="198"/>
      <c r="E377" s="523" t="s">
        <v>62</v>
      </c>
      <c r="F377" s="524"/>
      <c r="G377" s="524"/>
      <c r="H377" s="524"/>
      <c r="I377" s="524"/>
      <c r="J377" s="524"/>
      <c r="K377" s="524"/>
      <c r="L377" s="524"/>
      <c r="M377" s="524"/>
      <c r="N377" s="524"/>
      <c r="O377" s="524"/>
      <c r="P377" s="524"/>
      <c r="Q377" s="524"/>
      <c r="R377" s="524"/>
      <c r="S377" s="525"/>
      <c r="T377" s="523" t="s">
        <v>110</v>
      </c>
      <c r="U377" s="524"/>
      <c r="V377" s="524"/>
      <c r="W377" s="535"/>
      <c r="X377" s="29"/>
    </row>
    <row r="378" spans="1:25" ht="20.100000000000001" customHeight="1" x14ac:dyDescent="0.15">
      <c r="A378" s="9"/>
      <c r="B378" s="9"/>
      <c r="C378" s="24"/>
      <c r="D378" s="199">
        <v>1</v>
      </c>
      <c r="E378" s="526"/>
      <c r="F378" s="527"/>
      <c r="G378" s="527"/>
      <c r="H378" s="527"/>
      <c r="I378" s="527"/>
      <c r="J378" s="527"/>
      <c r="K378" s="527"/>
      <c r="L378" s="527"/>
      <c r="M378" s="527"/>
      <c r="N378" s="527"/>
      <c r="O378" s="527"/>
      <c r="P378" s="527"/>
      <c r="Q378" s="527"/>
      <c r="R378" s="527"/>
      <c r="S378" s="528"/>
      <c r="T378" s="536"/>
      <c r="U378" s="537"/>
      <c r="V378" s="537"/>
      <c r="W378" s="538"/>
      <c r="X378" s="29"/>
    </row>
    <row r="379" spans="1:25" ht="20.100000000000001" customHeight="1" x14ac:dyDescent="0.15">
      <c r="A379" s="9"/>
      <c r="B379" s="9"/>
      <c r="C379" s="200"/>
      <c r="D379" s="201">
        <f>D378+1</f>
        <v>2</v>
      </c>
      <c r="E379" s="529"/>
      <c r="F379" s="530"/>
      <c r="G379" s="530"/>
      <c r="H379" s="530"/>
      <c r="I379" s="530"/>
      <c r="J379" s="530"/>
      <c r="K379" s="530"/>
      <c r="L379" s="530"/>
      <c r="M379" s="530"/>
      <c r="N379" s="530"/>
      <c r="O379" s="530"/>
      <c r="P379" s="530"/>
      <c r="Q379" s="530"/>
      <c r="R379" s="530"/>
      <c r="S379" s="531"/>
      <c r="T379" s="481"/>
      <c r="U379" s="482"/>
      <c r="V379" s="482"/>
      <c r="W379" s="483"/>
      <c r="X379" s="29"/>
    </row>
    <row r="380" spans="1:25" ht="20.100000000000001" customHeight="1" x14ac:dyDescent="0.15">
      <c r="A380" s="9"/>
      <c r="B380" s="9"/>
      <c r="C380" s="200"/>
      <c r="D380" s="201">
        <f t="shared" ref="D380:D387" si="3">D379+1</f>
        <v>3</v>
      </c>
      <c r="E380" s="529"/>
      <c r="F380" s="530"/>
      <c r="G380" s="530"/>
      <c r="H380" s="530"/>
      <c r="I380" s="530"/>
      <c r="J380" s="530"/>
      <c r="K380" s="530"/>
      <c r="L380" s="530"/>
      <c r="M380" s="530"/>
      <c r="N380" s="530"/>
      <c r="O380" s="530"/>
      <c r="P380" s="530"/>
      <c r="Q380" s="530"/>
      <c r="R380" s="530"/>
      <c r="S380" s="531"/>
      <c r="T380" s="481"/>
      <c r="U380" s="482"/>
      <c r="V380" s="482"/>
      <c r="W380" s="483"/>
      <c r="X380" s="29"/>
    </row>
    <row r="381" spans="1:25" ht="20.100000000000001" customHeight="1" x14ac:dyDescent="0.15">
      <c r="A381" s="9"/>
      <c r="B381" s="9"/>
      <c r="C381" s="200"/>
      <c r="D381" s="201">
        <f t="shared" si="3"/>
        <v>4</v>
      </c>
      <c r="E381" s="529"/>
      <c r="F381" s="530"/>
      <c r="G381" s="530"/>
      <c r="H381" s="530"/>
      <c r="I381" s="530"/>
      <c r="J381" s="530"/>
      <c r="K381" s="530"/>
      <c r="L381" s="530"/>
      <c r="M381" s="530"/>
      <c r="N381" s="530"/>
      <c r="O381" s="530"/>
      <c r="P381" s="530"/>
      <c r="Q381" s="530"/>
      <c r="R381" s="530"/>
      <c r="S381" s="531"/>
      <c r="T381" s="481"/>
      <c r="U381" s="482"/>
      <c r="V381" s="482"/>
      <c r="W381" s="483"/>
      <c r="X381" s="29"/>
    </row>
    <row r="382" spans="1:25" ht="20.100000000000001" customHeight="1" x14ac:dyDescent="0.15">
      <c r="A382" s="9"/>
      <c r="B382" s="9"/>
      <c r="C382" s="200"/>
      <c r="D382" s="201">
        <f t="shared" si="3"/>
        <v>5</v>
      </c>
      <c r="E382" s="529"/>
      <c r="F382" s="530"/>
      <c r="G382" s="530"/>
      <c r="H382" s="530"/>
      <c r="I382" s="530"/>
      <c r="J382" s="530"/>
      <c r="K382" s="530"/>
      <c r="L382" s="530"/>
      <c r="M382" s="530"/>
      <c r="N382" s="530"/>
      <c r="O382" s="530"/>
      <c r="P382" s="530"/>
      <c r="Q382" s="530"/>
      <c r="R382" s="530"/>
      <c r="S382" s="531"/>
      <c r="T382" s="481"/>
      <c r="U382" s="482"/>
      <c r="V382" s="482"/>
      <c r="W382" s="483"/>
      <c r="X382" s="29"/>
    </row>
    <row r="383" spans="1:25" ht="20.100000000000001" customHeight="1" x14ac:dyDescent="0.15">
      <c r="A383" s="9"/>
      <c r="B383" s="9"/>
      <c r="C383" s="200"/>
      <c r="D383" s="201">
        <f t="shared" si="3"/>
        <v>6</v>
      </c>
      <c r="E383" s="529"/>
      <c r="F383" s="530"/>
      <c r="G383" s="530"/>
      <c r="H383" s="530"/>
      <c r="I383" s="530"/>
      <c r="J383" s="530"/>
      <c r="K383" s="530"/>
      <c r="L383" s="530"/>
      <c r="M383" s="530"/>
      <c r="N383" s="530"/>
      <c r="O383" s="530"/>
      <c r="P383" s="530"/>
      <c r="Q383" s="530"/>
      <c r="R383" s="530"/>
      <c r="S383" s="531"/>
      <c r="T383" s="481"/>
      <c r="U383" s="482"/>
      <c r="V383" s="482"/>
      <c r="W383" s="483"/>
      <c r="X383" s="29"/>
    </row>
    <row r="384" spans="1:25" ht="20.100000000000001" customHeight="1" x14ac:dyDescent="0.15">
      <c r="A384" s="9"/>
      <c r="B384" s="9"/>
      <c r="C384" s="200"/>
      <c r="D384" s="201">
        <f t="shared" si="3"/>
        <v>7</v>
      </c>
      <c r="E384" s="529"/>
      <c r="F384" s="530"/>
      <c r="G384" s="530"/>
      <c r="H384" s="530"/>
      <c r="I384" s="530"/>
      <c r="J384" s="530"/>
      <c r="K384" s="530"/>
      <c r="L384" s="530"/>
      <c r="M384" s="530"/>
      <c r="N384" s="530"/>
      <c r="O384" s="530"/>
      <c r="P384" s="530"/>
      <c r="Q384" s="530"/>
      <c r="R384" s="530"/>
      <c r="S384" s="531"/>
      <c r="T384" s="481"/>
      <c r="U384" s="482"/>
      <c r="V384" s="482"/>
      <c r="W384" s="483"/>
      <c r="X384" s="29"/>
    </row>
    <row r="385" spans="1:25" ht="20.100000000000001" customHeight="1" x14ac:dyDescent="0.15">
      <c r="A385" s="9"/>
      <c r="B385" s="9"/>
      <c r="C385" s="200"/>
      <c r="D385" s="201">
        <f t="shared" si="3"/>
        <v>8</v>
      </c>
      <c r="E385" s="529"/>
      <c r="F385" s="530"/>
      <c r="G385" s="530"/>
      <c r="H385" s="530"/>
      <c r="I385" s="530"/>
      <c r="J385" s="530"/>
      <c r="K385" s="530"/>
      <c r="L385" s="530"/>
      <c r="M385" s="530"/>
      <c r="N385" s="530"/>
      <c r="O385" s="530"/>
      <c r="P385" s="530"/>
      <c r="Q385" s="530"/>
      <c r="R385" s="530"/>
      <c r="S385" s="531"/>
      <c r="T385" s="481"/>
      <c r="U385" s="482"/>
      <c r="V385" s="482"/>
      <c r="W385" s="483"/>
      <c r="X385" s="29"/>
    </row>
    <row r="386" spans="1:25" ht="20.100000000000001" customHeight="1" x14ac:dyDescent="0.15">
      <c r="A386" s="9"/>
      <c r="B386" s="9"/>
      <c r="C386" s="200"/>
      <c r="D386" s="201">
        <f t="shared" si="3"/>
        <v>9</v>
      </c>
      <c r="E386" s="529"/>
      <c r="F386" s="530"/>
      <c r="G386" s="530"/>
      <c r="H386" s="530"/>
      <c r="I386" s="530"/>
      <c r="J386" s="530"/>
      <c r="K386" s="530"/>
      <c r="L386" s="530"/>
      <c r="M386" s="530"/>
      <c r="N386" s="530"/>
      <c r="O386" s="530"/>
      <c r="P386" s="530"/>
      <c r="Q386" s="530"/>
      <c r="R386" s="530"/>
      <c r="S386" s="531"/>
      <c r="T386" s="481"/>
      <c r="U386" s="513"/>
      <c r="V386" s="513"/>
      <c r="W386" s="514"/>
      <c r="X386" s="29"/>
    </row>
    <row r="387" spans="1:25" ht="20.100000000000001" customHeight="1" x14ac:dyDescent="0.15">
      <c r="A387" s="9"/>
      <c r="B387" s="9"/>
      <c r="C387" s="200"/>
      <c r="D387" s="201">
        <f t="shared" si="3"/>
        <v>10</v>
      </c>
      <c r="E387" s="529"/>
      <c r="F387" s="530"/>
      <c r="G387" s="530"/>
      <c r="H387" s="530"/>
      <c r="I387" s="530"/>
      <c r="J387" s="530"/>
      <c r="K387" s="530"/>
      <c r="L387" s="530"/>
      <c r="M387" s="530"/>
      <c r="N387" s="530"/>
      <c r="O387" s="530"/>
      <c r="P387" s="530"/>
      <c r="Q387" s="530"/>
      <c r="R387" s="530"/>
      <c r="S387" s="531"/>
      <c r="T387" s="481"/>
      <c r="U387" s="515"/>
      <c r="V387" s="515"/>
      <c r="W387" s="516"/>
      <c r="X387" s="29"/>
    </row>
    <row r="388" spans="1:25" ht="20.100000000000001" customHeight="1" x14ac:dyDescent="0.15">
      <c r="A388" s="9"/>
      <c r="B388" s="9"/>
      <c r="C388" s="200"/>
      <c r="D388" s="202">
        <f>D387+1</f>
        <v>11</v>
      </c>
      <c r="E388" s="532"/>
      <c r="F388" s="533"/>
      <c r="G388" s="533"/>
      <c r="H388" s="533"/>
      <c r="I388" s="533"/>
      <c r="J388" s="533"/>
      <c r="K388" s="533"/>
      <c r="L388" s="533"/>
      <c r="M388" s="533"/>
      <c r="N388" s="533"/>
      <c r="O388" s="533"/>
      <c r="P388" s="533"/>
      <c r="Q388" s="533"/>
      <c r="R388" s="533"/>
      <c r="S388" s="534"/>
      <c r="T388" s="517"/>
      <c r="U388" s="518"/>
      <c r="V388" s="518"/>
      <c r="W388" s="519"/>
      <c r="X388" s="29"/>
    </row>
    <row r="389" spans="1:25" ht="5.0999999999999996" customHeight="1" x14ac:dyDescent="0.15">
      <c r="A389" s="9"/>
      <c r="B389" s="9"/>
      <c r="C389" s="30"/>
      <c r="D389" s="184"/>
      <c r="E389" s="26"/>
      <c r="F389" s="26"/>
      <c r="G389" s="26"/>
      <c r="H389" s="26"/>
      <c r="I389" s="185"/>
      <c r="J389" s="186"/>
      <c r="K389" s="186"/>
      <c r="L389" s="186"/>
      <c r="M389" s="187"/>
      <c r="N389" s="188"/>
      <c r="O389" s="187"/>
      <c r="P389" s="187"/>
      <c r="Q389" s="189"/>
      <c r="R389" s="189"/>
      <c r="S389" s="190"/>
      <c r="T389" s="190"/>
      <c r="U389" s="191"/>
      <c r="V389" s="191"/>
      <c r="W389" s="191"/>
      <c r="X389" s="37"/>
      <c r="Y389" s="41"/>
    </row>
    <row r="390" spans="1:25" ht="39.950000000000003" customHeight="1" x14ac:dyDescent="0.15">
      <c r="A390" s="9"/>
      <c r="B390" s="9"/>
      <c r="C390" s="35"/>
      <c r="D390" s="203" t="s">
        <v>208</v>
      </c>
      <c r="E390" s="302" t="s">
        <v>209</v>
      </c>
      <c r="F390" s="302"/>
      <c r="G390" s="302"/>
      <c r="H390" s="302"/>
      <c r="I390" s="302"/>
      <c r="J390" s="302"/>
      <c r="K390" s="302"/>
      <c r="L390" s="302"/>
      <c r="M390" s="302"/>
      <c r="N390" s="302"/>
      <c r="O390" s="302"/>
      <c r="P390" s="302"/>
      <c r="Q390" s="302"/>
      <c r="R390" s="302"/>
      <c r="S390" s="302"/>
      <c r="T390" s="302"/>
      <c r="U390" s="302"/>
      <c r="V390" s="302"/>
      <c r="W390" s="302"/>
      <c r="X390" s="29"/>
    </row>
    <row r="391" spans="1:25" ht="15" customHeight="1" x14ac:dyDescent="0.15">
      <c r="A391" s="9"/>
      <c r="B391" s="9"/>
      <c r="C391" s="42"/>
      <c r="D391" s="43"/>
      <c r="E391" s="120"/>
      <c r="F391" s="43"/>
      <c r="G391" s="43"/>
      <c r="H391" s="43"/>
      <c r="I391" s="43"/>
      <c r="J391" s="43"/>
      <c r="K391" s="120"/>
      <c r="L391" s="43"/>
      <c r="M391" s="204"/>
      <c r="N391" s="43"/>
      <c r="O391" s="205"/>
      <c r="P391" s="206"/>
      <c r="Q391" s="206"/>
      <c r="R391" s="206"/>
      <c r="S391" s="206"/>
      <c r="T391" s="95"/>
      <c r="U391" s="95"/>
      <c r="V391" s="95"/>
      <c r="W391" s="44"/>
      <c r="X391" s="45"/>
    </row>
    <row r="392" spans="1:25" ht="15" customHeight="1" x14ac:dyDescent="0.15">
      <c r="A392" s="9"/>
      <c r="B392" s="9"/>
      <c r="C392" s="28"/>
      <c r="D392" s="28"/>
      <c r="E392" s="28"/>
      <c r="F392" s="28"/>
      <c r="G392" s="28"/>
      <c r="H392" s="28"/>
      <c r="I392" s="28"/>
      <c r="J392" s="41"/>
      <c r="K392" s="41"/>
      <c r="L392" s="41"/>
      <c r="M392" s="86"/>
      <c r="N392" s="41"/>
      <c r="O392" s="124"/>
      <c r="P392" s="124"/>
      <c r="Q392" s="124"/>
      <c r="R392" s="124"/>
      <c r="S392" s="124"/>
      <c r="T392" s="86"/>
      <c r="U392" s="86"/>
      <c r="V392" s="86"/>
      <c r="W392" s="41"/>
      <c r="X392" s="28"/>
    </row>
  </sheetData>
  <sheetProtection algorithmName="SHA-512" hashValue="M2mS5IosjNzvWeqr0INdhBviO1Lm9xvsTDij0d/CFWAo8NseWc9ql/Ud5hRWcxsWBKoC/OGw+EvXN9sL2sXhtA==" saltValue="xBKAiXknmeRQNoVPUPAznw==" spinCount="100000" sheet="1" objects="1" scenarios="1"/>
  <dataConsolidate/>
  <mergeCells count="474">
    <mergeCell ref="E181:H181"/>
    <mergeCell ref="E180:H180"/>
    <mergeCell ref="E182:H182"/>
    <mergeCell ref="E183:H183"/>
    <mergeCell ref="E184:H184"/>
    <mergeCell ref="D376:W376"/>
    <mergeCell ref="C374:H374"/>
    <mergeCell ref="L341:N349"/>
    <mergeCell ref="O341:R349"/>
    <mergeCell ref="L337:N337"/>
    <mergeCell ref="I297:M297"/>
    <mergeCell ref="L301:N301"/>
    <mergeCell ref="L333:N333"/>
    <mergeCell ref="L334:N334"/>
    <mergeCell ref="E187:H187"/>
    <mergeCell ref="E188:H188"/>
    <mergeCell ref="E189:H189"/>
    <mergeCell ref="K216:N216"/>
    <mergeCell ref="K214:N214"/>
    <mergeCell ref="K215:N215"/>
    <mergeCell ref="I295:M295"/>
    <mergeCell ref="E248:K248"/>
    <mergeCell ref="L248:M248"/>
    <mergeCell ref="E254:K254"/>
    <mergeCell ref="T386:W386"/>
    <mergeCell ref="T387:W387"/>
    <mergeCell ref="T388:W388"/>
    <mergeCell ref="U305:W305"/>
    <mergeCell ref="E377:S377"/>
    <mergeCell ref="E378:S378"/>
    <mergeCell ref="E379:S379"/>
    <mergeCell ref="E380:S380"/>
    <mergeCell ref="E381:S381"/>
    <mergeCell ref="E382:S382"/>
    <mergeCell ref="E383:S383"/>
    <mergeCell ref="E384:S384"/>
    <mergeCell ref="E385:S385"/>
    <mergeCell ref="E386:S386"/>
    <mergeCell ref="E387:S387"/>
    <mergeCell ref="E388:S388"/>
    <mergeCell ref="T377:W377"/>
    <mergeCell ref="T378:W378"/>
    <mergeCell ref="T379:W379"/>
    <mergeCell ref="T380:W380"/>
    <mergeCell ref="T381:W381"/>
    <mergeCell ref="T382:W382"/>
    <mergeCell ref="T383:W383"/>
    <mergeCell ref="T384:W384"/>
    <mergeCell ref="T385:W385"/>
    <mergeCell ref="V1:X1"/>
    <mergeCell ref="O204:R204"/>
    <mergeCell ref="O206:R206"/>
    <mergeCell ref="W2:X2"/>
    <mergeCell ref="O216:R216"/>
    <mergeCell ref="S216:W216"/>
    <mergeCell ref="O210:R210"/>
    <mergeCell ref="O209:R209"/>
    <mergeCell ref="S209:W209"/>
    <mergeCell ref="S364:T364"/>
    <mergeCell ref="U320:W340"/>
    <mergeCell ref="U350:W350"/>
    <mergeCell ref="O361:R361"/>
    <mergeCell ref="O363:R363"/>
    <mergeCell ref="O364:R364"/>
    <mergeCell ref="O365:R365"/>
    <mergeCell ref="S360:T360"/>
    <mergeCell ref="S361:T361"/>
    <mergeCell ref="S363:T363"/>
    <mergeCell ref="O301:R301"/>
    <mergeCell ref="U351:W358"/>
    <mergeCell ref="U359:W359"/>
    <mergeCell ref="S305:T305"/>
    <mergeCell ref="S215:W215"/>
    <mergeCell ref="S212:W212"/>
    <mergeCell ref="S213:W213"/>
    <mergeCell ref="I71:W71"/>
    <mergeCell ref="J74:W74"/>
    <mergeCell ref="J76:W76"/>
    <mergeCell ref="O118:P118"/>
    <mergeCell ref="Q118:R118"/>
    <mergeCell ref="I169:M169"/>
    <mergeCell ref="I179:M179"/>
    <mergeCell ref="I180:M180"/>
    <mergeCell ref="O213:R213"/>
    <mergeCell ref="O214:R214"/>
    <mergeCell ref="O215:R215"/>
    <mergeCell ref="S214:W214"/>
    <mergeCell ref="I157:W157"/>
    <mergeCell ref="I153:W153"/>
    <mergeCell ref="O171:R171"/>
    <mergeCell ref="S210:W210"/>
    <mergeCell ref="S211:W211"/>
    <mergeCell ref="O211:R211"/>
    <mergeCell ref="O212:R212"/>
    <mergeCell ref="I173:M173"/>
    <mergeCell ref="I175:M175"/>
    <mergeCell ref="C17:H17"/>
    <mergeCell ref="I20:M20"/>
    <mergeCell ref="I118:M118"/>
    <mergeCell ref="I120:M120"/>
    <mergeCell ref="I26:W26"/>
    <mergeCell ref="C60:H60"/>
    <mergeCell ref="I38:W38"/>
    <mergeCell ref="J39:W39"/>
    <mergeCell ref="I28:W28"/>
    <mergeCell ref="I30:W30"/>
    <mergeCell ref="I32:W32"/>
    <mergeCell ref="I34:M34"/>
    <mergeCell ref="C109:H109"/>
    <mergeCell ref="I36:M36"/>
    <mergeCell ref="I40:M40"/>
    <mergeCell ref="I22:W22"/>
    <mergeCell ref="I85:M85"/>
    <mergeCell ref="I24:W24"/>
    <mergeCell ref="I206:M206"/>
    <mergeCell ref="D209:J209"/>
    <mergeCell ref="K209:N209"/>
    <mergeCell ref="C200:H200"/>
    <mergeCell ref="E210:J210"/>
    <mergeCell ref="E190:H190"/>
    <mergeCell ref="E211:J211"/>
    <mergeCell ref="K210:N210"/>
    <mergeCell ref="I188:M188"/>
    <mergeCell ref="E191:H191"/>
    <mergeCell ref="I189:M189"/>
    <mergeCell ref="I204:M204"/>
    <mergeCell ref="I181:M181"/>
    <mergeCell ref="I193:M193"/>
    <mergeCell ref="I182:M182"/>
    <mergeCell ref="I183:M183"/>
    <mergeCell ref="I184:M184"/>
    <mergeCell ref="I195:M195"/>
    <mergeCell ref="I191:M191"/>
    <mergeCell ref="I190:M190"/>
    <mergeCell ref="I187:M187"/>
    <mergeCell ref="L249:M249"/>
    <mergeCell ref="C166:H166"/>
    <mergeCell ref="C146:H146"/>
    <mergeCell ref="I63:M63"/>
    <mergeCell ref="I69:M69"/>
    <mergeCell ref="I149:M149"/>
    <mergeCell ref="D111:W111"/>
    <mergeCell ref="I112:W112"/>
    <mergeCell ref="I114:W114"/>
    <mergeCell ref="I116:W116"/>
    <mergeCell ref="I155:W155"/>
    <mergeCell ref="I159:M159"/>
    <mergeCell ref="I161:M161"/>
    <mergeCell ref="I73:W73"/>
    <mergeCell ref="I75:W75"/>
    <mergeCell ref="I77:W77"/>
    <mergeCell ref="I79:W79"/>
    <mergeCell ref="I81:W81"/>
    <mergeCell ref="I87:W87"/>
    <mergeCell ref="I83:M83"/>
    <mergeCell ref="I151:M151"/>
    <mergeCell ref="I122:W122"/>
    <mergeCell ref="I171:M171"/>
    <mergeCell ref="K211:N211"/>
    <mergeCell ref="K212:N212"/>
    <mergeCell ref="E212:J212"/>
    <mergeCell ref="E213:J213"/>
    <mergeCell ref="E214:J214"/>
    <mergeCell ref="E215:J215"/>
    <mergeCell ref="D216:J216"/>
    <mergeCell ref="K213:N213"/>
    <mergeCell ref="C221:H221"/>
    <mergeCell ref="C290:H290"/>
    <mergeCell ref="L261:M261"/>
    <mergeCell ref="G267:K267"/>
    <mergeCell ref="L267:M267"/>
    <mergeCell ref="G270:K270"/>
    <mergeCell ref="L270:M270"/>
    <mergeCell ref="G284:K284"/>
    <mergeCell ref="L284:M284"/>
    <mergeCell ref="G285:K285"/>
    <mergeCell ref="L285:M285"/>
    <mergeCell ref="L224:M224"/>
    <mergeCell ref="E234:K234"/>
    <mergeCell ref="L234:M234"/>
    <mergeCell ref="E238:K238"/>
    <mergeCell ref="L238:M238"/>
    <mergeCell ref="L244:M244"/>
    <mergeCell ref="I293:M293"/>
    <mergeCell ref="D301:J301"/>
    <mergeCell ref="Q230:U230"/>
    <mergeCell ref="E243:K243"/>
    <mergeCell ref="L243:M243"/>
    <mergeCell ref="R243:U243"/>
    <mergeCell ref="E242:K242"/>
    <mergeCell ref="L242:M242"/>
    <mergeCell ref="R242:U242"/>
    <mergeCell ref="L240:M240"/>
    <mergeCell ref="R248:U248"/>
    <mergeCell ref="E257:K257"/>
    <mergeCell ref="L257:M257"/>
    <mergeCell ref="S257:U257"/>
    <mergeCell ref="E260:K260"/>
    <mergeCell ref="L260:M260"/>
    <mergeCell ref="S260:U260"/>
    <mergeCell ref="E264:F285"/>
    <mergeCell ref="G264:K264"/>
    <mergeCell ref="L264:M264"/>
    <mergeCell ref="E232:K232"/>
    <mergeCell ref="L232:M232"/>
    <mergeCell ref="Q232:Q233"/>
    <mergeCell ref="R232:U232"/>
    <mergeCell ref="E351:E359"/>
    <mergeCell ref="L351:N351"/>
    <mergeCell ref="O351:R358"/>
    <mergeCell ref="S351:T358"/>
    <mergeCell ref="L352:N352"/>
    <mergeCell ref="L353:N353"/>
    <mergeCell ref="L350:N350"/>
    <mergeCell ref="O350:R350"/>
    <mergeCell ref="S350:T350"/>
    <mergeCell ref="E350:J350"/>
    <mergeCell ref="F320:F340"/>
    <mergeCell ref="S301:T301"/>
    <mergeCell ref="D300:W300"/>
    <mergeCell ref="E302:E304"/>
    <mergeCell ref="L302:N304"/>
    <mergeCell ref="O302:R304"/>
    <mergeCell ref="S302:T304"/>
    <mergeCell ref="L338:N338"/>
    <mergeCell ref="L339:N339"/>
    <mergeCell ref="L340:N340"/>
    <mergeCell ref="U301:W301"/>
    <mergeCell ref="L322:N322"/>
    <mergeCell ref="L323:N323"/>
    <mergeCell ref="L324:N324"/>
    <mergeCell ref="L325:N325"/>
    <mergeCell ref="L326:N326"/>
    <mergeCell ref="L327:N327"/>
    <mergeCell ref="L328:N328"/>
    <mergeCell ref="L329:N329"/>
    <mergeCell ref="E305:E319"/>
    <mergeCell ref="L305:N319"/>
    <mergeCell ref="O305:R305"/>
    <mergeCell ref="E320:E349"/>
    <mergeCell ref="L320:N320"/>
    <mergeCell ref="L321:N321"/>
    <mergeCell ref="L335:N335"/>
    <mergeCell ref="U302:W304"/>
    <mergeCell ref="L330:N330"/>
    <mergeCell ref="L336:N336"/>
    <mergeCell ref="L331:N331"/>
    <mergeCell ref="L332:N332"/>
    <mergeCell ref="E390:W390"/>
    <mergeCell ref="L354:N354"/>
    <mergeCell ref="L355:N355"/>
    <mergeCell ref="L356:N356"/>
    <mergeCell ref="L357:N357"/>
    <mergeCell ref="L358:N358"/>
    <mergeCell ref="O359:R359"/>
    <mergeCell ref="S365:T365"/>
    <mergeCell ref="U361:W361"/>
    <mergeCell ref="U362:W362"/>
    <mergeCell ref="U363:W363"/>
    <mergeCell ref="U364:W364"/>
    <mergeCell ref="U365:W365"/>
    <mergeCell ref="O362:R362"/>
    <mergeCell ref="S362:T362"/>
    <mergeCell ref="E360:N365"/>
    <mergeCell ref="O360:R360"/>
    <mergeCell ref="O306:R319"/>
    <mergeCell ref="S306:T319"/>
    <mergeCell ref="U360:W360"/>
    <mergeCell ref="S359:T359"/>
    <mergeCell ref="O320:R340"/>
    <mergeCell ref="S320:T340"/>
    <mergeCell ref="S341:T349"/>
    <mergeCell ref="V224:W224"/>
    <mergeCell ref="E225:K225"/>
    <mergeCell ref="L225:M225"/>
    <mergeCell ref="P225:P270"/>
    <mergeCell ref="R225:U225"/>
    <mergeCell ref="V225:W225"/>
    <mergeCell ref="E226:K226"/>
    <mergeCell ref="L226:M226"/>
    <mergeCell ref="R226:U226"/>
    <mergeCell ref="V226:W226"/>
    <mergeCell ref="E227:K227"/>
    <mergeCell ref="L227:M227"/>
    <mergeCell ref="Q227:Q228"/>
    <mergeCell ref="R227:U227"/>
    <mergeCell ref="V227:W227"/>
    <mergeCell ref="E228:K228"/>
    <mergeCell ref="L228:M228"/>
    <mergeCell ref="R228:U228"/>
    <mergeCell ref="V228:W228"/>
    <mergeCell ref="E229:K229"/>
    <mergeCell ref="L229:M229"/>
    <mergeCell ref="Q229:U229"/>
    <mergeCell ref="V229:W229"/>
    <mergeCell ref="E230:K230"/>
    <mergeCell ref="V230:W230"/>
    <mergeCell ref="E231:K231"/>
    <mergeCell ref="L231:M231"/>
    <mergeCell ref="Q231:U231"/>
    <mergeCell ref="V231:W231"/>
    <mergeCell ref="L230:M230"/>
    <mergeCell ref="R234:U234"/>
    <mergeCell ref="V234:W234"/>
    <mergeCell ref="E235:K235"/>
    <mergeCell ref="L235:M235"/>
    <mergeCell ref="R235:U235"/>
    <mergeCell ref="V235:W235"/>
    <mergeCell ref="E236:K236"/>
    <mergeCell ref="L236:M236"/>
    <mergeCell ref="Q236:Q237"/>
    <mergeCell ref="R236:U236"/>
    <mergeCell ref="V236:W236"/>
    <mergeCell ref="E237:K237"/>
    <mergeCell ref="L237:M237"/>
    <mergeCell ref="R237:U237"/>
    <mergeCell ref="V237:W237"/>
    <mergeCell ref="V232:W232"/>
    <mergeCell ref="E233:K233"/>
    <mergeCell ref="L233:M233"/>
    <mergeCell ref="R233:U233"/>
    <mergeCell ref="V233:W233"/>
    <mergeCell ref="E255:K255"/>
    <mergeCell ref="L255:M255"/>
    <mergeCell ref="R245:U245"/>
    <mergeCell ref="V245:W245"/>
    <mergeCell ref="E246:F247"/>
    <mergeCell ref="G246:K246"/>
    <mergeCell ref="L246:M246"/>
    <mergeCell ref="R246:U246"/>
    <mergeCell ref="V246:W246"/>
    <mergeCell ref="G247:K247"/>
    <mergeCell ref="L247:M247"/>
    <mergeCell ref="R247:U247"/>
    <mergeCell ref="V247:W247"/>
    <mergeCell ref="Q238:Q248"/>
    <mergeCell ref="R238:U238"/>
    <mergeCell ref="V238:W238"/>
    <mergeCell ref="E239:K239"/>
    <mergeCell ref="L239:M239"/>
    <mergeCell ref="R239:U239"/>
    <mergeCell ref="V239:W239"/>
    <mergeCell ref="E240:K240"/>
    <mergeCell ref="V248:W248"/>
    <mergeCell ref="R240:U240"/>
    <mergeCell ref="V240:W240"/>
    <mergeCell ref="L252:M252"/>
    <mergeCell ref="S252:U252"/>
    <mergeCell ref="V252:W252"/>
    <mergeCell ref="E253:K253"/>
    <mergeCell ref="L253:M253"/>
    <mergeCell ref="S253:U253"/>
    <mergeCell ref="V253:W253"/>
    <mergeCell ref="V243:W243"/>
    <mergeCell ref="E244:K244"/>
    <mergeCell ref="E241:K241"/>
    <mergeCell ref="L241:M241"/>
    <mergeCell ref="R241:U241"/>
    <mergeCell ref="V241:W241"/>
    <mergeCell ref="V242:W242"/>
    <mergeCell ref="R244:U244"/>
    <mergeCell ref="V244:W244"/>
    <mergeCell ref="E245:K245"/>
    <mergeCell ref="L245:M245"/>
    <mergeCell ref="E249:K249"/>
    <mergeCell ref="S254:U254"/>
    <mergeCell ref="V254:W254"/>
    <mergeCell ref="L254:M254"/>
    <mergeCell ref="S255:U255"/>
    <mergeCell ref="V255:W255"/>
    <mergeCell ref="E256:K256"/>
    <mergeCell ref="L256:M256"/>
    <mergeCell ref="S256:U256"/>
    <mergeCell ref="V256:W256"/>
    <mergeCell ref="V257:W257"/>
    <mergeCell ref="E258:K258"/>
    <mergeCell ref="L258:M258"/>
    <mergeCell ref="S258:U258"/>
    <mergeCell ref="V258:W258"/>
    <mergeCell ref="Q249:Q270"/>
    <mergeCell ref="R249:U249"/>
    <mergeCell ref="V249:W249"/>
    <mergeCell ref="E250:K250"/>
    <mergeCell ref="L250:M250"/>
    <mergeCell ref="R250:U250"/>
    <mergeCell ref="V250:W250"/>
    <mergeCell ref="E251:K251"/>
    <mergeCell ref="L251:M251"/>
    <mergeCell ref="R251:R261"/>
    <mergeCell ref="S251:U251"/>
    <mergeCell ref="V251:W251"/>
    <mergeCell ref="E252:K252"/>
    <mergeCell ref="E259:K259"/>
    <mergeCell ref="L259:M259"/>
    <mergeCell ref="S259:U259"/>
    <mergeCell ref="V259:W259"/>
    <mergeCell ref="V260:W260"/>
    <mergeCell ref="E261:K261"/>
    <mergeCell ref="S261:U261"/>
    <mergeCell ref="V261:W261"/>
    <mergeCell ref="E262:K262"/>
    <mergeCell ref="L262:M262"/>
    <mergeCell ref="R262:R263"/>
    <mergeCell ref="S262:U262"/>
    <mergeCell ref="V262:W262"/>
    <mergeCell ref="E263:K263"/>
    <mergeCell ref="L263:M263"/>
    <mergeCell ref="S263:U263"/>
    <mergeCell ref="V263:W263"/>
    <mergeCell ref="R264:R265"/>
    <mergeCell ref="S264:U264"/>
    <mergeCell ref="V264:W264"/>
    <mergeCell ref="G265:K265"/>
    <mergeCell ref="L265:M265"/>
    <mergeCell ref="S265:U265"/>
    <mergeCell ref="V265:W265"/>
    <mergeCell ref="G266:K266"/>
    <mergeCell ref="L266:M266"/>
    <mergeCell ref="S266:U266"/>
    <mergeCell ref="V266:W266"/>
    <mergeCell ref="S267:U267"/>
    <mergeCell ref="V267:W267"/>
    <mergeCell ref="G268:K268"/>
    <mergeCell ref="L268:M268"/>
    <mergeCell ref="S268:U268"/>
    <mergeCell ref="V268:W268"/>
    <mergeCell ref="G269:K269"/>
    <mergeCell ref="L269:M269"/>
    <mergeCell ref="S269:U269"/>
    <mergeCell ref="V269:W269"/>
    <mergeCell ref="S270:U270"/>
    <mergeCell ref="V270:W270"/>
    <mergeCell ref="G271:K271"/>
    <mergeCell ref="L271:M271"/>
    <mergeCell ref="P271:Q276"/>
    <mergeCell ref="R271:R272"/>
    <mergeCell ref="S271:U271"/>
    <mergeCell ref="V271:W271"/>
    <mergeCell ref="G272:K272"/>
    <mergeCell ref="L272:M272"/>
    <mergeCell ref="S272:U272"/>
    <mergeCell ref="V272:W272"/>
    <mergeCell ref="G273:K273"/>
    <mergeCell ref="L273:M273"/>
    <mergeCell ref="R273:R274"/>
    <mergeCell ref="S273:U273"/>
    <mergeCell ref="V273:W273"/>
    <mergeCell ref="G274:K274"/>
    <mergeCell ref="L274:M274"/>
    <mergeCell ref="S274:U274"/>
    <mergeCell ref="V274:W274"/>
    <mergeCell ref="G275:K275"/>
    <mergeCell ref="L275:M275"/>
    <mergeCell ref="R275:R276"/>
    <mergeCell ref="S275:U275"/>
    <mergeCell ref="V275:W275"/>
    <mergeCell ref="G276:K276"/>
    <mergeCell ref="L276:M276"/>
    <mergeCell ref="S276:U276"/>
    <mergeCell ref="V276:W276"/>
    <mergeCell ref="G282:K282"/>
    <mergeCell ref="L282:M282"/>
    <mergeCell ref="G283:K283"/>
    <mergeCell ref="L283:M283"/>
    <mergeCell ref="G277:K277"/>
    <mergeCell ref="L277:M277"/>
    <mergeCell ref="G278:K278"/>
    <mergeCell ref="L278:M278"/>
    <mergeCell ref="G279:K279"/>
    <mergeCell ref="L279:M279"/>
    <mergeCell ref="G280:K280"/>
    <mergeCell ref="L280:M280"/>
    <mergeCell ref="G281:K281"/>
    <mergeCell ref="L281:M281"/>
  </mergeCells>
  <phoneticPr fontId="5"/>
  <conditionalFormatting sqref="I20:M20">
    <cfRule type="expression" dxfId="42" priority="102" stopIfTrue="1">
      <formula>ISBLANK($I20)</formula>
    </cfRule>
  </conditionalFormatting>
  <conditionalFormatting sqref="I34:M34">
    <cfRule type="expression" dxfId="41" priority="95" stopIfTrue="1">
      <formula>NOT(AND(I34&lt;&gt;"",ISNUMBER(VALUE(SUBSTITUTE(I34,"-","")))))</formula>
    </cfRule>
  </conditionalFormatting>
  <conditionalFormatting sqref="I36:M36">
    <cfRule type="expression" dxfId="40" priority="94" stopIfTrue="1">
      <formula>NOT(AND($I36&lt;&gt;"",ISNUMBER(VALUE(SUBSTITUTE($I36,"-","")))))</formula>
    </cfRule>
  </conditionalFormatting>
  <conditionalFormatting sqref="I40:M40">
    <cfRule type="expression" dxfId="39" priority="93" stopIfTrue="1">
      <formula>AND($I40&lt;&gt;"一致する", $I40&lt;&gt;"一致しない")</formula>
    </cfRule>
  </conditionalFormatting>
  <conditionalFormatting sqref="I63:M63">
    <cfRule type="expression" dxfId="38" priority="92" stopIfTrue="1">
      <formula>AND(I63&lt;&gt;"しない", I63&lt;&gt;"する")</formula>
    </cfRule>
  </conditionalFormatting>
  <conditionalFormatting sqref="I69:M69">
    <cfRule type="expression" dxfId="37" priority="91" stopIfTrue="1">
      <formula>OR(AND($I63="する",ISBLANK($I69)),AND($I63="しない",NOT(ISBLANK($I69))))</formula>
    </cfRule>
  </conditionalFormatting>
  <conditionalFormatting sqref="I83:M83">
    <cfRule type="expression" dxfId="36" priority="84" stopIfTrue="1">
      <formula>OR(AND($I63="する",NOT(AND(I83&lt;&gt;"",ISNUMBER(VALUE(SUBSTITUTE(I83,"-","")))))), AND($I63="しない",NOT(ISBLANK($I83))))</formula>
    </cfRule>
  </conditionalFormatting>
  <conditionalFormatting sqref="I85:M85">
    <cfRule type="expression" dxfId="35" priority="83" stopIfTrue="1">
      <formula>OR(AND($I63="する",NOT(AND($I85&lt;&gt;"",ISNUMBER(VALUE(SUBSTITUTE($I85,"-","")))))), AND($I63="しない",NOT(ISBLANK($I85))))</formula>
    </cfRule>
  </conditionalFormatting>
  <conditionalFormatting sqref="I118:M118">
    <cfRule type="expression" dxfId="34" priority="82" stopIfTrue="1">
      <formula>AND(I118&lt;&gt;"",NOT(ISNUMBER(VALUE(SUBSTITUTE(I118,"-","")))))</formula>
    </cfRule>
  </conditionalFormatting>
  <conditionalFormatting sqref="I120:M120">
    <cfRule type="expression" dxfId="33" priority="81" stopIfTrue="1">
      <formula>AND(I120&lt;&gt;"",NOT(ISNUMBER(VALUE(SUBSTITUTE(I120,"-","")))))</formula>
    </cfRule>
  </conditionalFormatting>
  <conditionalFormatting sqref="I149:M149">
    <cfRule type="expression" dxfId="32" priority="80" stopIfTrue="1">
      <formula>AND(I149&lt;&gt;"しない", I149&lt;&gt;"する")</formula>
    </cfRule>
  </conditionalFormatting>
  <conditionalFormatting sqref="I151:M151">
    <cfRule type="expression" dxfId="31" priority="79" stopIfTrue="1">
      <formula>AND($I149="する",ISBLANK($I151))</formula>
    </cfRule>
  </conditionalFormatting>
  <conditionalFormatting sqref="I159:M159">
    <cfRule type="expression" dxfId="30" priority="75" stopIfTrue="1">
      <formula>AND($I149="する",NOT(AND(I159&lt;&gt;"",ISNUMBER(VALUE(SUBSTITUTE(I159,"-",""))))))</formula>
    </cfRule>
  </conditionalFormatting>
  <conditionalFormatting sqref="I161:M161">
    <cfRule type="expression" dxfId="29" priority="74" stopIfTrue="1">
      <formula>AND($I149="する",AND(I161&lt;&gt;"",NOT(ISNUMBER(VALUE(SUBSTITUTE(I161,"-",""))))))</formula>
    </cfRule>
  </conditionalFormatting>
  <conditionalFormatting sqref="I175:M175">
    <cfRule type="expression" dxfId="28" priority="73" stopIfTrue="1">
      <formula>ISBLANK($I175)</formula>
    </cfRule>
  </conditionalFormatting>
  <conditionalFormatting sqref="I187:M189">
    <cfRule type="expression" dxfId="27" priority="70" stopIfTrue="1">
      <formula>ISBLANK($I187)</formula>
    </cfRule>
  </conditionalFormatting>
  <conditionalFormatting sqref="I191:M191">
    <cfRule type="expression" dxfId="26" priority="69" stopIfTrue="1">
      <formula>ISBLANK($I191)</formula>
    </cfRule>
  </conditionalFormatting>
  <conditionalFormatting sqref="I22:W22">
    <cfRule type="expression" dxfId="25" priority="101" stopIfTrue="1">
      <formula>AND(I22&lt;&gt;"", OR(ISERROR(FIND("@"&amp;LEFT(I22,3)&amp;"@", 都道府県3))=FALSE, ISERROR(FIND("@"&amp;LEFT(I22,4)&amp;"@",都道府県4))=FALSE))=FALSE</formula>
    </cfRule>
  </conditionalFormatting>
  <conditionalFormatting sqref="I24:W24">
    <cfRule type="expression" dxfId="24" priority="100" stopIfTrue="1">
      <formula>ISBLANK($I24)</formula>
    </cfRule>
  </conditionalFormatting>
  <conditionalFormatting sqref="I26:W26">
    <cfRule type="expression" dxfId="23" priority="99" stopIfTrue="1">
      <formula>ISBLANK($I26)</formula>
    </cfRule>
  </conditionalFormatting>
  <conditionalFormatting sqref="I28:W28">
    <cfRule type="expression" dxfId="22" priority="98" stopIfTrue="1">
      <formula>ISBLANK($I28)</formula>
    </cfRule>
  </conditionalFormatting>
  <conditionalFormatting sqref="I30:W30">
    <cfRule type="expression" dxfId="21" priority="97" stopIfTrue="1">
      <formula>ISBLANK($I30)</formula>
    </cfRule>
  </conditionalFormatting>
  <conditionalFormatting sqref="I32:W32">
    <cfRule type="expression" dxfId="20" priority="96" stopIfTrue="1">
      <formula>ISBLANK($I32)</formula>
    </cfRule>
  </conditionalFormatting>
  <conditionalFormatting sqref="I71:W71">
    <cfRule type="expression" dxfId="19" priority="90" stopIfTrue="1">
      <formula>OR(AND($I63="する",AND(I71&lt;&gt;"", OR(ISERROR(FIND("@"&amp;LEFT(I71,3)&amp;"@", 都道府県3))=FALSE, ISERROR(FIND("@"&amp;LEFT(I71,4)&amp;"@",都道府県4))=FALSE))=FALSE),AND($I63="しない",NOT(ISBLANK($I71))))</formula>
    </cfRule>
  </conditionalFormatting>
  <conditionalFormatting sqref="I73:W73">
    <cfRule type="expression" dxfId="18" priority="89" stopIfTrue="1">
      <formula>OR(AND($I63="する",ISBLANK($I73)),AND($I63="しない",NOT(ISBLANK($I73))))</formula>
    </cfRule>
  </conditionalFormatting>
  <conditionalFormatting sqref="I75:W75">
    <cfRule type="expression" dxfId="17" priority="88" stopIfTrue="1">
      <formula>OR(AND($I63="する",ISBLANK($I75)),AND($I63="しない",NOT(ISBLANK($I75))))</formula>
    </cfRule>
  </conditionalFormatting>
  <conditionalFormatting sqref="I77:W77">
    <cfRule type="expression" dxfId="16" priority="87" stopIfTrue="1">
      <formula>OR(AND($I63="する",ISBLANK($I77)),AND($I63="しない",NOT(ISBLANK($I77))))</formula>
    </cfRule>
  </conditionalFormatting>
  <conditionalFormatting sqref="I79:W79">
    <cfRule type="expression" dxfId="15" priority="86" stopIfTrue="1">
      <formula>OR(AND($I63="する",ISBLANK($I79)),AND($I63="しない",NOT(ISBLANK($I79))))</formula>
    </cfRule>
  </conditionalFormatting>
  <conditionalFormatting sqref="I81:W81">
    <cfRule type="expression" dxfId="14" priority="85" stopIfTrue="1">
      <formula>OR(AND($I63="する",ISBLANK($I81)),AND($I63="しない",NOT(ISBLANK($I81))))</formula>
    </cfRule>
  </conditionalFormatting>
  <conditionalFormatting sqref="I153:W153">
    <cfRule type="expression" dxfId="13" priority="78" stopIfTrue="1">
      <formula>AND($I149="する",ISBLANK($I153))</formula>
    </cfRule>
  </conditionalFormatting>
  <conditionalFormatting sqref="I155:W155">
    <cfRule type="expression" dxfId="12" priority="77" stopIfTrue="1">
      <formula>AND($I149="する",ISBLANK($I155))</formula>
    </cfRule>
  </conditionalFormatting>
  <conditionalFormatting sqref="I157:W157">
    <cfRule type="expression" dxfId="11" priority="76" stopIfTrue="1">
      <formula>AND($I149="する",ISBLANK($I157))</formula>
    </cfRule>
  </conditionalFormatting>
  <conditionalFormatting sqref="K302:K359">
    <cfRule type="expression" dxfId="10" priority="11" stopIfTrue="1">
      <formula>希望&lt;&gt;0</formula>
    </cfRule>
  </conditionalFormatting>
  <conditionalFormatting sqref="S302:T304">
    <cfRule type="expression" dxfId="9" priority="10" stopIfTrue="1">
      <formula>AND(OR(K302="○", K303="○", K304="○"), S302="")</formula>
    </cfRule>
  </conditionalFormatting>
  <conditionalFormatting sqref="S305:T305">
    <cfRule type="expression" dxfId="8" priority="8" stopIfTrue="1">
      <formula>AND(K305="○", S305="")</formula>
    </cfRule>
  </conditionalFormatting>
  <conditionalFormatting sqref="S320:T340">
    <cfRule type="expression" dxfId="7" priority="6" stopIfTrue="1">
      <formula>AND(SUMPRODUCT((K320:K340&gt;="○")*(L320:L340="○"))&gt;0,S320="")</formula>
    </cfRule>
  </conditionalFormatting>
  <conditionalFormatting sqref="S351:T358">
    <cfRule type="expression" dxfId="6" priority="4" stopIfTrue="1">
      <formula>AND(SUMPRODUCT((K351:K358&gt;="○")*(L351:L358="○"))&gt;0,S351="")</formula>
    </cfRule>
  </conditionalFormatting>
  <conditionalFormatting sqref="S359:T359">
    <cfRule type="expression" dxfId="5" priority="2" stopIfTrue="1">
      <formula>AND(K359="○", S359="")</formula>
    </cfRule>
  </conditionalFormatting>
  <conditionalFormatting sqref="U302:W304">
    <cfRule type="expression" dxfId="4" priority="9" stopIfTrue="1">
      <formula>AND(OR(K302="○", K303="○", K304="○"), U302="")</formula>
    </cfRule>
  </conditionalFormatting>
  <conditionalFormatting sqref="U305:W305">
    <cfRule type="expression" dxfId="3" priority="7" stopIfTrue="1">
      <formula>AND(K305="○", U305="")</formula>
    </cfRule>
  </conditionalFormatting>
  <conditionalFormatting sqref="U320:W340">
    <cfRule type="expression" dxfId="2" priority="5" stopIfTrue="1">
      <formula>AND(SUMPRODUCT((K320:K340&gt;="○")*(L320:L340="○"))&gt;0,U320="")</formula>
    </cfRule>
  </conditionalFormatting>
  <conditionalFormatting sqref="U351:W358">
    <cfRule type="expression" dxfId="1" priority="3" stopIfTrue="1">
      <formula>AND(SUMPRODUCT((K351:K358&gt;="○")*(L351:L358="○"))&gt;0,U351="")</formula>
    </cfRule>
  </conditionalFormatting>
  <conditionalFormatting sqref="U359:W359">
    <cfRule type="expression" dxfId="0" priority="1" stopIfTrue="1">
      <formula>AND(K359="○", U359="")</formula>
    </cfRule>
  </conditionalFormatting>
  <dataValidations count="12">
    <dataValidation type="whole" imeMode="halfAlpha" allowBlank="1" showInputMessage="1" showErrorMessage="1" error="7桁の数字を入力してください" sqref="I20:M20 I151:M151 I69:M69">
      <formula1>0</formula1>
      <formula2>9999999</formula2>
    </dataValidation>
    <dataValidation errorStyle="warning" imeMode="hiragana" allowBlank="1" showInputMessage="1" showErrorMessage="1" sqref="I22:W22 E378:S388 O363:R365 I169:M169 I157:W157 I153:W153 I116:W116 I112:W112 I81:W81 I77:W77 I75:W75 I71:W71 I32:W32 I28:W28 I26:W26"/>
    <dataValidation errorStyle="warning" imeMode="fullKatakana" allowBlank="1" showInputMessage="1" showErrorMessage="1" sqref="I24:W24 I155:W155 I114:W114 I79:W79 I73:W73 I30:W30"/>
    <dataValidation errorStyle="warning" imeMode="halfAlpha" allowBlank="1" showInputMessage="1" showErrorMessage="1" sqref="I34:M34 S350:T365 S320:T340 S302:T305 I297:M297 I295:M295 I293:M293 I161:M161 I159:M159 I122:W122 I120:M120 Q118:R118 I118:M118 I85:M85 I83:M83 I36:M36"/>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I149:M149">
      <formula1>"しない,する"</formula1>
    </dataValidation>
    <dataValidation type="date" imeMode="halfAlpha" allowBlank="1" showInputMessage="1" showErrorMessage="1" error="有効な日付を入力してください" sqref="I171:M171 U350:W365 U320:W340 U302:W305 O206:R206 I206:M206 O204:R204 I204:M204 I173:M173 O171:R171">
      <formula1>92</formula1>
      <formula2>73415</formula2>
    </dataValidation>
    <dataValidation type="whole" imeMode="halfAlpha" allowBlank="1" showInputMessage="1" showErrorMessage="1" error="有効な数字を入力してください" sqref="I175:M175 V225:W276 L225:M285 I191:M191 I187:M189">
      <formula1>0</formula1>
      <formula2>9999999999</formula2>
    </dataValidation>
    <dataValidation type="whole" imeMode="halfAlpha" allowBlank="1" showInputMessage="1" showErrorMessage="1" error="有効な数字を入力してください。10兆円以上になる場合は、9,999,999,999と入力してください" sqref="K210:W215 I180:M183">
      <formula1>-9999999999</formula1>
      <formula2>9999999999</formula2>
    </dataValidation>
    <dataValidation type="list" imeMode="halfAlpha" allowBlank="1" showInputMessage="1" showErrorMessage="1" error="リストから選択してください" sqref="I193:M193 I195:M195">
      <formula1>"無,有,　"</formula1>
    </dataValidation>
    <dataValidation type="list" imeMode="halfAlpha" allowBlank="1" showInputMessage="1" showErrorMessage="1" error="リストから選択してください" sqref="L351:N358 L320:N340 K302:K359">
      <formula1>"○,　"</formula1>
    </dataValidation>
    <dataValidation type="list" imeMode="halfAlpha" allowBlank="1" showInputMessage="1" showErrorMessage="1" error="リストから選択してください" sqref="T378:W388">
      <formula1>"親会社等,子会社等,役員兼任,　"</formula1>
    </dataValidation>
  </dataValidations>
  <pageMargins left="0.19685039370078741" right="0.19685039370078741" top="0.39370078740157483" bottom="0.19685039370078741" header="0.19685039370078741" footer="0.19685039370078741"/>
  <pageSetup paperSize="9" scale="67" orientation="portrait" r:id="rId1"/>
  <headerFooter>
    <oddHeader>&amp;R&amp;8&amp;P/&amp;N</oddHeader>
  </headerFooter>
  <rowBreaks count="4" manualBreakCount="4">
    <brk id="89" max="16383" man="1"/>
    <brk id="163" max="16383" man="1"/>
    <brk id="220" max="16383" man="1"/>
    <brk id="284"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workbookViewId="0"/>
  </sheetViews>
  <sheetFormatPr defaultRowHeight="13.5" x14ac:dyDescent="0.15"/>
  <cols>
    <col min="1" max="1" width="17.25" style="8" customWidth="1"/>
    <col min="2" max="16384" width="9" style="8"/>
  </cols>
  <sheetData>
    <row r="1" spans="1:1" x14ac:dyDescent="0.15">
      <c r="A1" s="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8" t="str">
        <f>"@神奈川県@和歌山県@鹿児島県@"</f>
        <v>@神奈川県@和歌山県@鹿児島県@</v>
      </c>
    </row>
    <row r="4" spans="1:1" x14ac:dyDescent="0.15">
      <c r="A4" s="8" t="s">
        <v>320</v>
      </c>
    </row>
    <row r="5" spans="1:1" x14ac:dyDescent="0.15">
      <c r="A5" s="8" t="s">
        <v>321</v>
      </c>
    </row>
  </sheetData>
  <sheetProtection algorithmName="SHA-512" hashValue="TzAO9mkNBLZVfuHTnY1Wr57W1zQafibXyCajckNjCj2+vpvjhzhCy3H2uASHqdaxmloC8iaLWSoDFMMl5dwbdQ==" saltValue="v5ovAv89MH8FXSHlwXDIW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三木市役所</cp:lastModifiedBy>
  <cp:lastPrinted>2024-12-09T01:28:58Z</cp:lastPrinted>
  <dcterms:created xsi:type="dcterms:W3CDTF">2018-07-20T07:50:20Z</dcterms:created>
  <dcterms:modified xsi:type="dcterms:W3CDTF">2024-12-09T01:29:00Z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330235eb-290d-4c66-9e9c-1df050537173</vt:lpwstr>
  </property>
</Properties>
</file>