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 業務係(新)\01 業務係\05 令和4年度\29 経営分析\01 経営比較分析表\02 回答\"/>
    </mc:Choice>
  </mc:AlternateContent>
  <workbookProtection workbookAlgorithmName="SHA-512" workbookHashValue="RdXgW1xBUkvReqXO+nmlAZAnXyq873LX536TUGdmFy5MjxS2aYz35Ygv9hdKNhr5keB0Rtj7/l6PzqhemRt0Rw==" workbookSaltValue="/tZ0phLO1pF7ZzG+FvT2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<sst xmlns="http://schemas.openxmlformats.org/spreadsheetml/2006/main" count="231" uniqueCount="117">
  <si>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</si>
  <si>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</si>
  <si>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</si>
  <si>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</si>
  <si>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</si>
  <si>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</si>
  <si>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</si>
  <si>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</si>
  <si>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</si>
  <si>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</si>
  <si>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</si>
  <si>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</si>
  <si>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</si>
  <si>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</si>
  <si>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</si>
  <si>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</si>
  <si>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</si>
  <si>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</si>
  <si>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</si>
  <si>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</si>
  <si>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</si>
  <si>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</si>
  <si>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</si>
  <si>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</si>
  <si>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</si>
  <si>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</si>
  <si>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</si>
  <si>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</si>
  <si>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</si>
  <si>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</si>
  <si>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</si>
  <si>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</si>
  <si>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</si>
  <si>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</si>
  <si>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</si>
  <si>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</si>
  <si>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</si>
  <si>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</si>
  <si>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</si>
  <si>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</si>
  <si>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</si>
  <si>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</si>
  <si>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</si>
  <si>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</si>
  <si>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</si>
  <si>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</si>
  <si>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</si>
  <si>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</si>
  <si>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</si>
  <si>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</si>
  <si>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</si>
  <si>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</si>
  <si>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</si>
  <si>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</si>
  <si>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</si>
  <si>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</si>
  <si>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</si>
  <si>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</si>
  <si>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</si>
  <si>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</si>
  <si>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</si>
  <si>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</si>
  <si>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</si>
  <si>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</si>
  <si>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</si>
  <si>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</si>
  <si>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</si>
  <si>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</si>
  <si>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</si>
  <si>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</si>
  <si>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</si>
  <si>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</si>
  <si>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</si>
  <si>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</si>
  <si>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</si>
  <si>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</si>
  <si>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</si>
  <si>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</si>
  <si>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</si>
  <si>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</si>
  <si>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</si>
  <si>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</si>
  <si>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</si>
  <si>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</si>
  <si>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</si>
  <si>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</si>
  <si>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</si>
  <si>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</si>
  <si>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</si>
  <si>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</si>
  <si>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</si>
  <si>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</si>
  <si>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</si>
  <si>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</si>
  <si>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</si>
  <si>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</si>
  <si>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</si>
  <si>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</si>
  <si>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</si>
  <si>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</si>
  <si>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</si>
  <si>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</si>
  <si>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</si>
  <si>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</si>
  <si>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</si>
  <si>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</si>
  <si>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</si>
  <si>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</si>
  <si>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</si>
  <si>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</si>
  <si>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</si>
  <si>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</si>
  <si>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</si>
  <si>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</si>
  <si>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類似団体平均と比較すると、高水準の指標が多くなっているが、今後人口減少に伴う使用料収入の減少や老朽化対策への更新投資の増加が見込まれること、流動比率が100％未満であり現金預金等の資金が十分に確保されていないこと等から、将来見込まれる資金不足が生じないよう、よりいっそう健全で効率的な経営を推進していく必要がある。</t>
    <rPh sb="0" eb="2">
      <t>ルイジ</t>
    </rPh>
    <rPh sb="2" eb="4">
      <t>ダンタイ</t>
    </rPh>
    <rPh sb="4" eb="6">
      <t>ヘイキン</t>
    </rPh>
    <rPh sb="7" eb="9">
      <t>ヒカク</t>
    </rPh>
    <rPh sb="13" eb="16">
      <t>コウスイジュン</t>
    </rPh>
    <rPh sb="17" eb="19">
      <t>シヒョウ</t>
    </rPh>
    <rPh sb="20" eb="21">
      <t>オオ</t>
    </rPh>
    <rPh sb="29" eb="31">
      <t>コンゴ</t>
    </rPh>
    <rPh sb="31" eb="33">
      <t>ジンコウ</t>
    </rPh>
    <rPh sb="33" eb="35">
      <t>ゲンショウ</t>
    </rPh>
    <rPh sb="36" eb="37">
      <t>トモナ</t>
    </rPh>
    <rPh sb="38" eb="41">
      <t>シヨウリョウ</t>
    </rPh>
    <rPh sb="41" eb="43">
      <t>シュウニュウ</t>
    </rPh>
    <rPh sb="44" eb="46">
      <t>ゲンショウ</t>
    </rPh>
    <rPh sb="47" eb="50">
      <t>ロウキュウカ</t>
    </rPh>
    <rPh sb="50" eb="52">
      <t>タイサク</t>
    </rPh>
    <rPh sb="54" eb="56">
      <t>コウシン</t>
    </rPh>
    <rPh sb="56" eb="58">
      <t>トウシ</t>
    </rPh>
    <rPh sb="59" eb="61">
      <t>ゾウカ</t>
    </rPh>
    <rPh sb="62" eb="64">
      <t>ミコ</t>
    </rPh>
    <rPh sb="70" eb="72">
      <t>リュウドウ</t>
    </rPh>
    <rPh sb="72" eb="74">
      <t>ヒリツ</t>
    </rPh>
    <rPh sb="79" eb="81">
      <t>ミマン</t>
    </rPh>
    <rPh sb="84" eb="86">
      <t>ゲンキン</t>
    </rPh>
    <rPh sb="86" eb="88">
      <t>ヨキン</t>
    </rPh>
    <rPh sb="88" eb="89">
      <t>ナド</t>
    </rPh>
    <rPh sb="90" eb="92">
      <t>シキン</t>
    </rPh>
    <rPh sb="93" eb="95">
      <t>ジュウブン</t>
    </rPh>
    <rPh sb="96" eb="98">
      <t>カクホ</t>
    </rPh>
    <rPh sb="106" eb="107">
      <t>ナド</t>
    </rPh>
    <rPh sb="110" eb="112">
      <t>ショウライ</t>
    </rPh>
    <rPh sb="112" eb="114">
      <t>ミコ</t>
    </rPh>
    <rPh sb="117" eb="119">
      <t>シキン</t>
    </rPh>
    <rPh sb="119" eb="121">
      <t>ブソク</t>
    </rPh>
    <rPh sb="122" eb="123">
      <t>ショウ</t>
    </rPh>
    <rPh sb="135" eb="137">
      <t>ケンゼン</t>
    </rPh>
    <rPh sb="138" eb="141">
      <t>コウリツテキ</t>
    </rPh>
    <rPh sb="142" eb="144">
      <t>ケイエイ</t>
    </rPh>
    <rPh sb="145" eb="147">
      <t>スイシン</t>
    </rPh>
    <rPh sb="151" eb="153">
      <t>ヒツヨウ</t>
    </rPh>
    <phoneticPr fontId="4"/>
  </si>
  <si>
    <t>管渠老朽化率より、現在法定耐用年数を経過した管渠はないが、有形固定資産減価償却率が上昇していることから、資産の更新改築の必要性が高まっている。
特に自由が丘・緑が丘地域の開発により受贈した管渠の老朽化が課題であり、長寿命化計画に基づき、更新投資が一時的に集中しないよう、投資の平準化を図っていく。</t>
    <rPh sb="0" eb="2">
      <t>カンキョ</t>
    </rPh>
    <rPh sb="2" eb="5">
      <t>ロウキュウカ</t>
    </rPh>
    <rPh sb="5" eb="6">
      <t>リツ</t>
    </rPh>
    <rPh sb="9" eb="11">
      <t>ゲンザイ</t>
    </rPh>
    <rPh sb="11" eb="13">
      <t>ホウテイ</t>
    </rPh>
    <rPh sb="13" eb="15">
      <t>タイヨウ</t>
    </rPh>
    <rPh sb="15" eb="17">
      <t>ネンスウ</t>
    </rPh>
    <rPh sb="18" eb="20">
      <t>ケイカ</t>
    </rPh>
    <rPh sb="22" eb="24">
      <t>カンキョ</t>
    </rPh>
    <rPh sb="29" eb="31">
      <t>ユウケイ</t>
    </rPh>
    <rPh sb="31" eb="33">
      <t>コテイ</t>
    </rPh>
    <rPh sb="33" eb="35">
      <t>シサン</t>
    </rPh>
    <rPh sb="35" eb="37">
      <t>ゲンカ</t>
    </rPh>
    <rPh sb="37" eb="39">
      <t>ショウキャク</t>
    </rPh>
    <rPh sb="39" eb="40">
      <t>リツ</t>
    </rPh>
    <rPh sb="41" eb="43">
      <t>ジョウショウ</t>
    </rPh>
    <rPh sb="52" eb="54">
      <t>シサン</t>
    </rPh>
    <rPh sb="55" eb="57">
      <t>コウシン</t>
    </rPh>
    <rPh sb="57" eb="59">
      <t>カイチク</t>
    </rPh>
    <rPh sb="60" eb="63">
      <t>ヒツヨウセイ</t>
    </rPh>
    <rPh sb="64" eb="65">
      <t>タカ</t>
    </rPh>
    <rPh sb="72" eb="73">
      <t>トク</t>
    </rPh>
    <rPh sb="74" eb="76">
      <t>ジユウ</t>
    </rPh>
    <rPh sb="77" eb="78">
      <t>オカ</t>
    </rPh>
    <rPh sb="79" eb="80">
      <t>ミドリ</t>
    </rPh>
    <rPh sb="81" eb="82">
      <t>オカ</t>
    </rPh>
    <rPh sb="82" eb="84">
      <t>チイキ</t>
    </rPh>
    <rPh sb="85" eb="87">
      <t>カイハツ</t>
    </rPh>
    <rPh sb="90" eb="92">
      <t>ジュゾウ</t>
    </rPh>
    <rPh sb="94" eb="96">
      <t>カンキョ</t>
    </rPh>
    <rPh sb="97" eb="100">
      <t>ロウキュウカ</t>
    </rPh>
    <rPh sb="101" eb="103">
      <t>カダイ</t>
    </rPh>
    <rPh sb="107" eb="111">
      <t>チョウジュミョウカ</t>
    </rPh>
    <rPh sb="111" eb="113">
      <t>ケイカク</t>
    </rPh>
    <rPh sb="114" eb="115">
      <t>モト</t>
    </rPh>
    <rPh sb="118" eb="120">
      <t>コウシン</t>
    </rPh>
    <rPh sb="120" eb="122">
      <t>トウシ</t>
    </rPh>
    <rPh sb="123" eb="126">
      <t>イチジテキ</t>
    </rPh>
    <rPh sb="127" eb="129">
      <t>シュウチュウ</t>
    </rPh>
    <rPh sb="135" eb="137">
      <t>トウシ</t>
    </rPh>
    <rPh sb="138" eb="141">
      <t>ヘイジュンカ</t>
    </rPh>
    <rPh sb="142" eb="143">
      <t>ハカ</t>
    </rPh>
    <phoneticPr fontId="4"/>
  </si>
  <si>
    <t>①経常収支比率は、100％を超え類似団体平均を上回っているが、今後の使用料収入の減少に伴って、当該比率も減少することが予想される。
②累積欠損金は発生していない。
③流動比率は、類似団体平均を上回っているものの100％未満であり、現金預金等が十分に確保されているとは言えない。
④企業債残高対事業規模比率は、類似団体平均を下回っており、企業債残高も減少している。
⑤経費回収率は100％以上となっているが、今後の人口減少に伴う使用料収入の減少を見据えた経営が必要である。
⑥汚水処理原価は、類似団体平均より下回っているが、今後の使用料収入の減少を見据え、維持管理の効率化等効率的な経営が必要である。
⑦施設利用率は、計画処理能力の見直しや農業集落排水施設の統廃合を行ったものの、依然として類似団体平均を下回っており、今後も適切な施設規模の検討が必要である。
⑧水洗化率は、類似団体平均より上回っているが下水道整備が概ね完了しており、今後は大幅な上昇は見込めない状況である。</t>
    <rPh sb="1" eb="3">
      <t>ケイジョウ</t>
    </rPh>
    <rPh sb="3" eb="5">
      <t>シュウシ</t>
    </rPh>
    <rPh sb="5" eb="7">
      <t>ヒリツ</t>
    </rPh>
    <rPh sb="14" eb="15">
      <t>コ</t>
    </rPh>
    <rPh sb="16" eb="18">
      <t>ルイジ</t>
    </rPh>
    <rPh sb="18" eb="20">
      <t>ダンタイ</t>
    </rPh>
    <rPh sb="20" eb="22">
      <t>ヘイキン</t>
    </rPh>
    <rPh sb="23" eb="25">
      <t>ウワマワ</t>
    </rPh>
    <rPh sb="31" eb="33">
      <t>コンゴ</t>
    </rPh>
    <rPh sb="34" eb="37">
      <t>シヨウリョウ</t>
    </rPh>
    <rPh sb="37" eb="39">
      <t>シュウニュウ</t>
    </rPh>
    <rPh sb="40" eb="42">
      <t>ゲンショウ</t>
    </rPh>
    <rPh sb="43" eb="44">
      <t>トモナ</t>
    </rPh>
    <rPh sb="47" eb="49">
      <t>トウガイ</t>
    </rPh>
    <rPh sb="49" eb="51">
      <t>ヒリツ</t>
    </rPh>
    <rPh sb="52" eb="54">
      <t>ゲンショウ</t>
    </rPh>
    <rPh sb="59" eb="61">
      <t>ヨソウ</t>
    </rPh>
    <rPh sb="67" eb="69">
      <t>ルイセキ</t>
    </rPh>
    <rPh sb="69" eb="71">
      <t>ケッソン</t>
    </rPh>
    <rPh sb="71" eb="72">
      <t>キン</t>
    </rPh>
    <rPh sb="73" eb="75">
      <t>ハッセイ</t>
    </rPh>
    <rPh sb="83" eb="85">
      <t>リュウドウ</t>
    </rPh>
    <rPh sb="85" eb="87">
      <t>ヒリツ</t>
    </rPh>
    <rPh sb="89" eb="91">
      <t>ルイジ</t>
    </rPh>
    <rPh sb="91" eb="93">
      <t>ダンタイ</t>
    </rPh>
    <rPh sb="93" eb="95">
      <t>ヘイキン</t>
    </rPh>
    <rPh sb="96" eb="98">
      <t>ウワマワ</t>
    </rPh>
    <rPh sb="109" eb="111">
      <t>ミマン</t>
    </rPh>
    <rPh sb="115" eb="117">
      <t>ゲンキン</t>
    </rPh>
    <rPh sb="117" eb="119">
      <t>ヨキン</t>
    </rPh>
    <rPh sb="119" eb="120">
      <t>トウ</t>
    </rPh>
    <rPh sb="121" eb="123">
      <t>ジュウブン</t>
    </rPh>
    <rPh sb="124" eb="126">
      <t>カクホ</t>
    </rPh>
    <rPh sb="133" eb="134">
      <t>イ</t>
    </rPh>
    <rPh sb="140" eb="142">
      <t>キギョウ</t>
    </rPh>
    <rPh sb="142" eb="143">
      <t>サイ</t>
    </rPh>
    <rPh sb="143" eb="145">
      <t>ザンダカ</t>
    </rPh>
    <rPh sb="145" eb="146">
      <t>タイ</t>
    </rPh>
    <rPh sb="146" eb="148">
      <t>ジギョウ</t>
    </rPh>
    <rPh sb="148" eb="150">
      <t>キボ</t>
    </rPh>
    <rPh sb="150" eb="152">
      <t>ヒリツ</t>
    </rPh>
    <rPh sb="154" eb="156">
      <t>ルイジ</t>
    </rPh>
    <rPh sb="156" eb="158">
      <t>ダンタイ</t>
    </rPh>
    <rPh sb="158" eb="160">
      <t>ヘイキン</t>
    </rPh>
    <rPh sb="161" eb="163">
      <t>シタマワ</t>
    </rPh>
    <rPh sb="168" eb="170">
      <t>キギョウ</t>
    </rPh>
    <rPh sb="170" eb="171">
      <t>サイ</t>
    </rPh>
    <rPh sb="171" eb="173">
      <t>ザンダカ</t>
    </rPh>
    <rPh sb="174" eb="176">
      <t>ゲンショウ</t>
    </rPh>
    <rPh sb="183" eb="185">
      <t>ケイヒ</t>
    </rPh>
    <rPh sb="185" eb="187">
      <t>カイシュウ</t>
    </rPh>
    <rPh sb="187" eb="188">
      <t>リツ</t>
    </rPh>
    <rPh sb="193" eb="195">
      <t>イジョウ</t>
    </rPh>
    <rPh sb="203" eb="205">
      <t>コンゴ</t>
    </rPh>
    <rPh sb="206" eb="208">
      <t>ジンコウ</t>
    </rPh>
    <rPh sb="208" eb="210">
      <t>ゲンショウ</t>
    </rPh>
    <rPh sb="211" eb="212">
      <t>トモナ</t>
    </rPh>
    <rPh sb="213" eb="216">
      <t>シヨウリョウ</t>
    </rPh>
    <rPh sb="216" eb="218">
      <t>シュウニュウ</t>
    </rPh>
    <rPh sb="219" eb="221">
      <t>ゲンショウ</t>
    </rPh>
    <rPh sb="222" eb="224">
      <t>ミス</t>
    </rPh>
    <rPh sb="226" eb="228">
      <t>ケイエイ</t>
    </rPh>
    <rPh sb="229" eb="231">
      <t>ヒツヨウ</t>
    </rPh>
    <rPh sb="237" eb="239">
      <t>オスイ</t>
    </rPh>
    <rPh sb="239" eb="241">
      <t>ショリ</t>
    </rPh>
    <rPh sb="241" eb="243">
      <t>ゲンカ</t>
    </rPh>
    <rPh sb="245" eb="247">
      <t>ルイジ</t>
    </rPh>
    <rPh sb="247" eb="249">
      <t>ダンタイ</t>
    </rPh>
    <rPh sb="249" eb="251">
      <t>ヘイキン</t>
    </rPh>
    <rPh sb="253" eb="255">
      <t>シタマワ</t>
    </rPh>
    <rPh sb="261" eb="263">
      <t>コンゴ</t>
    </rPh>
    <rPh sb="264" eb="267">
      <t>シヨウリョウ</t>
    </rPh>
    <rPh sb="267" eb="269">
      <t>シュウニュウ</t>
    </rPh>
    <rPh sb="270" eb="272">
      <t>ゲンショウ</t>
    </rPh>
    <rPh sb="273" eb="275">
      <t>ミス</t>
    </rPh>
    <rPh sb="277" eb="279">
      <t>イジ</t>
    </rPh>
    <rPh sb="279" eb="281">
      <t>カンリ</t>
    </rPh>
    <rPh sb="282" eb="285">
      <t>コウリツカ</t>
    </rPh>
    <rPh sb="285" eb="286">
      <t>ナド</t>
    </rPh>
    <rPh sb="286" eb="289">
      <t>コウリツテキ</t>
    </rPh>
    <rPh sb="290" eb="292">
      <t>ケイエイ</t>
    </rPh>
    <rPh sb="293" eb="295">
      <t>ヒツヨウ</t>
    </rPh>
    <rPh sb="301" eb="303">
      <t>シセツ</t>
    </rPh>
    <rPh sb="303" eb="305">
      <t>リヨウ</t>
    </rPh>
    <rPh sb="305" eb="306">
      <t>リツ</t>
    </rPh>
    <rPh sb="308" eb="310">
      <t>ケイカク</t>
    </rPh>
    <rPh sb="310" eb="312">
      <t>ショリ</t>
    </rPh>
    <rPh sb="312" eb="314">
      <t>ノウリョク</t>
    </rPh>
    <rPh sb="315" eb="317">
      <t>ミナオ</t>
    </rPh>
    <rPh sb="319" eb="321">
      <t>ノウギョウ</t>
    </rPh>
    <rPh sb="321" eb="323">
      <t>シュウラク</t>
    </rPh>
    <rPh sb="323" eb="325">
      <t>ハイスイ</t>
    </rPh>
    <rPh sb="325" eb="327">
      <t>シセツ</t>
    </rPh>
    <rPh sb="328" eb="331">
      <t>トウハイゴウ</t>
    </rPh>
    <rPh sb="332" eb="333">
      <t>オコナ</t>
    </rPh>
    <rPh sb="339" eb="341">
      <t>イゼン</t>
    </rPh>
    <rPh sb="344" eb="346">
      <t>ルイジ</t>
    </rPh>
    <rPh sb="346" eb="348">
      <t>ダンタイ</t>
    </rPh>
    <rPh sb="348" eb="350">
      <t>ヘイキン</t>
    </rPh>
    <rPh sb="351" eb="353">
      <t>シタマワ</t>
    </rPh>
    <rPh sb="358" eb="360">
      <t>コンゴ</t>
    </rPh>
    <rPh sb="361" eb="363">
      <t>テキセツ</t>
    </rPh>
    <rPh sb="364" eb="366">
      <t>シセツ</t>
    </rPh>
    <rPh sb="366" eb="368">
      <t>キボ</t>
    </rPh>
    <rPh sb="369" eb="371">
      <t>ケントウ</t>
    </rPh>
    <rPh sb="372" eb="374">
      <t>ヒツヨウ</t>
    </rPh>
    <rPh sb="380" eb="383">
      <t>スイセンカ</t>
    </rPh>
    <rPh sb="383" eb="384">
      <t>リツ</t>
    </rPh>
    <rPh sb="386" eb="388">
      <t>ルイジ</t>
    </rPh>
    <rPh sb="388" eb="390">
      <t>ダンタイ</t>
    </rPh>
    <rPh sb="390" eb="392">
      <t>ヘイキン</t>
    </rPh>
    <rPh sb="394" eb="396">
      <t>ウワマワ</t>
    </rPh>
    <rPh sb="401" eb="404">
      <t>ゲスイドウ</t>
    </rPh>
    <rPh sb="404" eb="406">
      <t>セイビ</t>
    </rPh>
    <rPh sb="407" eb="408">
      <t>オオム</t>
    </rPh>
    <rPh sb="409" eb="411">
      <t>カンリョウ</t>
    </rPh>
    <rPh sb="416" eb="418">
      <t>コンゴ</t>
    </rPh>
    <rPh sb="419" eb="421">
      <t>オオハバ</t>
    </rPh>
    <rPh sb="422" eb="424">
      <t>ジョウショウ</t>
    </rPh>
    <rPh sb="425" eb="427">
      <t>ミコ</t>
    </rPh>
    <rPh sb="430" eb="43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</si>
</sst>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0.59</c:v>
                </c:pt>
                <c:pt idx="1">
                  <c:v>0.86</c:v>
                </c:pt>
                <c:pt idx="2">
                  <c:v>0.32</c:v>
                </c:pt>
                <c:pt idx="3">
                  <c:v>0.08</c:v>
                </c:pt>
                <c:pt idx="4">
                  <c:v>0.45</c:v>
                </c:pt>
              </c:numCache>
            </c:numRef>
          </c:val>
          <c:extLst>
            <c:ext xmlns:c16="http://schemas.microsoft.com/office/drawing/2014/chart" uri="{C3380CC4-5D6E-409C-BE32-E72D297353CC}">
              <c16:uniqueId val="{00000000-CCBB-47CB-9E1B-54BEB77035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0.09</c:v>
                </c:pt>
                <c:pt idx="4">
                  <c:v>0.17</c:v>
                </c:pt>
              </c:numCache>
            </c:numRef>
          </c:val>
          <c:smooth val="0"/>
          <c:extLst>
            <c:ext xmlns:c16="http://schemas.microsoft.com/office/drawing/2014/chart" uri="{C3380CC4-5D6E-409C-BE32-E72D297353CC}">
              <c16:uniqueId val="{00000001-CCBB-47CB-9E1B-54BEB77035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56.23</c:v>
                </c:pt>
                <c:pt idx="1">
                  <c:v>56.41</c:v>
                </c:pt>
                <c:pt idx="2">
                  <c:v>58</c:v>
                </c:pt>
                <c:pt idx="3">
                  <c:v>58.45</c:v>
                </c:pt>
                <c:pt idx="4">
                  <c:v>56.09</c:v>
                </c:pt>
              </c:numCache>
            </c:numRef>
          </c:val>
          <c:extLst>
            <c:ext xmlns:c16="http://schemas.microsoft.com/office/drawing/2014/chart" uri="{C3380CC4-5D6E-409C-BE32-E72D297353CC}">
              <c16:uniqueId val="{00000000-0DAD-4FDF-80D3-133F375696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65.28</c:v>
                </c:pt>
                <c:pt idx="4">
                  <c:v>64.92</c:v>
                </c:pt>
              </c:numCache>
            </c:numRef>
          </c:val>
          <c:smooth val="0"/>
          <c:extLst>
            <c:ext xmlns:c16="http://schemas.microsoft.com/office/drawing/2014/chart" uri="{C3380CC4-5D6E-409C-BE32-E72D297353CC}">
              <c16:uniqueId val="{00000001-0DAD-4FDF-80D3-133F375696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95.05</c:v>
                </c:pt>
                <c:pt idx="1">
                  <c:v>95.36</c:v>
                </c:pt>
                <c:pt idx="2">
                  <c:v>95.58</c:v>
                </c:pt>
                <c:pt idx="3">
                  <c:v>95.77</c:v>
                </c:pt>
                <c:pt idx="4">
                  <c:v>95.91</c:v>
                </c:pt>
              </c:numCache>
            </c:numRef>
          </c:val>
          <c:extLst>
            <c:ext xmlns:c16="http://schemas.microsoft.com/office/drawing/2014/chart" uri="{C3380CC4-5D6E-409C-BE32-E72D297353CC}">
              <c16:uniqueId val="{00000000-EEEE-4B28-ACC4-7C2C305039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92.72</c:v>
                </c:pt>
                <c:pt idx="4">
                  <c:v>92.88</c:v>
                </c:pt>
              </c:numCache>
            </c:numRef>
          </c:val>
          <c:smooth val="0"/>
          <c:extLst>
            <c:ext xmlns:c16="http://schemas.microsoft.com/office/drawing/2014/chart" uri="{C3380CC4-5D6E-409C-BE32-E72D297353CC}">
              <c16:uniqueId val="{00000001-EEEE-4B28-ACC4-7C2C305039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104.5</c:v>
                </c:pt>
                <c:pt idx="1">
                  <c:v>108.53</c:v>
                </c:pt>
                <c:pt idx="2">
                  <c:v>108.23</c:v>
                </c:pt>
                <c:pt idx="3">
                  <c:v>111.89</c:v>
                </c:pt>
                <c:pt idx="4">
                  <c:v>109</c:v>
                </c:pt>
              </c:numCache>
            </c:numRef>
          </c:val>
          <c:extLst>
            <c:ext xmlns:c16="http://schemas.microsoft.com/office/drawing/2014/chart" uri="{C3380CC4-5D6E-409C-BE32-E72D297353CC}">
              <c16:uniqueId val="{00000000-5D71-4B1D-8ACA-FAF392CC82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107.85</c:v>
                </c:pt>
                <c:pt idx="4">
                  <c:v>108.04</c:v>
                </c:pt>
              </c:numCache>
            </c:numRef>
          </c:val>
          <c:smooth val="0"/>
          <c:extLst>
            <c:ext xmlns:c16="http://schemas.microsoft.com/office/drawing/2014/chart" uri="{C3380CC4-5D6E-409C-BE32-E72D297353CC}">
              <c16:uniqueId val="{00000001-5D71-4B1D-8ACA-FAF392CC82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25.29</c:v>
                </c:pt>
                <c:pt idx="1">
                  <c:v>26.97</c:v>
                </c:pt>
                <c:pt idx="2">
                  <c:v>28.75</c:v>
                </c:pt>
                <c:pt idx="3">
                  <c:v>30.86</c:v>
                </c:pt>
                <c:pt idx="4">
                  <c:v>32.96</c:v>
                </c:pt>
              </c:numCache>
            </c:numRef>
          </c:val>
          <c:extLst>
            <c:ext xmlns:c16="http://schemas.microsoft.com/office/drawing/2014/chart" uri="{C3380CC4-5D6E-409C-BE32-E72D297353CC}">
              <c16:uniqueId val="{00000000-20F4-4AF0-9E16-DFB1BDF780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23.79</c:v>
                </c:pt>
                <c:pt idx="4">
                  <c:v>25.66</c:v>
                </c:pt>
              </c:numCache>
            </c:numRef>
          </c:val>
          <c:smooth val="0"/>
          <c:extLst>
            <c:ext xmlns:c16="http://schemas.microsoft.com/office/drawing/2014/chart" uri="{C3380CC4-5D6E-409C-BE32-E72D297353CC}">
              <c16:uniqueId val="{00000001-20F4-4AF0-9E16-DFB1BDF780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39-44E8-A4FB-0BD46E92E9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1.22</c:v>
                </c:pt>
                <c:pt idx="4">
                  <c:v>1.61</c:v>
                </c:pt>
              </c:numCache>
            </c:numRef>
          </c:val>
          <c:smooth val="0"/>
          <c:extLst>
            <c:ext xmlns:c16="http://schemas.microsoft.com/office/drawing/2014/chart" uri="{C3380CC4-5D6E-409C-BE32-E72D297353CC}">
              <c16:uniqueId val="{00000001-2E39-44E8-A4FB-0BD46E92E9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ED-429E-9B46-1A0C7BA57D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4.72</c:v>
                </c:pt>
                <c:pt idx="4">
                  <c:v>4.49</c:v>
                </c:pt>
              </c:numCache>
            </c:numRef>
          </c:val>
          <c:smooth val="0"/>
          <c:extLst>
            <c:ext xmlns:c16="http://schemas.microsoft.com/office/drawing/2014/chart" uri="{C3380CC4-5D6E-409C-BE32-E72D297353CC}">
              <c16:uniqueId val="{00000001-DBED-429E-9B46-1A0C7BA57D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90.64</c:v>
                </c:pt>
                <c:pt idx="1">
                  <c:v>88.59</c:v>
                </c:pt>
                <c:pt idx="2">
                  <c:v>79.02</c:v>
                </c:pt>
                <c:pt idx="3">
                  <c:v>81.11</c:v>
                </c:pt>
                <c:pt idx="4">
                  <c:v>85.5</c:v>
                </c:pt>
              </c:numCache>
            </c:numRef>
          </c:val>
          <c:extLst>
            <c:ext xmlns:c16="http://schemas.microsoft.com/office/drawing/2014/chart" uri="{C3380CC4-5D6E-409C-BE32-E72D297353CC}">
              <c16:uniqueId val="{00000000-587A-40AC-BADB-7833F861F0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67.930000000000007</c:v>
                </c:pt>
                <c:pt idx="4">
                  <c:v>68.53</c:v>
                </c:pt>
              </c:numCache>
            </c:numRef>
          </c:val>
          <c:smooth val="0"/>
          <c:extLst>
            <c:ext xmlns:c16="http://schemas.microsoft.com/office/drawing/2014/chart" uri="{C3380CC4-5D6E-409C-BE32-E72D297353CC}">
              <c16:uniqueId val="{00000001-587A-40AC-BADB-7833F861F0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583.11</c:v>
                </c:pt>
                <c:pt idx="1">
                  <c:v>573.74</c:v>
                </c:pt>
                <c:pt idx="2">
                  <c:v>568.25</c:v>
                </c:pt>
                <c:pt idx="3">
                  <c:v>558.98</c:v>
                </c:pt>
                <c:pt idx="4">
                  <c:v>573.87</c:v>
                </c:pt>
              </c:numCache>
            </c:numRef>
          </c:val>
          <c:extLst>
            <c:ext xmlns:c16="http://schemas.microsoft.com/office/drawing/2014/chart" uri="{C3380CC4-5D6E-409C-BE32-E72D297353CC}">
              <c16:uniqueId val="{00000000-77E3-4C87-8618-C95219C652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857.88</c:v>
                </c:pt>
                <c:pt idx="4">
                  <c:v>825.1</c:v>
                </c:pt>
              </c:numCache>
            </c:numRef>
          </c:val>
          <c:smooth val="0"/>
          <c:extLst>
            <c:ext xmlns:c16="http://schemas.microsoft.com/office/drawing/2014/chart" uri="{C3380CC4-5D6E-409C-BE32-E72D297353CC}">
              <c16:uniqueId val="{00000001-77E3-4C87-8618-C95219C652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100.16</c:v>
                </c:pt>
                <c:pt idx="1">
                  <c:v>110.3</c:v>
                </c:pt>
                <c:pt idx="2">
                  <c:v>114.82</c:v>
                </c:pt>
                <c:pt idx="3">
                  <c:v>124.52</c:v>
                </c:pt>
                <c:pt idx="4">
                  <c:v>115.15</c:v>
                </c:pt>
              </c:numCache>
            </c:numRef>
          </c:val>
          <c:extLst>
            <c:ext xmlns:c16="http://schemas.microsoft.com/office/drawing/2014/chart" uri="{C3380CC4-5D6E-409C-BE32-E72D297353CC}">
              <c16:uniqueId val="{00000000-F6FC-4CA7-8104-42127A9C3F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94.97</c:v>
                </c:pt>
                <c:pt idx="4">
                  <c:v>97.07</c:v>
                </c:pt>
              </c:numCache>
            </c:numRef>
          </c:val>
          <c:smooth val="0"/>
          <c:extLst>
            <c:ext xmlns:c16="http://schemas.microsoft.com/office/drawing/2014/chart" uri="{C3380CC4-5D6E-409C-BE32-E72D297353CC}">
              <c16:uniqueId val="{00000001-F6FC-4CA7-8104-42127A9C3F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150.34</c:v>
                </c:pt>
                <c:pt idx="1">
                  <c:v>136.06</c:v>
                </c:pt>
                <c:pt idx="2">
                  <c:v>130.34</c:v>
                </c:pt>
                <c:pt idx="3">
                  <c:v>118.9</c:v>
                </c:pt>
                <c:pt idx="4">
                  <c:v>129.1</c:v>
                </c:pt>
              </c:numCache>
            </c:numRef>
          </c:val>
          <c:extLst>
            <c:ext xmlns:c16="http://schemas.microsoft.com/office/drawing/2014/chart" uri="{C3380CC4-5D6E-409C-BE32-E72D297353CC}">
              <c16:uniqueId val="{00000000-EE2C-424F-A2B1-C233571FC5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159.49</c:v>
                </c:pt>
                <c:pt idx="4">
                  <c:v>157.81</c:v>
                </c:pt>
              </c:numCache>
            </c:numRef>
          </c:val>
          <c:smooth val="0"/>
          <c:extLst>
            <c:ext xmlns:c16="http://schemas.microsoft.com/office/drawing/2014/chart" uri="{C3380CC4-5D6E-409C-BE32-E72D297353CC}">
              <c16:uniqueId val="{00000001-EE2C-424F-A2B1-C233571FC5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兵庫県　三木市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55">
        <f>データ!S6</f>
        <v>75571</v>
      </c>
      <c r="AM8" s="55"/>
      <c r="AN8" s="55"/>
      <c r="AO8" s="55"/>
      <c r="AP8" s="55"/>
      <c r="AQ8" s="55"/>
      <c r="AR8" s="55"/>
      <c r="AS8" s="55"/>
      <c r="AT8" s="54">
        <f>データ!T6</f>
        <v>176.51</v>
      </c>
      <c r="AU8" s="54"/>
      <c r="AV8" s="54"/>
      <c r="AW8" s="54"/>
      <c r="AX8" s="54"/>
      <c r="AY8" s="54"/>
      <c r="AZ8" s="54"/>
      <c r="BA8" s="54"/>
      <c r="BB8" s="54">
        <f>データ!U6</f>
        <v>428.14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51.76</v>
      </c>
      <c r="J10" s="54"/>
      <c r="K10" s="54"/>
      <c r="L10" s="54"/>
      <c r="M10" s="54"/>
      <c r="N10" s="54"/>
      <c r="O10" s="54"/>
      <c r="P10" s="54">
        <f>データ!P6</f>
        <v>78.36</v>
      </c>
      <c r="Q10" s="54"/>
      <c r="R10" s="54"/>
      <c r="S10" s="54"/>
      <c r="T10" s="54"/>
      <c r="U10" s="54"/>
      <c r="V10" s="54"/>
      <c r="W10" s="54">
        <f>データ!Q6</f>
        <v>91.41</v>
      </c>
      <c r="X10" s="54"/>
      <c r="Y10" s="54"/>
      <c r="Z10" s="54"/>
      <c r="AA10" s="54"/>
      <c r="AB10" s="54"/>
      <c r="AC10" s="54"/>
      <c r="AD10" s="55">
        <f>データ!R6</f>
        <v>2640</v>
      </c>
      <c r="AE10" s="55"/>
      <c r="AF10" s="55"/>
      <c r="AG10" s="55"/>
      <c r="AH10" s="55"/>
      <c r="AI10" s="55"/>
      <c r="AJ10" s="55"/>
      <c r="AK10" s="2"/>
      <c r="AL10" s="55">
        <f>データ!V6</f>
        <v>58952</v>
      </c>
      <c r="AM10" s="55"/>
      <c r="AN10" s="55"/>
      <c r="AO10" s="55"/>
      <c r="AP10" s="55"/>
      <c r="AQ10" s="55"/>
      <c r="AR10" s="55"/>
      <c r="AS10" s="55"/>
      <c r="AT10" s="54">
        <f>データ!W6</f>
        <v>13.43</v>
      </c>
      <c r="AU10" s="54"/>
      <c r="AV10" s="54"/>
      <c r="AW10" s="54"/>
      <c r="AX10" s="54"/>
      <c r="AY10" s="54"/>
      <c r="AZ10" s="54"/>
      <c r="BA10" s="54"/>
      <c r="BB10" s="54">
        <f>データ!X6</f>
        <v>4389.58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N5pGGP4By9AhkOaZPmBIUfZazo47k9PqjeK33QUw/L+4U+r7A5HuRrRu/csdjdyqNiIaK9C5hWyFwOP5nA00Q==" saltValue="Y7Nc+RgqPtBkm4oNTlio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282154</v>
      </c>
      <c r="D6" s="19">
        <f t="shared" si="3"/>
        <v>46</v>
      </c>
      <c r="E6" s="19">
        <f t="shared" si="3"/>
        <v>17</v>
      </c>
      <c r="F6" s="19">
        <f t="shared" si="3"/>
        <v>1</v>
      </c>
      <c r="G6" s="19">
        <f t="shared" si="3"/>
        <v>0</v>
      </c>
      <c r="H6" s="19" t="str">
        <f t="shared" si="3"/>
        <v>兵庫県　三木市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51.76</v>
      </c>
      <c r="P6" s="20">
        <f t="shared" si="3"/>
        <v>78.36</v>
      </c>
      <c r="Q6" s="20">
        <f t="shared" si="3"/>
        <v>91.41</v>
      </c>
      <c r="R6" s="20">
        <f t="shared" si="3"/>
        <v>2640</v>
      </c>
      <c r="S6" s="20">
        <f t="shared" si="3"/>
        <v>75571</v>
      </c>
      <c r="T6" s="20">
        <f t="shared" si="3"/>
        <v>176.51</v>
      </c>
      <c r="U6" s="20">
        <f t="shared" si="3"/>
        <v>428.14</v>
      </c>
      <c r="V6" s="20">
        <f t="shared" si="3"/>
        <v>58952</v>
      </c>
      <c r="W6" s="20">
        <f t="shared" si="3"/>
        <v>13.43</v>
      </c>
      <c r="X6" s="20">
        <f t="shared" si="3"/>
        <v>4389.58</v>
      </c>
      <c r="Y6" s="21">
        <f>IF(Y7="",NA(),Y7)</f>
        <v>104.5</v>
      </c>
      <c r="Z6" s="21">
        <f t="shared" ref="Z6:AH6" si="4">IF(Z7="",NA(),Z7)</f>
        <v>108.53</v>
      </c>
      <c r="AA6" s="21">
        <f t="shared" si="4"/>
        <v>108.23</v>
      </c>
      <c r="AB6" s="21">
        <f t="shared" si="4"/>
        <v>111.89</v>
      </c>
      <c r="AC6" s="21">
        <f t="shared" si="4"/>
        <v>109</v>
      </c>
      <c r="AD6" s="21">
        <f t="shared" si="4"/>
        <v>108.38</v>
      </c>
      <c r="AE6" s="21">
        <f t="shared" si="4"/>
        <v>108.43</v>
      </c>
      <c r="AF6" s="21">
        <f t="shared" si="4"/>
        <v>107.15</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15.68</v>
      </c>
      <c r="AR6" s="21">
        <f t="shared" si="5"/>
        <v>4.72</v>
      </c>
      <c r="AS6" s="21">
        <f t="shared" si="5"/>
        <v>4.49</v>
      </c>
      <c r="AT6" s="20" t="str">
        <f>IF(AT7="","",IF(AT7="-","【-】","【"&amp;SUBSTITUTE(TEXT(AT7,"#,##0.00"),"-","△")&amp;"】"))</f>
        <v>【3.09】</v>
      </c>
      <c r="AU6" s="21">
        <f>IF(AU7="",NA(),AU7)</f>
        <v>90.64</v>
      </c>
      <c r="AV6" s="21">
        <f t="shared" ref="AV6:BD6" si="6">IF(AV7="",NA(),AV7)</f>
        <v>88.59</v>
      </c>
      <c r="AW6" s="21">
        <f t="shared" si="6"/>
        <v>79.02</v>
      </c>
      <c r="AX6" s="21">
        <f t="shared" si="6"/>
        <v>81.11</v>
      </c>
      <c r="AY6" s="21">
        <f t="shared" si="6"/>
        <v>85.5</v>
      </c>
      <c r="AZ6" s="21">
        <f t="shared" si="6"/>
        <v>57.48</v>
      </c>
      <c r="BA6" s="21">
        <f t="shared" si="6"/>
        <v>54.32</v>
      </c>
      <c r="BB6" s="21">
        <f t="shared" si="6"/>
        <v>46.82</v>
      </c>
      <c r="BC6" s="21">
        <f t="shared" si="6"/>
        <v>67.930000000000007</v>
      </c>
      <c r="BD6" s="21">
        <f t="shared" si="6"/>
        <v>68.53</v>
      </c>
      <c r="BE6" s="20" t="str">
        <f>IF(BE7="","",IF(BE7="-","【-】","【"&amp;SUBSTITUTE(TEXT(BE7,"#,##0.00"),"-","△")&amp;"】"))</f>
        <v>【71.39】</v>
      </c>
      <c r="BF6" s="21">
        <f>IF(BF7="",NA(),BF7)</f>
        <v>583.11</v>
      </c>
      <c r="BG6" s="21">
        <f t="shared" ref="BG6:BO6" si="7">IF(BG7="",NA(),BG7)</f>
        <v>573.74</v>
      </c>
      <c r="BH6" s="21">
        <f t="shared" si="7"/>
        <v>568.25</v>
      </c>
      <c r="BI6" s="21">
        <f t="shared" si="7"/>
        <v>558.98</v>
      </c>
      <c r="BJ6" s="21">
        <f t="shared" si="7"/>
        <v>573.87</v>
      </c>
      <c r="BK6" s="21">
        <f t="shared" si="7"/>
        <v>1046.25</v>
      </c>
      <c r="BL6" s="21">
        <f t="shared" si="7"/>
        <v>1000.94</v>
      </c>
      <c r="BM6" s="21">
        <f t="shared" si="7"/>
        <v>1028.05</v>
      </c>
      <c r="BN6" s="21">
        <f t="shared" si="7"/>
        <v>857.88</v>
      </c>
      <c r="BO6" s="21">
        <f t="shared" si="7"/>
        <v>825.1</v>
      </c>
      <c r="BP6" s="20" t="str">
        <f>IF(BP7="","",IF(BP7="-","【-】","【"&amp;SUBSTITUTE(TEXT(BP7,"#,##0.00"),"-","△")&amp;"】"))</f>
        <v>【669.11】</v>
      </c>
      <c r="BQ6" s="21">
        <f>IF(BQ7="",NA(),BQ7)</f>
        <v>100.16</v>
      </c>
      <c r="BR6" s="21">
        <f t="shared" ref="BR6:BZ6" si="8">IF(BR7="",NA(),BR7)</f>
        <v>110.3</v>
      </c>
      <c r="BS6" s="21">
        <f t="shared" si="8"/>
        <v>114.82</v>
      </c>
      <c r="BT6" s="21">
        <f t="shared" si="8"/>
        <v>124.52</v>
      </c>
      <c r="BU6" s="21">
        <f t="shared" si="8"/>
        <v>115.15</v>
      </c>
      <c r="BV6" s="21">
        <f t="shared" si="8"/>
        <v>88.37</v>
      </c>
      <c r="BW6" s="21">
        <f t="shared" si="8"/>
        <v>93.77</v>
      </c>
      <c r="BX6" s="21">
        <f t="shared" si="8"/>
        <v>94.73</v>
      </c>
      <c r="BY6" s="21">
        <f t="shared" si="8"/>
        <v>94.97</v>
      </c>
      <c r="BZ6" s="21">
        <f t="shared" si="8"/>
        <v>97.07</v>
      </c>
      <c r="CA6" s="20" t="str">
        <f>IF(CA7="","",IF(CA7="-","【-】","【"&amp;SUBSTITUTE(TEXT(CA7,"#,##0.00"),"-","△")&amp;"】"))</f>
        <v>【99.73】</v>
      </c>
      <c r="CB6" s="21">
        <f>IF(CB7="",NA(),CB7)</f>
        <v>150.34</v>
      </c>
      <c r="CC6" s="21">
        <f t="shared" ref="CC6:CK6" si="9">IF(CC7="",NA(),CC7)</f>
        <v>136.06</v>
      </c>
      <c r="CD6" s="21">
        <f t="shared" si="9"/>
        <v>130.34</v>
      </c>
      <c r="CE6" s="21">
        <f t="shared" si="9"/>
        <v>118.9</v>
      </c>
      <c r="CF6" s="21">
        <f t="shared" si="9"/>
        <v>129.1</v>
      </c>
      <c r="CG6" s="21">
        <f t="shared" si="9"/>
        <v>178.11</v>
      </c>
      <c r="CH6" s="21">
        <f t="shared" si="9"/>
        <v>165.57</v>
      </c>
      <c r="CI6" s="21">
        <f t="shared" si="9"/>
        <v>160.91</v>
      </c>
      <c r="CJ6" s="21">
        <f t="shared" si="9"/>
        <v>159.49</v>
      </c>
      <c r="CK6" s="21">
        <f t="shared" si="9"/>
        <v>157.81</v>
      </c>
      <c r="CL6" s="20" t="str">
        <f>IF(CL7="","",IF(CL7="-","【-】","【"&amp;SUBSTITUTE(TEXT(CL7,"#,##0.00"),"-","△")&amp;"】"))</f>
        <v>【134.98】</v>
      </c>
      <c r="CM6" s="21">
        <f>IF(CM7="",NA(),CM7)</f>
        <v>56.23</v>
      </c>
      <c r="CN6" s="21">
        <f t="shared" ref="CN6:CV6" si="10">IF(CN7="",NA(),CN7)</f>
        <v>56.41</v>
      </c>
      <c r="CO6" s="21">
        <f t="shared" si="10"/>
        <v>58</v>
      </c>
      <c r="CP6" s="21">
        <f t="shared" si="10"/>
        <v>58.45</v>
      </c>
      <c r="CQ6" s="21">
        <f t="shared" si="10"/>
        <v>56.09</v>
      </c>
      <c r="CR6" s="21">
        <f t="shared" si="10"/>
        <v>59.55</v>
      </c>
      <c r="CS6" s="21">
        <f t="shared" si="10"/>
        <v>59.19</v>
      </c>
      <c r="CT6" s="21">
        <f t="shared" si="10"/>
        <v>61.4</v>
      </c>
      <c r="CU6" s="21">
        <f t="shared" si="10"/>
        <v>65.28</v>
      </c>
      <c r="CV6" s="21">
        <f t="shared" si="10"/>
        <v>64.92</v>
      </c>
      <c r="CW6" s="20" t="str">
        <f>IF(CW7="","",IF(CW7="-","【-】","【"&amp;SUBSTITUTE(TEXT(CW7,"#,##0.00"),"-","△")&amp;"】"))</f>
        <v>【59.99】</v>
      </c>
      <c r="CX6" s="21">
        <f>IF(CX7="",NA(),CX7)</f>
        <v>95.05</v>
      </c>
      <c r="CY6" s="21">
        <f t="shared" ref="CY6:DG6" si="11">IF(CY7="",NA(),CY7)</f>
        <v>95.36</v>
      </c>
      <c r="CZ6" s="21">
        <f t="shared" si="11"/>
        <v>95.58</v>
      </c>
      <c r="DA6" s="21">
        <f t="shared" si="11"/>
        <v>95.77</v>
      </c>
      <c r="DB6" s="21">
        <f t="shared" si="11"/>
        <v>95.91</v>
      </c>
      <c r="DC6" s="21">
        <f t="shared" si="11"/>
        <v>87.14</v>
      </c>
      <c r="DD6" s="21">
        <f t="shared" si="11"/>
        <v>86.66</v>
      </c>
      <c r="DE6" s="21">
        <f t="shared" si="11"/>
        <v>86.28</v>
      </c>
      <c r="DF6" s="21">
        <f t="shared" si="11"/>
        <v>92.72</v>
      </c>
      <c r="DG6" s="21">
        <f t="shared" si="11"/>
        <v>92.88</v>
      </c>
      <c r="DH6" s="20" t="str">
        <f>IF(DH7="","",IF(DH7="-","【-】","【"&amp;SUBSTITUTE(TEXT(DH7,"#,##0.00"),"-","△")&amp;"】"))</f>
        <v>【95.72】</v>
      </c>
      <c r="DI6" s="21">
        <f>IF(DI7="",NA(),DI7)</f>
        <v>25.29</v>
      </c>
      <c r="DJ6" s="21">
        <f t="shared" ref="DJ6:DR6" si="12">IF(DJ7="",NA(),DJ7)</f>
        <v>26.97</v>
      </c>
      <c r="DK6" s="21">
        <f t="shared" si="12"/>
        <v>28.75</v>
      </c>
      <c r="DL6" s="21">
        <f t="shared" si="12"/>
        <v>30.86</v>
      </c>
      <c r="DM6" s="21">
        <f t="shared" si="12"/>
        <v>32.96</v>
      </c>
      <c r="DN6" s="21">
        <f t="shared" si="12"/>
        <v>15.21</v>
      </c>
      <c r="DO6" s="21">
        <f t="shared" si="12"/>
        <v>17.350000000000001</v>
      </c>
      <c r="DP6" s="21">
        <f t="shared" si="12"/>
        <v>17.239999999999998</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1.22</v>
      </c>
      <c r="EC6" s="21">
        <f t="shared" si="13"/>
        <v>1.61</v>
      </c>
      <c r="ED6" s="20" t="str">
        <f>IF(ED7="","",IF(ED7="-","【-】","【"&amp;SUBSTITUTE(TEXT(ED7,"#,##0.00"),"-","△")&amp;"】"))</f>
        <v>【6.54】</v>
      </c>
      <c r="EE6" s="21">
        <f>IF(EE7="",NA(),EE7)</f>
        <v>0.59</v>
      </c>
      <c r="EF6" s="21">
        <f t="shared" ref="EF6:EN6" si="14">IF(EF7="",NA(),EF7)</f>
        <v>0.86</v>
      </c>
      <c r="EG6" s="21">
        <f t="shared" si="14"/>
        <v>0.32</v>
      </c>
      <c r="EH6" s="21">
        <f t="shared" si="14"/>
        <v>0.08</v>
      </c>
      <c r="EI6" s="21">
        <f t="shared" si="14"/>
        <v>0.45</v>
      </c>
      <c r="EJ6" s="21">
        <f t="shared" si="14"/>
        <v>0.11</v>
      </c>
      <c r="EK6" s="21">
        <f t="shared" si="14"/>
        <v>0.09</v>
      </c>
      <c r="EL6" s="21">
        <f t="shared" si="14"/>
        <v>0.12</v>
      </c>
      <c r="EM6" s="21">
        <f t="shared" si="14"/>
        <v>0.09</v>
      </c>
      <c r="EN6" s="21">
        <f t="shared" si="14"/>
        <v>0.17</v>
      </c>
      <c r="EO6" s="20" t="str">
        <f>IF(EO7="","",IF(EO7="-","【-】","【"&amp;SUBSTITUTE(TEXT(EO7,"#,##0.00"),"-","△")&amp;"】"))</f>
        <v>【0.24】</v>
      </c>
    </row>
    <row r="7" spans="1:148" s="22" customFormat="1" x14ac:dyDescent="0.15">
      <c r="A7" s="14"/>
      <c r="B7" s="23">
        <v>2021</v>
      </c>
      <c r="C7" s="23">
        <v>282154</v>
      </c>
      <c r="D7" s="23">
        <v>46</v>
      </c>
      <c r="E7" s="23">
        <v>17</v>
      </c>
      <c r="F7" s="23">
        <v>1</v>
      </c>
      <c r="G7" s="23">
        <v>0</v>
      </c>
      <c r="H7" s="23" t="s">
        <v>96</v>
      </c>
      <c r="I7" s="23" t="s">
        <v>97</v>
      </c>
      <c r="J7" s="23" t="s">
        <v>98</v>
      </c>
      <c r="K7" s="23" t="s">
        <v>99</v>
      </c>
      <c r="L7" s="23" t="s">
        <v>100</v>
      </c>
      <c r="M7" s="23" t="s">
        <v>101</v>
      </c>
      <c r="N7" s="24" t="s">
        <v>102</v>
      </c>
      <c r="O7" s="24">
        <v>51.76</v>
      </c>
      <c r="P7" s="24">
        <v>78.36</v>
      </c>
      <c r="Q7" s="24">
        <v>91.41</v>
      </c>
      <c r="R7" s="24">
        <v>2640</v>
      </c>
      <c r="S7" s="24">
        <v>75571</v>
      </c>
      <c r="T7" s="24">
        <v>176.51</v>
      </c>
      <c r="U7" s="24">
        <v>428.14</v>
      </c>
      <c r="V7" s="24">
        <v>58952</v>
      </c>
      <c r="W7" s="24">
        <v>13.43</v>
      </c>
      <c r="X7" s="24">
        <v>4389.58</v>
      </c>
      <c r="Y7" s="24">
        <v>104.5</v>
      </c>
      <c r="Z7" s="24">
        <v>108.53</v>
      </c>
      <c r="AA7" s="24">
        <v>108.23</v>
      </c>
      <c r="AB7" s="24">
        <v>111.89</v>
      </c>
      <c r="AC7" s="24">
        <v>109</v>
      </c>
      <c r="AD7" s="24">
        <v>108.38</v>
      </c>
      <c r="AE7" s="24">
        <v>108.43</v>
      </c>
      <c r="AF7" s="24">
        <v>107.15</v>
      </c>
      <c r="AG7" s="24">
        <v>107.85</v>
      </c>
      <c r="AH7" s="24">
        <v>108.04</v>
      </c>
      <c r="AI7" s="24">
        <v>107.02</v>
      </c>
      <c r="AJ7" s="24">
        <v>0</v>
      </c>
      <c r="AK7" s="24">
        <v>0</v>
      </c>
      <c r="AL7" s="24">
        <v>0</v>
      </c>
      <c r="AM7" s="24">
        <v>0</v>
      </c>
      <c r="AN7" s="24">
        <v>0</v>
      </c>
      <c r="AO7" s="24">
        <v>12.78</v>
      </c>
      <c r="AP7" s="24">
        <v>12.89</v>
      </c>
      <c r="AQ7" s="24">
        <v>15.68</v>
      </c>
      <c r="AR7" s="24">
        <v>4.72</v>
      </c>
      <c r="AS7" s="24">
        <v>4.49</v>
      </c>
      <c r="AT7" s="24">
        <v>3.09</v>
      </c>
      <c r="AU7" s="24">
        <v>90.64</v>
      </c>
      <c r="AV7" s="24">
        <v>88.59</v>
      </c>
      <c r="AW7" s="24">
        <v>79.02</v>
      </c>
      <c r="AX7" s="24">
        <v>81.11</v>
      </c>
      <c r="AY7" s="24">
        <v>85.5</v>
      </c>
      <c r="AZ7" s="24">
        <v>57.48</v>
      </c>
      <c r="BA7" s="24">
        <v>54.32</v>
      </c>
      <c r="BB7" s="24">
        <v>46.82</v>
      </c>
      <c r="BC7" s="24">
        <v>67.930000000000007</v>
      </c>
      <c r="BD7" s="24">
        <v>68.53</v>
      </c>
      <c r="BE7" s="24">
        <v>71.39</v>
      </c>
      <c r="BF7" s="24">
        <v>583.11</v>
      </c>
      <c r="BG7" s="24">
        <v>573.74</v>
      </c>
      <c r="BH7" s="24">
        <v>568.25</v>
      </c>
      <c r="BI7" s="24">
        <v>558.98</v>
      </c>
      <c r="BJ7" s="24">
        <v>573.87</v>
      </c>
      <c r="BK7" s="24">
        <v>1046.25</v>
      </c>
      <c r="BL7" s="24">
        <v>1000.94</v>
      </c>
      <c r="BM7" s="24">
        <v>1028.05</v>
      </c>
      <c r="BN7" s="24">
        <v>857.88</v>
      </c>
      <c r="BO7" s="24">
        <v>825.1</v>
      </c>
      <c r="BP7" s="24">
        <v>669.11</v>
      </c>
      <c r="BQ7" s="24">
        <v>100.16</v>
      </c>
      <c r="BR7" s="24">
        <v>110.3</v>
      </c>
      <c r="BS7" s="24">
        <v>114.82</v>
      </c>
      <c r="BT7" s="24">
        <v>124.52</v>
      </c>
      <c r="BU7" s="24">
        <v>115.15</v>
      </c>
      <c r="BV7" s="24">
        <v>88.37</v>
      </c>
      <c r="BW7" s="24">
        <v>93.77</v>
      </c>
      <c r="BX7" s="24">
        <v>94.73</v>
      </c>
      <c r="BY7" s="24">
        <v>94.97</v>
      </c>
      <c r="BZ7" s="24">
        <v>97.07</v>
      </c>
      <c r="CA7" s="24">
        <v>99.73</v>
      </c>
      <c r="CB7" s="24">
        <v>150.34</v>
      </c>
      <c r="CC7" s="24">
        <v>136.06</v>
      </c>
      <c r="CD7" s="24">
        <v>130.34</v>
      </c>
      <c r="CE7" s="24">
        <v>118.9</v>
      </c>
      <c r="CF7" s="24">
        <v>129.1</v>
      </c>
      <c r="CG7" s="24">
        <v>178.11</v>
      </c>
      <c r="CH7" s="24">
        <v>165.57</v>
      </c>
      <c r="CI7" s="24">
        <v>160.91</v>
      </c>
      <c r="CJ7" s="24">
        <v>159.49</v>
      </c>
      <c r="CK7" s="24">
        <v>157.81</v>
      </c>
      <c r="CL7" s="24">
        <v>134.97999999999999</v>
      </c>
      <c r="CM7" s="24">
        <v>56.23</v>
      </c>
      <c r="CN7" s="24">
        <v>56.41</v>
      </c>
      <c r="CO7" s="24">
        <v>58</v>
      </c>
      <c r="CP7" s="24">
        <v>58.45</v>
      </c>
      <c r="CQ7" s="24">
        <v>56.09</v>
      </c>
      <c r="CR7" s="24">
        <v>59.55</v>
      </c>
      <c r="CS7" s="24">
        <v>59.19</v>
      </c>
      <c r="CT7" s="24">
        <v>61.4</v>
      </c>
      <c r="CU7" s="24">
        <v>65.28</v>
      </c>
      <c r="CV7" s="24">
        <v>64.92</v>
      </c>
      <c r="CW7" s="24">
        <v>59.99</v>
      </c>
      <c r="CX7" s="24">
        <v>95.05</v>
      </c>
      <c r="CY7" s="24">
        <v>95.36</v>
      </c>
      <c r="CZ7" s="24">
        <v>95.58</v>
      </c>
      <c r="DA7" s="24">
        <v>95.77</v>
      </c>
      <c r="DB7" s="24">
        <v>95.91</v>
      </c>
      <c r="DC7" s="24">
        <v>87.14</v>
      </c>
      <c r="DD7" s="24">
        <v>86.66</v>
      </c>
      <c r="DE7" s="24">
        <v>86.28</v>
      </c>
      <c r="DF7" s="24">
        <v>92.72</v>
      </c>
      <c r="DG7" s="24">
        <v>92.88</v>
      </c>
      <c r="DH7" s="24">
        <v>95.72</v>
      </c>
      <c r="DI7" s="24">
        <v>25.29</v>
      </c>
      <c r="DJ7" s="24">
        <v>26.97</v>
      </c>
      <c r="DK7" s="24">
        <v>28.75</v>
      </c>
      <c r="DL7" s="24">
        <v>30.86</v>
      </c>
      <c r="DM7" s="24">
        <v>32.96</v>
      </c>
      <c r="DN7" s="24">
        <v>15.21</v>
      </c>
      <c r="DO7" s="24">
        <v>17.350000000000001</v>
      </c>
      <c r="DP7" s="24">
        <v>17.239999999999998</v>
      </c>
      <c r="DQ7" s="24">
        <v>23.79</v>
      </c>
      <c r="DR7" s="24">
        <v>25.66</v>
      </c>
      <c r="DS7" s="24">
        <v>38.17</v>
      </c>
      <c r="DT7" s="24">
        <v>0</v>
      </c>
      <c r="DU7" s="24">
        <v>0</v>
      </c>
      <c r="DV7" s="24">
        <v>0</v>
      </c>
      <c r="DW7" s="24">
        <v>0</v>
      </c>
      <c r="DX7" s="24">
        <v>0</v>
      </c>
      <c r="DY7" s="24">
        <v>0.01</v>
      </c>
      <c r="DZ7" s="24">
        <v>0.01</v>
      </c>
      <c r="EA7" s="24">
        <v>0.11</v>
      </c>
      <c r="EB7" s="24">
        <v>1.22</v>
      </c>
      <c r="EC7" s="24">
        <v>1.61</v>
      </c>
      <c r="ED7" s="24">
        <v>6.54</v>
      </c>
      <c r="EE7" s="24">
        <v>0.59</v>
      </c>
      <c r="EF7" s="24">
        <v>0.86</v>
      </c>
      <c r="EG7" s="24">
        <v>0.32</v>
      </c>
      <c r="EH7" s="24">
        <v>0.08</v>
      </c>
      <c r="EI7" s="24">
        <v>0.45</v>
      </c>
      <c r="EJ7" s="24">
        <v>0.11</v>
      </c>
      <c r="EK7" s="24">
        <v>0.09</v>
      </c>
      <c r="EL7" s="24">
        <v>0.12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dcterms:created xsi:type="dcterms:W3CDTF">2023-01-12T23:33:03Z</dcterms:created>
  <dcterms:modified xsi:type="dcterms:W3CDTF">2023-01-23T11:04:22Z</dcterms:modified>
  <cp:category/>
</cp:coreProperties>
</file>