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1 業務係(新)\01 業務係\05 令和4年度\29 経営分析\01 経営比較分析表\02 回答\"/>
    </mc:Choice>
  </mc:AlternateContent>
  <workbookProtection workbookAlgorithmName="SHA-512" workbookHashValue="ryESfnXpAJmWqG+Dvl7wKgDSGPwJMb6wpUnu10mTy1nhSkZIPfK3fg/cmxFXCIs9b50n3ZeppJIUl3Qfy5trig==" workbookSaltValue="7U+SEpC0Edfp9TyuRcqkw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<sst xmlns="http://schemas.openxmlformats.org/spreadsheetml/2006/main" count="236" uniqueCount="116">
  <si>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</si>
  <si>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</si>
  <si>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</si>
  <si>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</si>
  <si>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</si>
  <si>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</si>
  <si>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</si>
  <si>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</si>
  <si>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</si>
  <si>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</si>
  <si>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</si>
  <si>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</si>
  <si>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</si>
  <si>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</si>
  <si>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</si>
  <si>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</si>
  <si>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</si>
  <si>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</si>
  <si>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</si>
  <si>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</si>
  <si>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</si>
  <si>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</si>
  <si>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</si>
  <si>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</si>
  <si>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</si>
  <si>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</si>
  <si>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</si>
  <si>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</si>
  <si>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</si>
  <si>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</si>
  <si>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</si>
  <si>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</si>
  <si>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</si>
  <si>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</si>
  <si>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</si>
  <si>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</si>
  <si>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</si>
  <si>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</si>
  <si>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</si>
  <si>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</si>
  <si>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</si>
  <si>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</si>
  <si>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</si>
  <si>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</si>
  <si>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</si>
  <si>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</si>
  <si>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</si>
  <si>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</si>
  <si>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</si>
  <si>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</si>
  <si>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</si>
  <si>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</si>
  <si>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</si>
  <si>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</si>
  <si>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</si>
  <si>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</si>
  <si>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</si>
  <si>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</si>
  <si>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</si>
  <si>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</si>
  <si>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</si>
  <si>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</si>
  <si>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</si>
  <si>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</si>
  <si>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</si>
  <si>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</si>
  <si>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</si>
  <si>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</si>
  <si>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</si>
  <si>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</si>
  <si>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</si>
  <si>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</si>
  <si>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</si>
  <si>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</si>
  <si>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</si>
  <si>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</si>
  <si>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</si>
  <si>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</si>
  <si>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</si>
  <si>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</si>
  <si>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</si>
  <si>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</si>
  <si>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</si>
  <si>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</si>
  <si>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</si>
  <si>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</si>
  <si>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</si>
  <si>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</si>
  <si>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</si>
  <si>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</si>
  <si>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</si>
  <si>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</si>
  <si>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</si>
  <si>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</si>
  <si>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</si>
  <si>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</si>
  <si>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兵庫県　三木市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</si>
  <si>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</si>
  <si>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</si>
  <si>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</si>
  <si>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</si>
  <si>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</si>
  <si>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</si>
  <si>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</si>
  <si>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</si>
  <si>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</si>
  <si>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</si>
  <si>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</si>
  <si>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</si>
  <si>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</si>
  <si>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</si>
  <si>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</si>
  <si>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</si>
  <si>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有形固定資産減価償却率は類似団体平均を下回っており、特定環境保全公共下水道については、下水道整備に着手してからの経過年数が短いため、管渠の老朽化も見受けられない。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rPh sb="12" eb="14">
      <t>ルイジ</t>
    </rPh>
    <rPh sb="14" eb="16">
      <t>ダンタイ</t>
    </rPh>
    <rPh sb="16" eb="18">
      <t>ヘイキン</t>
    </rPh>
    <rPh sb="19" eb="21">
      <t>シタマワ</t>
    </rPh>
    <rPh sb="26" eb="28">
      <t>トクテイ</t>
    </rPh>
    <rPh sb="28" eb="37">
      <t>カンキョウホゼンコウキョウゲスイドウ</t>
    </rPh>
    <rPh sb="43" eb="46">
      <t>ゲスイドウ</t>
    </rPh>
    <rPh sb="46" eb="48">
      <t>セイビ</t>
    </rPh>
    <rPh sb="49" eb="51">
      <t>チャクシュ</t>
    </rPh>
    <rPh sb="56" eb="58">
      <t>ケイカ</t>
    </rPh>
    <rPh sb="58" eb="60">
      <t>ネンスウ</t>
    </rPh>
    <rPh sb="61" eb="62">
      <t>ミジカ</t>
    </rPh>
    <rPh sb="66" eb="68">
      <t>カンキョ</t>
    </rPh>
    <rPh sb="69" eb="72">
      <t>ロウキュウカ</t>
    </rPh>
    <rPh sb="73" eb="75">
      <t>ミウ</t>
    </rPh>
    <phoneticPr fontId="4"/>
  </si>
  <si>
    <t>類似団体と比較すると、水洗化率が類似団体平均より低いため、未整備地解消に向けて継続して取り組む必要がある。
また、経常収支比率及び流動比率が100％を下回っていること、今後人口減少に伴いさらに使用料収入が減少すること等から、将来見込まれる資金不足が生じないよう、引き続き効率的な運営を推進していく必要がある。</t>
    <rPh sb="0" eb="2">
      <t>ルイジ</t>
    </rPh>
    <rPh sb="2" eb="4">
      <t>ダンタイ</t>
    </rPh>
    <rPh sb="5" eb="7">
      <t>ヒカク</t>
    </rPh>
    <rPh sb="11" eb="14">
      <t>スイセンカ</t>
    </rPh>
    <rPh sb="14" eb="15">
      <t>リツ</t>
    </rPh>
    <rPh sb="16" eb="18">
      <t>ルイジ</t>
    </rPh>
    <rPh sb="18" eb="20">
      <t>ダンタイ</t>
    </rPh>
    <rPh sb="20" eb="22">
      <t>ヘイキン</t>
    </rPh>
    <rPh sb="24" eb="25">
      <t>ヒク</t>
    </rPh>
    <rPh sb="29" eb="32">
      <t>ミセイビ</t>
    </rPh>
    <rPh sb="32" eb="33">
      <t>チ</t>
    </rPh>
    <rPh sb="33" eb="35">
      <t>カイショウ</t>
    </rPh>
    <rPh sb="36" eb="37">
      <t>ム</t>
    </rPh>
    <rPh sb="39" eb="41">
      <t>ケイゾク</t>
    </rPh>
    <rPh sb="43" eb="44">
      <t>ト</t>
    </rPh>
    <rPh sb="45" eb="46">
      <t>ク</t>
    </rPh>
    <rPh sb="47" eb="49">
      <t>ヒツヨウ</t>
    </rPh>
    <rPh sb="57" eb="59">
      <t>ケイジョウ</t>
    </rPh>
    <rPh sb="59" eb="61">
      <t>シュウシ</t>
    </rPh>
    <rPh sb="61" eb="63">
      <t>ヒリツ</t>
    </rPh>
    <rPh sb="63" eb="64">
      <t>オヨ</t>
    </rPh>
    <rPh sb="65" eb="67">
      <t>リュウドウ</t>
    </rPh>
    <rPh sb="67" eb="69">
      <t>ヒリツ</t>
    </rPh>
    <rPh sb="75" eb="77">
      <t>シタマワ</t>
    </rPh>
    <rPh sb="84" eb="86">
      <t>コンゴ</t>
    </rPh>
    <rPh sb="86" eb="88">
      <t>ジンコウ</t>
    </rPh>
    <rPh sb="88" eb="90">
      <t>ゲンショウ</t>
    </rPh>
    <rPh sb="91" eb="92">
      <t>トモナ</t>
    </rPh>
    <rPh sb="96" eb="99">
      <t>シヨウリョウ</t>
    </rPh>
    <rPh sb="99" eb="101">
      <t>シュウニュウ</t>
    </rPh>
    <rPh sb="102" eb="104">
      <t>ゲンショウ</t>
    </rPh>
    <rPh sb="108" eb="109">
      <t>ナド</t>
    </rPh>
    <rPh sb="112" eb="114">
      <t>ショウライ</t>
    </rPh>
    <rPh sb="114" eb="116">
      <t>ミコ</t>
    </rPh>
    <rPh sb="119" eb="121">
      <t>シキン</t>
    </rPh>
    <rPh sb="121" eb="123">
      <t>ブソク</t>
    </rPh>
    <rPh sb="124" eb="125">
      <t>ショウ</t>
    </rPh>
    <rPh sb="131" eb="132">
      <t>ヒ</t>
    </rPh>
    <rPh sb="133" eb="134">
      <t>ツヅ</t>
    </rPh>
    <rPh sb="135" eb="138">
      <t>コウリツテキ</t>
    </rPh>
    <rPh sb="139" eb="141">
      <t>ウンエイ</t>
    </rPh>
    <rPh sb="142" eb="144">
      <t>スイシン</t>
    </rPh>
    <rPh sb="148" eb="150">
      <t>ヒツヨウ</t>
    </rPh>
    <phoneticPr fontId="4"/>
  </si>
  <si>
    <t>①経常収支比率は、100％を切っており、類似団体平均も下回っているため、今後100％を超える値に回復するよう、経営改善に向けた取り組みが必要である。
②累積欠損金は発生していない。
③流動比率は、類似団体平均を下回り100％を大きく切っており、現金預金が十分に確保されているとは言えない。
④企業債残高対事業規模比率は、令和2年度より類似団体平均を下回っている。
⑤経費回収率は、類似団体平均を上回るが100％未満であり、今後の人口減少に伴う使用料収入の減少を見据え、引き続き経営の効率化を進めていく必要がある。
⑥汚水処理原価は、類似団体平均より下回っているがその差は縮まっており、今後の使用料収入の減少を見据え、更なる経営の効率化に努める必要がある。
⑦特定環境保全公共下水道では単独の処理施設を有していないため、施設利用率の該当はない。
⑧水洗化率は、類似団体平均を下回っているため、未整備地解消に向けた取り組みが必要である。</t>
    <rPh sb="1" eb="3">
      <t>ケイジョウ</t>
    </rPh>
    <rPh sb="3" eb="5">
      <t>シュウシ</t>
    </rPh>
    <rPh sb="5" eb="7">
      <t>ヒリツ</t>
    </rPh>
    <rPh sb="14" eb="15">
      <t>キ</t>
    </rPh>
    <rPh sb="20" eb="22">
      <t>ルイジ</t>
    </rPh>
    <rPh sb="22" eb="24">
      <t>ダンタイ</t>
    </rPh>
    <rPh sb="24" eb="26">
      <t>ヘイキン</t>
    </rPh>
    <rPh sb="27" eb="29">
      <t>シタマワ</t>
    </rPh>
    <rPh sb="36" eb="38">
      <t>コンゴ</t>
    </rPh>
    <rPh sb="43" eb="44">
      <t>コ</t>
    </rPh>
    <rPh sb="46" eb="47">
      <t>アタイ</t>
    </rPh>
    <rPh sb="48" eb="50">
      <t>カイフク</t>
    </rPh>
    <rPh sb="55" eb="57">
      <t>ケイエイ</t>
    </rPh>
    <rPh sb="57" eb="59">
      <t>カイゼン</t>
    </rPh>
    <rPh sb="60" eb="61">
      <t>ム</t>
    </rPh>
    <rPh sb="63" eb="64">
      <t>ト</t>
    </rPh>
    <rPh sb="65" eb="66">
      <t>ク</t>
    </rPh>
    <rPh sb="68" eb="70">
      <t>ヒツヨウ</t>
    </rPh>
    <rPh sb="76" eb="78">
      <t>ルイセキ</t>
    </rPh>
    <rPh sb="78" eb="80">
      <t>ケッソン</t>
    </rPh>
    <rPh sb="80" eb="81">
      <t>キン</t>
    </rPh>
    <rPh sb="82" eb="84">
      <t>ハッセイ</t>
    </rPh>
    <rPh sb="92" eb="94">
      <t>リュウドウ</t>
    </rPh>
    <rPh sb="94" eb="96">
      <t>ヒリツ</t>
    </rPh>
    <rPh sb="98" eb="104">
      <t>ルイジダンタイヘイキン</t>
    </rPh>
    <rPh sb="105" eb="107">
      <t>シタマワ</t>
    </rPh>
    <rPh sb="113" eb="114">
      <t>オオ</t>
    </rPh>
    <rPh sb="116" eb="117">
      <t>キ</t>
    </rPh>
    <rPh sb="122" eb="124">
      <t>ゲンキン</t>
    </rPh>
    <rPh sb="124" eb="126">
      <t>ヨキン</t>
    </rPh>
    <rPh sb="127" eb="129">
      <t>ジュウブン</t>
    </rPh>
    <rPh sb="130" eb="132">
      <t>カクホ</t>
    </rPh>
    <rPh sb="139" eb="140">
      <t>イ</t>
    </rPh>
    <rPh sb="146" eb="148">
      <t>キギョウ</t>
    </rPh>
    <rPh sb="148" eb="149">
      <t>サイ</t>
    </rPh>
    <rPh sb="149" eb="151">
      <t>ザンダカ</t>
    </rPh>
    <rPh sb="151" eb="152">
      <t>タイ</t>
    </rPh>
    <rPh sb="152" eb="154">
      <t>ジギョウ</t>
    </rPh>
    <rPh sb="154" eb="156">
      <t>キボ</t>
    </rPh>
    <rPh sb="156" eb="158">
      <t>ヒリツ</t>
    </rPh>
    <rPh sb="160" eb="162">
      <t>レイワ</t>
    </rPh>
    <rPh sb="163" eb="165">
      <t>ネンド</t>
    </rPh>
    <rPh sb="167" eb="173">
      <t>ルイジダンタイヘイキン</t>
    </rPh>
    <rPh sb="174" eb="176">
      <t>シタマワ</t>
    </rPh>
    <rPh sb="183" eb="185">
      <t>ケイヒ</t>
    </rPh>
    <rPh sb="185" eb="187">
      <t>カイシュウ</t>
    </rPh>
    <rPh sb="187" eb="188">
      <t>リツ</t>
    </rPh>
    <rPh sb="190" eb="192">
      <t>ルイジ</t>
    </rPh>
    <rPh sb="192" eb="194">
      <t>ダンタイ</t>
    </rPh>
    <rPh sb="194" eb="196">
      <t>ヘイキン</t>
    </rPh>
    <rPh sb="197" eb="199">
      <t>ウワマワ</t>
    </rPh>
    <rPh sb="205" eb="207">
      <t>ミマン</t>
    </rPh>
    <rPh sb="211" eb="213">
      <t>コンゴ</t>
    </rPh>
    <rPh sb="214" eb="216">
      <t>ジンコウ</t>
    </rPh>
    <rPh sb="216" eb="218">
      <t>ゲンショウ</t>
    </rPh>
    <rPh sb="219" eb="220">
      <t>トモナ</t>
    </rPh>
    <rPh sb="221" eb="224">
      <t>シヨウリョウ</t>
    </rPh>
    <rPh sb="224" eb="226">
      <t>シュウニュウ</t>
    </rPh>
    <rPh sb="227" eb="229">
      <t>ゲンショウ</t>
    </rPh>
    <rPh sb="230" eb="232">
      <t>ミス</t>
    </rPh>
    <rPh sb="234" eb="235">
      <t>ヒ</t>
    </rPh>
    <rPh sb="236" eb="237">
      <t>ツヅ</t>
    </rPh>
    <rPh sb="238" eb="240">
      <t>ケイエイ</t>
    </rPh>
    <rPh sb="241" eb="244">
      <t>コウリツカ</t>
    </rPh>
    <rPh sb="245" eb="246">
      <t>スス</t>
    </rPh>
    <rPh sb="250" eb="252">
      <t>ヒツヨウ</t>
    </rPh>
    <rPh sb="258" eb="260">
      <t>オスイ</t>
    </rPh>
    <rPh sb="260" eb="262">
      <t>ショリ</t>
    </rPh>
    <rPh sb="262" eb="264">
      <t>ゲンカ</t>
    </rPh>
    <rPh sb="266" eb="268">
      <t>ルイジ</t>
    </rPh>
    <rPh sb="268" eb="270">
      <t>ダンタイ</t>
    </rPh>
    <rPh sb="270" eb="272">
      <t>ヘイキン</t>
    </rPh>
    <rPh sb="274" eb="276">
      <t>シタマワ</t>
    </rPh>
    <rPh sb="283" eb="284">
      <t>サ</t>
    </rPh>
    <rPh sb="285" eb="286">
      <t>チヂ</t>
    </rPh>
    <rPh sb="292" eb="294">
      <t>コンゴ</t>
    </rPh>
    <rPh sb="295" eb="298">
      <t>シヨウリョウ</t>
    </rPh>
    <rPh sb="298" eb="300">
      <t>シュウニュウ</t>
    </rPh>
    <rPh sb="301" eb="303">
      <t>ゲンショウ</t>
    </rPh>
    <rPh sb="304" eb="306">
      <t>ミス</t>
    </rPh>
    <rPh sb="308" eb="309">
      <t>サラ</t>
    </rPh>
    <rPh sb="311" eb="313">
      <t>ケイエイ</t>
    </rPh>
    <rPh sb="314" eb="317">
      <t>コウリツカ</t>
    </rPh>
    <rPh sb="318" eb="319">
      <t>ツト</t>
    </rPh>
    <rPh sb="321" eb="323">
      <t>ヒツヨウ</t>
    </rPh>
    <rPh sb="329" eb="331">
      <t>トクテイ</t>
    </rPh>
    <rPh sb="331" eb="340">
      <t>カンキョウホゼンコウキョウゲスイドウ</t>
    </rPh>
    <rPh sb="342" eb="344">
      <t>タンドク</t>
    </rPh>
    <rPh sb="345" eb="347">
      <t>ショリ</t>
    </rPh>
    <rPh sb="347" eb="349">
      <t>シセツ</t>
    </rPh>
    <rPh sb="350" eb="351">
      <t>ユウ</t>
    </rPh>
    <rPh sb="359" eb="361">
      <t>シセツ</t>
    </rPh>
    <rPh sb="361" eb="363">
      <t>リヨウ</t>
    </rPh>
    <rPh sb="363" eb="364">
      <t>リツ</t>
    </rPh>
    <rPh sb="365" eb="367">
      <t>ガイトウ</t>
    </rPh>
    <rPh sb="373" eb="376">
      <t>スイセンカ</t>
    </rPh>
    <rPh sb="376" eb="377">
      <t>リツ</t>
    </rPh>
    <rPh sb="379" eb="381">
      <t>ルイジ</t>
    </rPh>
    <rPh sb="381" eb="383">
      <t>ダンタイ</t>
    </rPh>
    <rPh sb="383" eb="385">
      <t>ヘイキン</t>
    </rPh>
    <rPh sb="386" eb="388">
      <t>シタマワ</t>
    </rPh>
    <rPh sb="395" eb="398">
      <t>ミセイビ</t>
    </rPh>
    <rPh sb="398" eb="399">
      <t>チ</t>
    </rPh>
    <rPh sb="399" eb="401">
      <t>カイショウ</t>
    </rPh>
    <rPh sb="402" eb="403">
      <t>ム</t>
    </rPh>
    <rPh sb="405" eb="406">
      <t>ト</t>
    </rPh>
    <rPh sb="407" eb="408">
      <t>ク</t>
    </rPh>
    <rPh sb="410" eb="41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</si>
</sst>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C-4374-B33F-CA998A3FD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0.13</c:v>
                </c:pt>
                <c:pt idx="2">
                  <c:v>0.36</c:v>
                </c:pt>
                <c:pt idx="3">
                  <c:v>0.06</c:v>
                </c:pt>
                <c:pt idx="4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6C-4374-B33F-CA998A3FD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8-4FCF-9180-37B8C8DD7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42.56</c:v>
                </c:pt>
                <c:pt idx="2">
                  <c:v>42.47</c:v>
                </c:pt>
                <c:pt idx="3">
                  <c:v>45.87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F8-4FCF-9180-37B8C8DD7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80.510000000000005</c:v>
                </c:pt>
                <c:pt idx="1">
                  <c:v>81.38</c:v>
                </c:pt>
                <c:pt idx="2">
                  <c:v>82.02</c:v>
                </c:pt>
                <c:pt idx="3">
                  <c:v>82.59</c:v>
                </c:pt>
                <c:pt idx="4">
                  <c:v>83.26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D-4226-92FF-56375A4F1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83.32</c:v>
                </c:pt>
                <c:pt idx="2">
                  <c:v>83.75</c:v>
                </c:pt>
                <c:pt idx="3">
                  <c:v>87.65</c:v>
                </c:pt>
                <c:pt idx="4">
                  <c:v>88.15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D-4226-92FF-56375A4F1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103.43</c:v>
                </c:pt>
                <c:pt idx="1">
                  <c:v>106.9</c:v>
                </c:pt>
                <c:pt idx="2">
                  <c:v>111.17</c:v>
                </c:pt>
                <c:pt idx="3">
                  <c:v>100.77</c:v>
                </c:pt>
                <c:pt idx="4">
                  <c:v>98.78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3-4D4F-9AE0-A4F1B010C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102.13</c:v>
                </c:pt>
                <c:pt idx="1">
                  <c:v>101.72</c:v>
                </c:pt>
                <c:pt idx="2">
                  <c:v>102.73</c:v>
                </c:pt>
                <c:pt idx="3">
                  <c:v>102.7</c:v>
                </c:pt>
                <c:pt idx="4">
                  <c:v>104.11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43-4D4F-9AE0-A4F1B010C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22.29</c:v>
                </c:pt>
                <c:pt idx="1">
                  <c:v>24.39</c:v>
                </c:pt>
                <c:pt idx="2">
                  <c:v>26.53</c:v>
                </c:pt>
                <c:pt idx="3">
                  <c:v>28.53</c:v>
                </c:pt>
                <c:pt idx="4">
                  <c:v>30.49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7-4DF6-A5B0-CB1B55562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23.93</c:v>
                </c:pt>
                <c:pt idx="1">
                  <c:v>24.68</c:v>
                </c:pt>
                <c:pt idx="2">
                  <c:v>24.68</c:v>
                </c:pt>
                <c:pt idx="3">
                  <c:v>29.24</c:v>
                </c:pt>
                <c:pt idx="4">
                  <c:v>31.73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7-4DF6-A5B0-CB1B55562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8-413C-AF51-29FA45804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>
                  <c:v>8.6199999999999992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8-413C-AF51-29FA45804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6-41BC-AB37-A9AA290DA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109.51</c:v>
                </c:pt>
                <c:pt idx="1">
                  <c:v>112.88</c:v>
                </c:pt>
                <c:pt idx="2">
                  <c:v>94.97</c:v>
                </c:pt>
                <c:pt idx="3">
                  <c:v>48.2</c:v>
                </c:pt>
                <c:pt idx="4">
                  <c:v>46.91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6-41BC-AB37-A9AA290DA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59.26</c:v>
                </c:pt>
                <c:pt idx="1">
                  <c:v>55</c:v>
                </c:pt>
                <c:pt idx="2">
                  <c:v>54.3</c:v>
                </c:pt>
                <c:pt idx="3">
                  <c:v>37</c:v>
                </c:pt>
                <c:pt idx="4">
                  <c:v>24.01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9-4706-AC69-6E23C1AE5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49.18</c:v>
                </c:pt>
                <c:pt idx="2">
                  <c:v>47.72</c:v>
                </c:pt>
                <c:pt idx="3">
                  <c:v>46.85</c:v>
                </c:pt>
                <c:pt idx="4">
                  <c:v>44.35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B9-4706-AC69-6E23C1AE5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1304.1099999999999</c:v>
                </c:pt>
                <c:pt idx="1">
                  <c:v>1268.4000000000001</c:v>
                </c:pt>
                <c:pt idx="2">
                  <c:v>1223.68</c:v>
                </c:pt>
                <c:pt idx="3">
                  <c:v>1233.47</c:v>
                </c:pt>
                <c:pt idx="4">
                  <c:v>1246.21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E-4F3B-805E-997C0E673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1243.71</c:v>
                </c:pt>
                <c:pt idx="1">
                  <c:v>1194.1500000000001</c:v>
                </c:pt>
                <c:pt idx="2">
                  <c:v>1206.79</c:v>
                </c:pt>
                <c:pt idx="3">
                  <c:v>1268.6300000000001</c:v>
                </c:pt>
                <c:pt idx="4">
                  <c:v>1283.69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E-4F3B-805E-997C0E673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99.05</c:v>
                </c:pt>
                <c:pt idx="1">
                  <c:v>99.07</c:v>
                </c:pt>
                <c:pt idx="2">
                  <c:v>141.9</c:v>
                </c:pt>
                <c:pt idx="3">
                  <c:v>97.64</c:v>
                </c:pt>
                <c:pt idx="4">
                  <c:v>94.68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C-4D46-A439-600ECC4A7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72.260000000000005</c:v>
                </c:pt>
                <c:pt idx="2">
                  <c:v>71.84</c:v>
                </c:pt>
                <c:pt idx="3">
                  <c:v>82.88</c:v>
                </c:pt>
                <c:pt idx="4">
                  <c:v>82.53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1C-4D46-A439-600ECC4A7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169.85</c:v>
                </c:pt>
                <c:pt idx="1">
                  <c:v>168.99</c:v>
                </c:pt>
                <c:pt idx="2">
                  <c:v>117.65</c:v>
                </c:pt>
                <c:pt idx="3">
                  <c:v>169.2</c:v>
                </c:pt>
                <c:pt idx="4">
                  <c:v>175.41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1-45F8-83FB-DA8F95C35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221.81</c:v>
                </c:pt>
                <c:pt idx="1">
                  <c:v>230.02</c:v>
                </c:pt>
                <c:pt idx="2">
                  <c:v>228.47</c:v>
                </c:pt>
                <c:pt idx="3">
                  <c:v>187.76</c:v>
                </c:pt>
                <c:pt idx="4">
                  <c:v>190.48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1-45F8-83FB-DA8F95C35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兵庫県　三木市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特定環境保全公共下水道</v>
      </c>
      <c r="Q8" s="35"/>
      <c r="R8" s="35"/>
      <c r="S8" s="35"/>
      <c r="T8" s="35"/>
      <c r="U8" s="35"/>
      <c r="V8" s="35"/>
      <c r="W8" s="35" t="str">
        <f>データ!L6</f>
        <v>D1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75571</v>
      </c>
      <c r="AM8" s="37"/>
      <c r="AN8" s="37"/>
      <c r="AO8" s="37"/>
      <c r="AP8" s="37"/>
      <c r="AQ8" s="37"/>
      <c r="AR8" s="37"/>
      <c r="AS8" s="37"/>
      <c r="AT8" s="38">
        <f>データ!T6</f>
        <v>176.51</v>
      </c>
      <c r="AU8" s="38"/>
      <c r="AV8" s="38"/>
      <c r="AW8" s="38"/>
      <c r="AX8" s="38"/>
      <c r="AY8" s="38"/>
      <c r="AZ8" s="38"/>
      <c r="BA8" s="38"/>
      <c r="BB8" s="38">
        <f>データ!U6</f>
        <v>428.14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44.35</v>
      </c>
      <c r="J10" s="38"/>
      <c r="K10" s="38"/>
      <c r="L10" s="38"/>
      <c r="M10" s="38"/>
      <c r="N10" s="38"/>
      <c r="O10" s="38"/>
      <c r="P10" s="38">
        <f>データ!P6</f>
        <v>10.88</v>
      </c>
      <c r="Q10" s="38"/>
      <c r="R10" s="38"/>
      <c r="S10" s="38"/>
      <c r="T10" s="38"/>
      <c r="U10" s="38"/>
      <c r="V10" s="38"/>
      <c r="W10" s="38">
        <f>データ!Q6</f>
        <v>91.64</v>
      </c>
      <c r="X10" s="38"/>
      <c r="Y10" s="38"/>
      <c r="Z10" s="38"/>
      <c r="AA10" s="38"/>
      <c r="AB10" s="38"/>
      <c r="AC10" s="38"/>
      <c r="AD10" s="37">
        <f>データ!R6</f>
        <v>2640</v>
      </c>
      <c r="AE10" s="37"/>
      <c r="AF10" s="37"/>
      <c r="AG10" s="37"/>
      <c r="AH10" s="37"/>
      <c r="AI10" s="37"/>
      <c r="AJ10" s="37"/>
      <c r="AK10" s="2"/>
      <c r="AL10" s="37">
        <f>データ!V6</f>
        <v>8188</v>
      </c>
      <c r="AM10" s="37"/>
      <c r="AN10" s="37"/>
      <c r="AO10" s="37"/>
      <c r="AP10" s="37"/>
      <c r="AQ10" s="37"/>
      <c r="AR10" s="37"/>
      <c r="AS10" s="37"/>
      <c r="AT10" s="38">
        <f>データ!W6</f>
        <v>4.96</v>
      </c>
      <c r="AU10" s="38"/>
      <c r="AV10" s="38"/>
      <c r="AW10" s="38"/>
      <c r="AX10" s="38"/>
      <c r="AY10" s="38"/>
      <c r="AZ10" s="38"/>
      <c r="BA10" s="38"/>
      <c r="BB10" s="38">
        <f>データ!X6</f>
        <v>1650.81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113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114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【105.35】</v>
      </c>
      <c r="F85" s="12" t="str">
        <f>データ!AT6</f>
        <v>【63.89】</v>
      </c>
      <c r="G85" s="12" t="str">
        <f>データ!BE6</f>
        <v>【44.07】</v>
      </c>
      <c r="H85" s="12" t="str">
        <f>データ!BP6</f>
        <v>【1,201.79】</v>
      </c>
      <c r="I85" s="12" t="str">
        <f>データ!CA6</f>
        <v>【75.31】</v>
      </c>
      <c r="J85" s="12" t="str">
        <f>データ!CL6</f>
        <v>【216.39】</v>
      </c>
      <c r="K85" s="12" t="str">
        <f>データ!CW6</f>
        <v>【42.57】</v>
      </c>
      <c r="L85" s="12" t="str">
        <f>データ!DH6</f>
        <v>【85.24】</v>
      </c>
      <c r="M85" s="12" t="str">
        <f>データ!DS6</f>
        <v>【25.87】</v>
      </c>
      <c r="N85" s="12" t="str">
        <f>データ!ED6</f>
        <v>【0.01】</v>
      </c>
      <c r="O85" s="12" t="str">
        <f>データ!EO6</f>
        <v>【0.15】</v>
      </c>
    </row>
  </sheetData>
  <sheetProtection algorithmName="SHA-512" hashValue="zGsCS6K6IpNX/4sjsyqdo9qUYwL4nTlizNHiSUVyHwczQ2NJakQW0NFdv8z1Q0gZFv9oFdhiGjDbBDLEJmwoBQ==" saltValue="Hh1NjODtPJrLP0qwL32el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282154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兵庫県　三木市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44.35</v>
      </c>
      <c r="P6" s="20">
        <f t="shared" si="3"/>
        <v>10.88</v>
      </c>
      <c r="Q6" s="20">
        <f t="shared" si="3"/>
        <v>91.64</v>
      </c>
      <c r="R6" s="20">
        <f t="shared" si="3"/>
        <v>2640</v>
      </c>
      <c r="S6" s="20">
        <f t="shared" si="3"/>
        <v>75571</v>
      </c>
      <c r="T6" s="20">
        <f t="shared" si="3"/>
        <v>176.51</v>
      </c>
      <c r="U6" s="20">
        <f t="shared" si="3"/>
        <v>428.14</v>
      </c>
      <c r="V6" s="20">
        <f t="shared" si="3"/>
        <v>8188</v>
      </c>
      <c r="W6" s="20">
        <f t="shared" si="3"/>
        <v>4.96</v>
      </c>
      <c r="X6" s="20">
        <f t="shared" si="3"/>
        <v>1650.81</v>
      </c>
      <c r="Y6" s="21">
        <f>IF(Y7="",NA(),Y7)</f>
        <v>103.43</v>
      </c>
      <c r="Z6" s="21">
        <f t="shared" ref="Z6:AH6" si="4">IF(Z7="",NA(),Z7)</f>
        <v>106.9</v>
      </c>
      <c r="AA6" s="21">
        <f t="shared" si="4"/>
        <v>111.17</v>
      </c>
      <c r="AB6" s="21">
        <f t="shared" si="4"/>
        <v>100.77</v>
      </c>
      <c r="AC6" s="21">
        <f t="shared" si="4"/>
        <v>98.78</v>
      </c>
      <c r="AD6" s="21">
        <f t="shared" si="4"/>
        <v>102.13</v>
      </c>
      <c r="AE6" s="21">
        <f t="shared" si="4"/>
        <v>101.72</v>
      </c>
      <c r="AF6" s="21">
        <f t="shared" si="4"/>
        <v>102.73</v>
      </c>
      <c r="AG6" s="21">
        <f t="shared" si="4"/>
        <v>102.7</v>
      </c>
      <c r="AH6" s="21">
        <f t="shared" si="4"/>
        <v>104.11</v>
      </c>
      <c r="AI6" s="20" t="str">
        <f>IF(AI7="","",IF(AI7="-","【-】","【"&amp;SUBSTITUTE(TEXT(AI7,"#,##0.00"),"-","△")&amp;"】"))</f>
        <v>【105.35】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109.51</v>
      </c>
      <c r="AP6" s="21">
        <f t="shared" si="5"/>
        <v>112.88</v>
      </c>
      <c r="AQ6" s="21">
        <f t="shared" si="5"/>
        <v>94.97</v>
      </c>
      <c r="AR6" s="21">
        <f t="shared" si="5"/>
        <v>48.2</v>
      </c>
      <c r="AS6" s="21">
        <f t="shared" si="5"/>
        <v>46.91</v>
      </c>
      <c r="AT6" s="20" t="str">
        <f>IF(AT7="","",IF(AT7="-","【-】","【"&amp;SUBSTITUTE(TEXT(AT7,"#,##0.00"),"-","△")&amp;"】"))</f>
        <v>【63.89】</v>
      </c>
      <c r="AU6" s="21">
        <f>IF(AU7="",NA(),AU7)</f>
        <v>59.26</v>
      </c>
      <c r="AV6" s="21">
        <f t="shared" ref="AV6:BD6" si="6">IF(AV7="",NA(),AV7)</f>
        <v>55</v>
      </c>
      <c r="AW6" s="21">
        <f t="shared" si="6"/>
        <v>54.3</v>
      </c>
      <c r="AX6" s="21">
        <f t="shared" si="6"/>
        <v>37</v>
      </c>
      <c r="AY6" s="21">
        <f t="shared" si="6"/>
        <v>24.01</v>
      </c>
      <c r="AZ6" s="21">
        <f t="shared" si="6"/>
        <v>47.44</v>
      </c>
      <c r="BA6" s="21">
        <f t="shared" si="6"/>
        <v>49.18</v>
      </c>
      <c r="BB6" s="21">
        <f t="shared" si="6"/>
        <v>47.72</v>
      </c>
      <c r="BC6" s="21">
        <f t="shared" si="6"/>
        <v>46.85</v>
      </c>
      <c r="BD6" s="21">
        <f t="shared" si="6"/>
        <v>44.35</v>
      </c>
      <c r="BE6" s="20" t="str">
        <f>IF(BE7="","",IF(BE7="-","【-】","【"&amp;SUBSTITUTE(TEXT(BE7,"#,##0.00"),"-","△")&amp;"】"))</f>
        <v>【44.07】</v>
      </c>
      <c r="BF6" s="21">
        <f>IF(BF7="",NA(),BF7)</f>
        <v>1304.1099999999999</v>
      </c>
      <c r="BG6" s="21">
        <f t="shared" ref="BG6:BO6" si="7">IF(BG7="",NA(),BG7)</f>
        <v>1268.4000000000001</v>
      </c>
      <c r="BH6" s="21">
        <f t="shared" si="7"/>
        <v>1223.68</v>
      </c>
      <c r="BI6" s="21">
        <f t="shared" si="7"/>
        <v>1233.47</v>
      </c>
      <c r="BJ6" s="21">
        <f t="shared" si="7"/>
        <v>1246.21</v>
      </c>
      <c r="BK6" s="21">
        <f t="shared" si="7"/>
        <v>1243.71</v>
      </c>
      <c r="BL6" s="21">
        <f t="shared" si="7"/>
        <v>1194.1500000000001</v>
      </c>
      <c r="BM6" s="21">
        <f t="shared" si="7"/>
        <v>1206.79</v>
      </c>
      <c r="BN6" s="21">
        <f t="shared" si="7"/>
        <v>1268.6300000000001</v>
      </c>
      <c r="BO6" s="21">
        <f t="shared" si="7"/>
        <v>1283.69</v>
      </c>
      <c r="BP6" s="20" t="str">
        <f>IF(BP7="","",IF(BP7="-","【-】","【"&amp;SUBSTITUTE(TEXT(BP7,"#,##0.00"),"-","△")&amp;"】"))</f>
        <v>【1,201.79】</v>
      </c>
      <c r="BQ6" s="21">
        <f>IF(BQ7="",NA(),BQ7)</f>
        <v>99.05</v>
      </c>
      <c r="BR6" s="21">
        <f t="shared" ref="BR6:BZ6" si="8">IF(BR7="",NA(),BR7)</f>
        <v>99.07</v>
      </c>
      <c r="BS6" s="21">
        <f t="shared" si="8"/>
        <v>141.9</v>
      </c>
      <c r="BT6" s="21">
        <f t="shared" si="8"/>
        <v>97.64</v>
      </c>
      <c r="BU6" s="21">
        <f t="shared" si="8"/>
        <v>94.68</v>
      </c>
      <c r="BV6" s="21">
        <f t="shared" si="8"/>
        <v>74.3</v>
      </c>
      <c r="BW6" s="21">
        <f t="shared" si="8"/>
        <v>72.260000000000005</v>
      </c>
      <c r="BX6" s="21">
        <f t="shared" si="8"/>
        <v>71.84</v>
      </c>
      <c r="BY6" s="21">
        <f t="shared" si="8"/>
        <v>82.88</v>
      </c>
      <c r="BZ6" s="21">
        <f t="shared" si="8"/>
        <v>82.53</v>
      </c>
      <c r="CA6" s="20" t="str">
        <f>IF(CA7="","",IF(CA7="-","【-】","【"&amp;SUBSTITUTE(TEXT(CA7,"#,##0.00"),"-","△")&amp;"】"))</f>
        <v>【75.31】</v>
      </c>
      <c r="CB6" s="21">
        <f>IF(CB7="",NA(),CB7)</f>
        <v>169.85</v>
      </c>
      <c r="CC6" s="21">
        <f t="shared" ref="CC6:CK6" si="9">IF(CC7="",NA(),CC7)</f>
        <v>168.99</v>
      </c>
      <c r="CD6" s="21">
        <f t="shared" si="9"/>
        <v>117.65</v>
      </c>
      <c r="CE6" s="21">
        <f t="shared" si="9"/>
        <v>169.2</v>
      </c>
      <c r="CF6" s="21">
        <f t="shared" si="9"/>
        <v>175.41</v>
      </c>
      <c r="CG6" s="21">
        <f t="shared" si="9"/>
        <v>221.81</v>
      </c>
      <c r="CH6" s="21">
        <f t="shared" si="9"/>
        <v>230.02</v>
      </c>
      <c r="CI6" s="21">
        <f t="shared" si="9"/>
        <v>228.47</v>
      </c>
      <c r="CJ6" s="21">
        <f t="shared" si="9"/>
        <v>187.76</v>
      </c>
      <c r="CK6" s="21">
        <f t="shared" si="9"/>
        <v>190.48</v>
      </c>
      <c r="CL6" s="20" t="str">
        <f>IF(CL7="","",IF(CL7="-","【-】","【"&amp;SUBSTITUTE(TEXT(CL7,"#,##0.00"),"-","△")&amp;"】"))</f>
        <v>【216.39】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43.36</v>
      </c>
      <c r="CS6" s="21">
        <f t="shared" si="10"/>
        <v>42.56</v>
      </c>
      <c r="CT6" s="21">
        <f t="shared" si="10"/>
        <v>42.47</v>
      </c>
      <c r="CU6" s="21">
        <f t="shared" si="10"/>
        <v>45.87</v>
      </c>
      <c r="CV6" s="21">
        <f t="shared" si="10"/>
        <v>44.24</v>
      </c>
      <c r="CW6" s="20" t="str">
        <f>IF(CW7="","",IF(CW7="-","【-】","【"&amp;SUBSTITUTE(TEXT(CW7,"#,##0.00"),"-","△")&amp;"】"))</f>
        <v>【42.57】</v>
      </c>
      <c r="CX6" s="21">
        <f>IF(CX7="",NA(),CX7)</f>
        <v>80.510000000000005</v>
      </c>
      <c r="CY6" s="21">
        <f t="shared" ref="CY6:DG6" si="11">IF(CY7="",NA(),CY7)</f>
        <v>81.38</v>
      </c>
      <c r="CZ6" s="21">
        <f t="shared" si="11"/>
        <v>82.02</v>
      </c>
      <c r="DA6" s="21">
        <f t="shared" si="11"/>
        <v>82.59</v>
      </c>
      <c r="DB6" s="21">
        <f t="shared" si="11"/>
        <v>83.26</v>
      </c>
      <c r="DC6" s="21">
        <f t="shared" si="11"/>
        <v>83.06</v>
      </c>
      <c r="DD6" s="21">
        <f t="shared" si="11"/>
        <v>83.32</v>
      </c>
      <c r="DE6" s="21">
        <f t="shared" si="11"/>
        <v>83.75</v>
      </c>
      <c r="DF6" s="21">
        <f t="shared" si="11"/>
        <v>87.65</v>
      </c>
      <c r="DG6" s="21">
        <f t="shared" si="11"/>
        <v>88.15</v>
      </c>
      <c r="DH6" s="20" t="str">
        <f>IF(DH7="","",IF(DH7="-","【-】","【"&amp;SUBSTITUTE(TEXT(DH7,"#,##0.00"),"-","△")&amp;"】"))</f>
        <v>【85.24】</v>
      </c>
      <c r="DI6" s="21">
        <f>IF(DI7="",NA(),DI7)</f>
        <v>22.29</v>
      </c>
      <c r="DJ6" s="21">
        <f t="shared" ref="DJ6:DR6" si="12">IF(DJ7="",NA(),DJ7)</f>
        <v>24.39</v>
      </c>
      <c r="DK6" s="21">
        <f t="shared" si="12"/>
        <v>26.53</v>
      </c>
      <c r="DL6" s="21">
        <f t="shared" si="12"/>
        <v>28.53</v>
      </c>
      <c r="DM6" s="21">
        <f t="shared" si="12"/>
        <v>30.49</v>
      </c>
      <c r="DN6" s="21">
        <f t="shared" si="12"/>
        <v>23.93</v>
      </c>
      <c r="DO6" s="21">
        <f t="shared" si="12"/>
        <v>24.68</v>
      </c>
      <c r="DP6" s="21">
        <f t="shared" si="12"/>
        <v>24.68</v>
      </c>
      <c r="DQ6" s="21">
        <f t="shared" si="12"/>
        <v>29.24</v>
      </c>
      <c r="DR6" s="21">
        <f t="shared" si="12"/>
        <v>31.73</v>
      </c>
      <c r="DS6" s="20" t="str">
        <f>IF(DS7="","",IF(DS7="-","【-】","【"&amp;SUBSTITUTE(TEXT(DS7,"#,##0.00"),"-","△")&amp;"】"))</f>
        <v>【25.87】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1">
        <f t="shared" si="13"/>
        <v>0.01</v>
      </c>
      <c r="EA6" s="21">
        <f t="shared" si="13"/>
        <v>8.6199999999999992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【0.01】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0.13</v>
      </c>
      <c r="EL6" s="21">
        <f t="shared" si="14"/>
        <v>0.36</v>
      </c>
      <c r="EM6" s="21">
        <f t="shared" si="14"/>
        <v>0.06</v>
      </c>
      <c r="EN6" s="21">
        <f t="shared" si="14"/>
        <v>0.27</v>
      </c>
      <c r="EO6" s="20" t="str">
        <f>IF(EO7="","",IF(EO7="-","【-】","【"&amp;SUBSTITUTE(TEXT(EO7,"#,##0.00"),"-","△")&amp;"】"))</f>
        <v>【0.15】</v>
      </c>
    </row>
    <row r="7" spans="1:148" s="22" customFormat="1" x14ac:dyDescent="0.15">
      <c r="A7" s="14"/>
      <c r="B7" s="23">
        <v>2021</v>
      </c>
      <c r="C7" s="23">
        <v>282154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44.35</v>
      </c>
      <c r="P7" s="24">
        <v>10.88</v>
      </c>
      <c r="Q7" s="24">
        <v>91.64</v>
      </c>
      <c r="R7" s="24">
        <v>2640</v>
      </c>
      <c r="S7" s="24">
        <v>75571</v>
      </c>
      <c r="T7" s="24">
        <v>176.51</v>
      </c>
      <c r="U7" s="24">
        <v>428.14</v>
      </c>
      <c r="V7" s="24">
        <v>8188</v>
      </c>
      <c r="W7" s="24">
        <v>4.96</v>
      </c>
      <c r="X7" s="24">
        <v>1650.81</v>
      </c>
      <c r="Y7" s="24">
        <v>103.43</v>
      </c>
      <c r="Z7" s="24">
        <v>106.9</v>
      </c>
      <c r="AA7" s="24">
        <v>111.17</v>
      </c>
      <c r="AB7" s="24">
        <v>100.77</v>
      </c>
      <c r="AC7" s="24">
        <v>98.78</v>
      </c>
      <c r="AD7" s="24">
        <v>102.13</v>
      </c>
      <c r="AE7" s="24">
        <v>101.72</v>
      </c>
      <c r="AF7" s="24">
        <v>102.73</v>
      </c>
      <c r="AG7" s="24">
        <v>102.7</v>
      </c>
      <c r="AH7" s="24">
        <v>104.11</v>
      </c>
      <c r="AI7" s="24">
        <v>105.35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109.51</v>
      </c>
      <c r="AP7" s="24">
        <v>112.88</v>
      </c>
      <c r="AQ7" s="24">
        <v>94.97</v>
      </c>
      <c r="AR7" s="24">
        <v>48.2</v>
      </c>
      <c r="AS7" s="24">
        <v>46.91</v>
      </c>
      <c r="AT7" s="24">
        <v>63.89</v>
      </c>
      <c r="AU7" s="24">
        <v>59.26</v>
      </c>
      <c r="AV7" s="24">
        <v>55</v>
      </c>
      <c r="AW7" s="24">
        <v>54.3</v>
      </c>
      <c r="AX7" s="24">
        <v>37</v>
      </c>
      <c r="AY7" s="24">
        <v>24.01</v>
      </c>
      <c r="AZ7" s="24">
        <v>47.44</v>
      </c>
      <c r="BA7" s="24">
        <v>49.18</v>
      </c>
      <c r="BB7" s="24">
        <v>47.72</v>
      </c>
      <c r="BC7" s="24">
        <v>46.85</v>
      </c>
      <c r="BD7" s="24">
        <v>44.35</v>
      </c>
      <c r="BE7" s="24">
        <v>44.07</v>
      </c>
      <c r="BF7" s="24">
        <v>1304.1099999999999</v>
      </c>
      <c r="BG7" s="24">
        <v>1268.4000000000001</v>
      </c>
      <c r="BH7" s="24">
        <v>1223.68</v>
      </c>
      <c r="BI7" s="24">
        <v>1233.47</v>
      </c>
      <c r="BJ7" s="24">
        <v>1246.21</v>
      </c>
      <c r="BK7" s="24">
        <v>1243.71</v>
      </c>
      <c r="BL7" s="24">
        <v>1194.1500000000001</v>
      </c>
      <c r="BM7" s="24">
        <v>1206.79</v>
      </c>
      <c r="BN7" s="24">
        <v>1268.6300000000001</v>
      </c>
      <c r="BO7" s="24">
        <v>1283.69</v>
      </c>
      <c r="BP7" s="24">
        <v>1201.79</v>
      </c>
      <c r="BQ7" s="24">
        <v>99.05</v>
      </c>
      <c r="BR7" s="24">
        <v>99.07</v>
      </c>
      <c r="BS7" s="24">
        <v>141.9</v>
      </c>
      <c r="BT7" s="24">
        <v>97.64</v>
      </c>
      <c r="BU7" s="24">
        <v>94.68</v>
      </c>
      <c r="BV7" s="24">
        <v>74.3</v>
      </c>
      <c r="BW7" s="24">
        <v>72.260000000000005</v>
      </c>
      <c r="BX7" s="24">
        <v>71.84</v>
      </c>
      <c r="BY7" s="24">
        <v>82.88</v>
      </c>
      <c r="BZ7" s="24">
        <v>82.53</v>
      </c>
      <c r="CA7" s="24">
        <v>75.31</v>
      </c>
      <c r="CB7" s="24">
        <v>169.85</v>
      </c>
      <c r="CC7" s="24">
        <v>168.99</v>
      </c>
      <c r="CD7" s="24">
        <v>117.65</v>
      </c>
      <c r="CE7" s="24">
        <v>169.2</v>
      </c>
      <c r="CF7" s="24">
        <v>175.41</v>
      </c>
      <c r="CG7" s="24">
        <v>221.81</v>
      </c>
      <c r="CH7" s="24">
        <v>230.02</v>
      </c>
      <c r="CI7" s="24">
        <v>228.47</v>
      </c>
      <c r="CJ7" s="24">
        <v>187.76</v>
      </c>
      <c r="CK7" s="24">
        <v>190.48</v>
      </c>
      <c r="CL7" s="24">
        <v>216.39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43.36</v>
      </c>
      <c r="CS7" s="24">
        <v>42.56</v>
      </c>
      <c r="CT7" s="24">
        <v>42.47</v>
      </c>
      <c r="CU7" s="24">
        <v>45.87</v>
      </c>
      <c r="CV7" s="24">
        <v>44.24</v>
      </c>
      <c r="CW7" s="24">
        <v>42.57</v>
      </c>
      <c r="CX7" s="24">
        <v>80.510000000000005</v>
      </c>
      <c r="CY7" s="24">
        <v>81.38</v>
      </c>
      <c r="CZ7" s="24">
        <v>82.02</v>
      </c>
      <c r="DA7" s="24">
        <v>82.59</v>
      </c>
      <c r="DB7" s="24">
        <v>83.26</v>
      </c>
      <c r="DC7" s="24">
        <v>83.06</v>
      </c>
      <c r="DD7" s="24">
        <v>83.32</v>
      </c>
      <c r="DE7" s="24">
        <v>83.75</v>
      </c>
      <c r="DF7" s="24">
        <v>87.65</v>
      </c>
      <c r="DG7" s="24">
        <v>88.15</v>
      </c>
      <c r="DH7" s="24">
        <v>85.24</v>
      </c>
      <c r="DI7" s="24">
        <v>22.29</v>
      </c>
      <c r="DJ7" s="24">
        <v>24.39</v>
      </c>
      <c r="DK7" s="24">
        <v>26.53</v>
      </c>
      <c r="DL7" s="24">
        <v>28.53</v>
      </c>
      <c r="DM7" s="24">
        <v>30.49</v>
      </c>
      <c r="DN7" s="24">
        <v>23.93</v>
      </c>
      <c r="DO7" s="24">
        <v>24.68</v>
      </c>
      <c r="DP7" s="24">
        <v>24.68</v>
      </c>
      <c r="DQ7" s="24">
        <v>29.24</v>
      </c>
      <c r="DR7" s="24">
        <v>31.73</v>
      </c>
      <c r="DS7" s="24">
        <v>25.87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0.01</v>
      </c>
      <c r="EA7" s="24">
        <v>8.6199999999999992</v>
      </c>
      <c r="EB7" s="24">
        <v>0</v>
      </c>
      <c r="EC7" s="24">
        <v>0</v>
      </c>
      <c r="ED7" s="24">
        <v>0.01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0.13</v>
      </c>
      <c r="EL7" s="24">
        <v>0.36</v>
      </c>
      <c r="EM7" s="24">
        <v>0.06</v>
      </c>
      <c r="EN7" s="24">
        <v>0.27</v>
      </c>
      <c r="EO7" s="24">
        <v>0.15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三木市役所</cp:lastModifiedBy>
  <cp:lastPrinted>2023-01-31T09:02:21Z</cp:lastPrinted>
  <dcterms:created xsi:type="dcterms:W3CDTF">2022-12-01T01:29:38Z</dcterms:created>
  <dcterms:modified xsi:type="dcterms:W3CDTF">2023-01-31T09:04:41Z</dcterms:modified>
  <cp:category/>
</cp:coreProperties>
</file>