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9810"/>
  </bookViews>
  <sheets>
    <sheet name="目次" sheetId="9" r:id="rId1"/>
    <sheet name="2-1" sheetId="41" r:id="rId2"/>
    <sheet name="2-2 " sheetId="42" r:id="rId3"/>
    <sheet name="2-3" sheetId="43" r:id="rId4"/>
    <sheet name="2-4 " sheetId="44" r:id="rId5"/>
    <sheet name="2-5 " sheetId="45" r:id="rId6"/>
    <sheet name="2-6" sheetId="46" r:id="rId7"/>
    <sheet name="2-7 " sheetId="47" r:id="rId8"/>
    <sheet name="2-8" sheetId="4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48" l="1"/>
  <c r="D95" i="48"/>
  <c r="C95" i="48"/>
  <c r="B95" i="48"/>
  <c r="B92" i="48"/>
  <c r="E78" i="48"/>
  <c r="D78" i="48"/>
  <c r="C78" i="48"/>
  <c r="B78" i="48"/>
  <c r="K68" i="48"/>
  <c r="J68" i="48"/>
  <c r="I68" i="48"/>
  <c r="H68" i="48"/>
  <c r="K50" i="48"/>
  <c r="J50" i="48"/>
  <c r="I50" i="48"/>
  <c r="H50" i="48"/>
  <c r="H47" i="48"/>
  <c r="B47" i="48"/>
  <c r="K35" i="48"/>
  <c r="J35" i="48"/>
  <c r="I35" i="48"/>
  <c r="H35" i="48"/>
  <c r="K5" i="48"/>
  <c r="J5" i="48"/>
  <c r="I5" i="48"/>
  <c r="H5" i="48"/>
  <c r="E5" i="48"/>
  <c r="D5" i="48"/>
  <c r="C5" i="48"/>
  <c r="B5" i="48"/>
  <c r="H2" i="48"/>
  <c r="V65" i="47"/>
  <c r="U65" i="47"/>
  <c r="T65" i="47"/>
  <c r="Q65" i="47"/>
  <c r="P65" i="47"/>
  <c r="O65" i="47"/>
  <c r="L65" i="47"/>
  <c r="K65" i="47"/>
  <c r="J65" i="47"/>
  <c r="G65" i="47"/>
  <c r="F65" i="47"/>
  <c r="E65" i="47"/>
  <c r="V64" i="47"/>
  <c r="U64" i="47"/>
  <c r="T64" i="47"/>
  <c r="Q64" i="47"/>
  <c r="P64" i="47"/>
  <c r="O64" i="47"/>
  <c r="L64" i="47"/>
  <c r="K64" i="47"/>
  <c r="J64" i="47"/>
  <c r="G64" i="47"/>
  <c r="F64" i="47"/>
  <c r="E64" i="47"/>
  <c r="U62" i="47"/>
  <c r="P62" i="47"/>
  <c r="K62" i="47"/>
  <c r="F62" i="47"/>
  <c r="G30" i="47"/>
  <c r="F30" i="47"/>
  <c r="E30" i="47"/>
  <c r="V25" i="47"/>
  <c r="U25" i="47"/>
  <c r="T25" i="47"/>
  <c r="Q25" i="47"/>
  <c r="P25" i="47"/>
  <c r="O25" i="47"/>
  <c r="L25" i="47"/>
  <c r="K25" i="47"/>
  <c r="J25" i="47"/>
  <c r="G25" i="47"/>
  <c r="F25" i="47"/>
  <c r="E25" i="47"/>
  <c r="V24" i="47"/>
  <c r="U24" i="47"/>
  <c r="T24" i="47"/>
  <c r="Q24" i="47"/>
  <c r="P24" i="47"/>
  <c r="O24" i="47"/>
  <c r="L24" i="47"/>
  <c r="K24" i="47"/>
  <c r="J24" i="47"/>
  <c r="G24" i="47"/>
  <c r="F24" i="47"/>
  <c r="E24" i="47"/>
  <c r="U22" i="47"/>
  <c r="P22" i="47"/>
  <c r="K22" i="47"/>
  <c r="F22" i="47"/>
  <c r="K44" i="45"/>
  <c r="H44" i="45"/>
  <c r="K43" i="45"/>
  <c r="H43" i="45"/>
  <c r="K42" i="45"/>
  <c r="H42" i="45"/>
  <c r="K41" i="45"/>
  <c r="H41" i="45"/>
  <c r="K40" i="45"/>
  <c r="H40" i="45"/>
  <c r="K39" i="45"/>
  <c r="H39" i="45"/>
  <c r="K38" i="45"/>
  <c r="H38" i="45"/>
  <c r="K37" i="45"/>
  <c r="H37" i="45"/>
  <c r="K36" i="45"/>
  <c r="H36" i="45"/>
  <c r="K35" i="45"/>
  <c r="H35" i="45"/>
  <c r="K34" i="45"/>
  <c r="H34" i="45"/>
  <c r="K33" i="45"/>
  <c r="H33" i="45"/>
  <c r="K32" i="45"/>
  <c r="H32" i="45"/>
  <c r="K31" i="45"/>
  <c r="H31" i="45"/>
  <c r="K30" i="45"/>
  <c r="H30" i="45"/>
  <c r="K29" i="45"/>
  <c r="H29" i="45"/>
  <c r="K28" i="45"/>
  <c r="H28" i="45"/>
  <c r="K27" i="45"/>
  <c r="H27" i="45"/>
  <c r="K26" i="45"/>
  <c r="H26" i="45"/>
  <c r="K25" i="45"/>
  <c r="H25" i="45"/>
  <c r="K24" i="45"/>
  <c r="H24" i="45"/>
  <c r="K23" i="45"/>
  <c r="H23" i="45"/>
  <c r="K22" i="45"/>
  <c r="H22" i="45"/>
  <c r="K21" i="45"/>
  <c r="H21" i="45"/>
  <c r="K20" i="45"/>
  <c r="H20" i="45"/>
  <c r="K19" i="45"/>
  <c r="H19" i="45"/>
  <c r="K18" i="45"/>
  <c r="H18" i="45"/>
  <c r="K17" i="45"/>
  <c r="H17" i="45"/>
  <c r="K16" i="45"/>
  <c r="H16" i="45"/>
  <c r="K15" i="45"/>
  <c r="H15" i="45"/>
  <c r="K14" i="45"/>
  <c r="H14" i="45"/>
  <c r="K13" i="45"/>
  <c r="H13" i="45"/>
  <c r="K12" i="45"/>
  <c r="H12" i="45"/>
  <c r="K11" i="45"/>
  <c r="H11" i="45"/>
  <c r="K10" i="45"/>
  <c r="H10" i="45"/>
  <c r="K9" i="45"/>
  <c r="H9" i="45"/>
  <c r="K8" i="45"/>
  <c r="H8" i="45"/>
  <c r="K7" i="45"/>
  <c r="H7" i="45"/>
  <c r="K6" i="45"/>
  <c r="H6" i="45"/>
  <c r="K5" i="45"/>
  <c r="H5" i="45"/>
  <c r="K4" i="45"/>
  <c r="H4" i="45"/>
  <c r="J20" i="44"/>
  <c r="I20" i="44"/>
  <c r="H20" i="44"/>
  <c r="J19" i="44"/>
  <c r="I19" i="44"/>
  <c r="H19" i="44"/>
  <c r="J18" i="44"/>
  <c r="I18" i="44"/>
  <c r="H18" i="44"/>
  <c r="J17" i="44"/>
  <c r="I17" i="44"/>
  <c r="H17" i="44"/>
  <c r="J16" i="44"/>
  <c r="I16" i="44"/>
  <c r="H16" i="44"/>
  <c r="J15" i="44"/>
  <c r="I15" i="44"/>
  <c r="H15" i="44"/>
  <c r="J14" i="44"/>
  <c r="I14" i="44"/>
  <c r="H14" i="44"/>
  <c r="J13" i="44"/>
  <c r="I13" i="44"/>
  <c r="H13" i="44"/>
  <c r="J12" i="44"/>
  <c r="I12" i="44"/>
  <c r="H12" i="44"/>
  <c r="J11" i="44"/>
  <c r="I11" i="44"/>
  <c r="H11" i="44"/>
  <c r="J10" i="44"/>
  <c r="I10" i="44"/>
  <c r="H10" i="44"/>
  <c r="J9" i="44"/>
  <c r="I9" i="44"/>
  <c r="H9" i="44"/>
  <c r="H8" i="44"/>
  <c r="G8" i="44"/>
  <c r="F8" i="44"/>
  <c r="E8" i="44"/>
  <c r="D8" i="44"/>
  <c r="J8" i="44" s="1"/>
  <c r="C8" i="44"/>
  <c r="I8" i="44" s="1"/>
  <c r="B8" i="44"/>
</calcChain>
</file>

<file path=xl/sharedStrings.xml><?xml version="1.0" encoding="utf-8"?>
<sst xmlns="http://schemas.openxmlformats.org/spreadsheetml/2006/main" count="601" uniqueCount="392">
  <si>
    <t>1. 年次別人口の推移</t>
  </si>
  <si>
    <t>　(9月30日現在)</t>
  </si>
  <si>
    <t>世帯数</t>
  </si>
  <si>
    <t>人　　　 口</t>
  </si>
  <si>
    <t>１世帯</t>
  </si>
  <si>
    <t>女100人</t>
  </si>
  <si>
    <t>人口密度</t>
  </si>
  <si>
    <t>総　数</t>
  </si>
  <si>
    <t>男</t>
  </si>
  <si>
    <t>女</t>
  </si>
  <si>
    <t>につき男</t>
  </si>
  <si>
    <t>人員</t>
  </si>
  <si>
    <t>昭和30年</t>
  </si>
  <si>
    <t>平成元年</t>
  </si>
  <si>
    <t>年次別人口の推移（つづき）</t>
  </si>
  <si>
    <t>の割合</t>
  </si>
  <si>
    <t>平成6年</t>
    <rPh sb="0" eb="2">
      <t>ヘイセイ</t>
    </rPh>
    <rPh sb="3" eb="4">
      <t>ネン</t>
    </rPh>
    <phoneticPr fontId="4"/>
  </si>
  <si>
    <t>令和元年</t>
    <rPh sb="0" eb="2">
      <t>レイワ</t>
    </rPh>
    <rPh sb="2" eb="3">
      <t>ガン</t>
    </rPh>
    <phoneticPr fontId="4"/>
  </si>
  <si>
    <t xml:space="preserve">  （注）平成23年までは外国人を含まないが、住基法改正により平成24年以降は外国人を含む。</t>
    <rPh sb="5" eb="7">
      <t>ヘイセイ</t>
    </rPh>
    <rPh sb="9" eb="10">
      <t>ネン</t>
    </rPh>
    <rPh sb="23" eb="25">
      <t>ジュウキ</t>
    </rPh>
    <rPh sb="25" eb="26">
      <t>ホウ</t>
    </rPh>
    <rPh sb="26" eb="28">
      <t>カイセイ</t>
    </rPh>
    <rPh sb="31" eb="33">
      <t>ヘイセイ</t>
    </rPh>
    <rPh sb="35" eb="36">
      <t>ネン</t>
    </rPh>
    <rPh sb="36" eb="38">
      <t>イコウ</t>
    </rPh>
    <rPh sb="39" eb="41">
      <t>ガイコク</t>
    </rPh>
    <rPh sb="41" eb="42">
      <t>ジン</t>
    </rPh>
    <rPh sb="43" eb="44">
      <t>フク</t>
    </rPh>
    <phoneticPr fontId="4"/>
  </si>
  <si>
    <t>2. 住民基本台帳人口</t>
  </si>
  <si>
    <t>女 100人</t>
  </si>
  <si>
    <t>総　 数</t>
  </si>
  <si>
    <t>人　口</t>
  </si>
  <si>
    <t>　　　1月</t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</si>
  <si>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</si>
  <si>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</si>
  <si>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</si>
  <si>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</si>
  <si>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</si>
  <si>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</si>
  <si>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</si>
  <si>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</si>
  <si>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</si>
  <si>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</si>
  <si>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</si>
  <si>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 xml:space="preserve"> （注） 1. 外国人を含む。</t>
    <rPh sb="8" eb="10">
      <t>ガイコク</t>
    </rPh>
    <rPh sb="10" eb="11">
      <t>ジン</t>
    </rPh>
    <rPh sb="12" eb="13">
      <t>フク</t>
    </rPh>
    <phoneticPr fontId="4"/>
  </si>
  <si>
    <t>3. 自然動態</t>
  </si>
  <si>
    <t>出　　生</t>
  </si>
  <si>
    <t>死　　亡</t>
  </si>
  <si>
    <t>婚姻</t>
  </si>
  <si>
    <t>離婚</t>
  </si>
  <si>
    <t>総数</t>
  </si>
  <si>
    <t>資料：三木市市民生活部市民課</t>
    <rPh sb="8" eb="10">
      <t>セイカツ</t>
    </rPh>
    <phoneticPr fontId="4"/>
  </si>
  <si>
    <t>4. 社会動態</t>
  </si>
  <si>
    <t>単位：人</t>
  </si>
  <si>
    <t>転　　　入</t>
  </si>
  <si>
    <t>転　　　出</t>
  </si>
  <si>
    <t>社 会 増 減 数</t>
  </si>
  <si>
    <t xml:space="preserve"> 総数</t>
  </si>
  <si>
    <t xml:space="preserve"> 県内</t>
  </si>
  <si>
    <t xml:space="preserve"> 県外</t>
  </si>
  <si>
    <t>　（注）外国人は含まない。</t>
  </si>
  <si>
    <t>転 入</t>
  </si>
  <si>
    <t>転 出</t>
  </si>
  <si>
    <t>増 減</t>
  </si>
  <si>
    <t>北海道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</si>
  <si>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</si>
  <si>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</si>
  <si>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</si>
  <si>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</si>
  <si>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</si>
  <si>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</si>
  <si>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</si>
  <si>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</si>
  <si>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上　　記　　の　　再　　掲</t>
    <rPh sb="0" eb="1">
      <t>ウエ</t>
    </rPh>
    <rPh sb="3" eb="4">
      <t>キ</t>
    </rPh>
    <rPh sb="9" eb="10">
      <t>サイ</t>
    </rPh>
    <phoneticPr fontId="4"/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</si>
  <si>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</si>
  <si>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</si>
  <si>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</si>
  <si>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</si>
  <si>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</si>
  <si>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</si>
  <si>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</si>
  <si>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</si>
  <si>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</si>
  <si>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</si>
  <si>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</si>
  <si>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</si>
  <si>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</si>
  <si>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</si>
  <si>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</si>
  <si>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</si>
  <si>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</si>
  <si>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</si>
  <si>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</si>
  <si>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</si>
  <si>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</si>
  <si>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</si>
  <si>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</si>
  <si>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</si>
  <si>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</si>
  <si>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</si>
  <si>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</si>
  <si>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</si>
  <si>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県内町</t>
  </si>
  <si>
    <t>7. 地区別人口・世帯数の推移</t>
  </si>
  <si>
    <t>単位：世帯・人（9月30日現在）</t>
  </si>
  <si>
    <t>総　　　　　　数</t>
  </si>
  <si>
    <t>　　　　　　地</t>
  </si>
  <si>
    <t>　　　　　　　　区　　　　　　　　　　　　別</t>
  </si>
  <si>
    <t>三　木　地　区</t>
  </si>
  <si>
    <t>別　　所　　地　　区</t>
  </si>
  <si>
    <t>志　　染　　地　　区</t>
  </si>
  <si>
    <t>面 積</t>
  </si>
  <si>
    <t>人　　　　口</t>
  </si>
  <si>
    <t xml:space="preserve"> 面 積</t>
  </si>
  <si>
    <t>　　　人</t>
  </si>
  <si>
    <t>口</t>
  </si>
  <si>
    <t>人　　　　　口</t>
  </si>
  <si>
    <t>（k㎡）</t>
  </si>
  <si>
    <t>計</t>
  </si>
  <si>
    <t>　注１　数値は住民基本台帳による。空白欄は数値の入らない部分です。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</si>
  <si>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 xml:space="preserve"> 単位：世帯・人（9月30日現在）</t>
  </si>
  <si>
    <t>8. 町別人口・世帯数</t>
  </si>
  <si>
    <t>　　　区分
町名</t>
    <phoneticPr fontId="4"/>
  </si>
  <si>
    <t>人　　 口</t>
  </si>
  <si>
    <t>三木地区</t>
  </si>
  <si>
    <t>君が峰町</t>
  </si>
  <si>
    <t xml:space="preserve"> 高木</t>
  </si>
  <si>
    <t>大塚</t>
  </si>
  <si>
    <t xml:space="preserve"> 高木 1丁目</t>
  </si>
  <si>
    <t>大塚 1丁目</t>
  </si>
  <si>
    <t>　 〃 2丁目</t>
  </si>
  <si>
    <t>〃　2丁目</t>
  </si>
  <si>
    <t>　 〃 3丁目</t>
  </si>
  <si>
    <t>芝町</t>
  </si>
  <si>
    <t xml:space="preserve"> 東這田</t>
  </si>
  <si>
    <t>府内</t>
  </si>
  <si>
    <t>東這田1丁目</t>
  </si>
  <si>
    <t>府内町</t>
  </si>
  <si>
    <t xml:space="preserve"> 西這田</t>
  </si>
  <si>
    <t>上の丸町</t>
  </si>
  <si>
    <t>西這田1丁目</t>
  </si>
  <si>
    <t>本町 1丁目</t>
  </si>
  <si>
    <t xml:space="preserve"> 花尻</t>
  </si>
  <si>
    <t xml:space="preserve"> 花尻 1丁目</t>
  </si>
  <si>
    <t>〃　3丁目</t>
  </si>
  <si>
    <t xml:space="preserve"> 石野</t>
  </si>
  <si>
    <t>福井</t>
  </si>
  <si>
    <t>　〃　1丁目</t>
  </si>
  <si>
    <t>福井 1丁目</t>
  </si>
  <si>
    <t xml:space="preserve"> 〃　2丁目</t>
  </si>
  <si>
    <t>　〃　3丁目</t>
  </si>
  <si>
    <t xml:space="preserve"> 下石野</t>
  </si>
  <si>
    <t>末広 1丁目</t>
  </si>
  <si>
    <t>下石野1丁目</t>
  </si>
  <si>
    <t>　〃　2丁目</t>
  </si>
  <si>
    <t xml:space="preserve"> 正法寺</t>
  </si>
  <si>
    <t>さつき台 1丁目</t>
  </si>
  <si>
    <t>正法寺1丁目</t>
  </si>
  <si>
    <t>さつき台 2丁目</t>
  </si>
  <si>
    <t>宿原</t>
  </si>
  <si>
    <t>和田</t>
  </si>
  <si>
    <t>与呂木</t>
  </si>
  <si>
    <t>和田　1丁目</t>
  </si>
  <si>
    <t>平井</t>
  </si>
  <si>
    <t xml:space="preserve"> 〃　 2丁目</t>
  </si>
  <si>
    <t xml:space="preserve"> 〃　 3丁目</t>
  </si>
  <si>
    <t>岩宮</t>
  </si>
  <si>
    <t xml:space="preserve"> 近藤</t>
  </si>
  <si>
    <t>跡部</t>
  </si>
  <si>
    <t xml:space="preserve"> 興治</t>
  </si>
  <si>
    <t>加佐</t>
  </si>
  <si>
    <t xml:space="preserve"> 小林</t>
  </si>
  <si>
    <t>加佐 1丁目</t>
    <rPh sb="0" eb="2">
      <t>カサ</t>
    </rPh>
    <rPh sb="4" eb="6">
      <t>チョウメ</t>
    </rPh>
    <phoneticPr fontId="4"/>
  </si>
  <si>
    <t xml:space="preserve"> 朝日ケ丘</t>
  </si>
  <si>
    <t>平田</t>
  </si>
  <si>
    <t>巴</t>
  </si>
  <si>
    <t>平田 1丁目</t>
    <rPh sb="4" eb="6">
      <t>チョウメ</t>
    </rPh>
    <phoneticPr fontId="4"/>
  </si>
  <si>
    <t>志染地区</t>
  </si>
  <si>
    <t>平田 2丁目</t>
    <rPh sb="4" eb="6">
      <t>チョウメ</t>
    </rPh>
    <phoneticPr fontId="4"/>
  </si>
  <si>
    <t xml:space="preserve"> 戸田</t>
  </si>
  <si>
    <t>大村</t>
  </si>
  <si>
    <t xml:space="preserve"> 三津田</t>
  </si>
  <si>
    <t>大村１丁目</t>
  </si>
  <si>
    <t xml:space="preserve"> 御坂</t>
  </si>
  <si>
    <t>鳥町</t>
  </si>
  <si>
    <t xml:space="preserve"> 大谷</t>
  </si>
  <si>
    <t>自由が丘</t>
  </si>
  <si>
    <t xml:space="preserve"> 井上</t>
  </si>
  <si>
    <t xml:space="preserve"> 志染中</t>
  </si>
  <si>
    <t xml:space="preserve"> 安福田</t>
  </si>
  <si>
    <t xml:space="preserve"> 高男寺</t>
  </si>
  <si>
    <t>四合谷</t>
  </si>
  <si>
    <t>口吉川地区</t>
  </si>
  <si>
    <t>吉田</t>
  </si>
  <si>
    <t xml:space="preserve"> 久次</t>
  </si>
  <si>
    <t>広野 1丁目</t>
  </si>
  <si>
    <t xml:space="preserve"> 里脇</t>
  </si>
  <si>
    <t xml:space="preserve"> 槇</t>
  </si>
  <si>
    <t xml:space="preserve"> 吉祥寺</t>
  </si>
  <si>
    <t>〃　4丁目</t>
  </si>
  <si>
    <t xml:space="preserve"> 大島</t>
  </si>
  <si>
    <t>〃　5丁目</t>
  </si>
  <si>
    <t xml:space="preserve"> 善祥寺</t>
  </si>
  <si>
    <t>〃　6丁目</t>
  </si>
  <si>
    <t xml:space="preserve"> 笹原</t>
  </si>
  <si>
    <t>〃　7丁目</t>
  </si>
  <si>
    <t xml:space="preserve"> 殿畑</t>
  </si>
  <si>
    <t>〃　8丁目</t>
  </si>
  <si>
    <t xml:space="preserve"> 南畑</t>
  </si>
  <si>
    <t>西自由が丘</t>
  </si>
  <si>
    <t xml:space="preserve"> 保木</t>
  </si>
  <si>
    <t>1丁目</t>
  </si>
  <si>
    <t xml:space="preserve"> 桾原</t>
  </si>
  <si>
    <t xml:space="preserve"> 東</t>
  </si>
  <si>
    <t>中自由が丘</t>
  </si>
  <si>
    <t xml:space="preserve"> 馬場</t>
  </si>
  <si>
    <t xml:space="preserve"> 蓮花寺</t>
  </si>
  <si>
    <t xml:space="preserve"> 東中</t>
  </si>
  <si>
    <t xml:space="preserve"> 西中</t>
  </si>
  <si>
    <t>東自由が丘</t>
  </si>
  <si>
    <t>桃坂</t>
  </si>
  <si>
    <t>緑が丘地区</t>
  </si>
  <si>
    <t xml:space="preserve"> 本町 1丁目</t>
  </si>
  <si>
    <t>青山　1丁目</t>
  </si>
  <si>
    <t xml:space="preserve"> 西　 1丁目</t>
  </si>
  <si>
    <t xml:space="preserve"> 〃　 4丁目</t>
  </si>
  <si>
    <t>〃　 5丁目</t>
  </si>
  <si>
    <t xml:space="preserve"> 中　 1丁目</t>
  </si>
  <si>
    <t>細川地区</t>
  </si>
  <si>
    <t>瑞穂</t>
  </si>
  <si>
    <t xml:space="preserve"> 東　 1丁目</t>
  </si>
  <si>
    <t>中里</t>
  </si>
  <si>
    <t>垂穂</t>
  </si>
  <si>
    <t>増田</t>
  </si>
  <si>
    <t>豊地</t>
  </si>
  <si>
    <t>金屋</t>
  </si>
  <si>
    <t>桃津</t>
  </si>
  <si>
    <t>高篠</t>
  </si>
  <si>
    <t>高畑</t>
  </si>
  <si>
    <t>脇川</t>
  </si>
  <si>
    <t>細川中</t>
  </si>
  <si>
    <t>　　西</t>
  </si>
  <si>
    <t>吉川地区</t>
  </si>
  <si>
    <t>福吉</t>
  </si>
  <si>
    <t>毘沙門</t>
  </si>
  <si>
    <t>市野瀬</t>
  </si>
  <si>
    <t>東田</t>
  </si>
  <si>
    <t>楠原</t>
  </si>
  <si>
    <t>豊岡</t>
  </si>
  <si>
    <t>水上</t>
  </si>
  <si>
    <t>奥谷</t>
  </si>
  <si>
    <t>吉安</t>
  </si>
  <si>
    <t>大沢</t>
  </si>
  <si>
    <t>大畑</t>
  </si>
  <si>
    <t>鍛治屋</t>
  </si>
  <si>
    <t>貸潮</t>
  </si>
  <si>
    <t>渡瀬</t>
  </si>
  <si>
    <t>山上</t>
  </si>
  <si>
    <t>長谷</t>
  </si>
  <si>
    <t>上松</t>
  </si>
  <si>
    <t>田谷</t>
  </si>
  <si>
    <t>法光寺</t>
  </si>
  <si>
    <t>湯谷</t>
  </si>
  <si>
    <t>西奥</t>
  </si>
  <si>
    <t>米田</t>
  </si>
  <si>
    <t>新田</t>
  </si>
  <si>
    <t>上荒川</t>
  </si>
  <si>
    <t>畑枝</t>
  </si>
  <si>
    <t>冨岡</t>
  </si>
  <si>
    <t>前田</t>
  </si>
  <si>
    <t>上中</t>
  </si>
  <si>
    <t>古川</t>
  </si>
  <si>
    <t>実楽</t>
  </si>
  <si>
    <t>古市</t>
  </si>
  <si>
    <t>有安</t>
  </si>
  <si>
    <t>みなぎ台１丁目</t>
  </si>
  <si>
    <t>みなぎ台２丁目</t>
  </si>
  <si>
    <t>三　木　市</t>
  </si>
  <si>
    <t>　（注）数値は住民基本台帳による。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</si>
  <si>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>人口・世帯</t>
    <rPh sb="0" eb="2">
      <t>ジンコウ</t>
    </rPh>
    <rPh sb="3" eb="5">
      <t>セタイ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</si>
  <si>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</si>
  <si>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</si>
  <si>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</si>
  <si>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年次別人口の推移</t>
  </si>
  <si>
    <t>2-1</t>
  </si>
  <si>
    <t>住民基本台帳人口</t>
  </si>
  <si>
    <t>2-2</t>
  </si>
  <si>
    <t>自然動態</t>
  </si>
  <si>
    <t>2-3</t>
  </si>
  <si>
    <t>社会動態</t>
  </si>
  <si>
    <t>2-4</t>
  </si>
  <si>
    <t>地方別人口移動状況</t>
  </si>
  <si>
    <t>2-5</t>
  </si>
  <si>
    <t>外国人登録人口・世帯数</t>
  </si>
  <si>
    <t>2-6</t>
  </si>
  <si>
    <t>地区別人口・世帯数の推移</t>
  </si>
  <si>
    <t>2-7</t>
  </si>
  <si>
    <t>町別人口・世帯数</t>
  </si>
  <si>
    <t>2-8</t>
  </si>
  <si>
    <t>前年同月に対する増減率　</t>
    <rPh sb="2" eb="4">
      <t>ドウゲツ</t>
    </rPh>
    <phoneticPr fontId="4"/>
  </si>
  <si>
    <t>令和2年</t>
    <rPh sb="0" eb="2">
      <t>レイワ</t>
    </rPh>
    <rPh sb="3" eb="4">
      <t>ネン</t>
    </rPh>
    <phoneticPr fontId="3"/>
  </si>
  <si>
    <t>　注２　国土地理院により平成26年10月1日時点で総面積が変更されています。各地区の面積の合計とは一致し　ません。</t>
    <rPh sb="1" eb="2">
      <t>チュウ</t>
    </rPh>
    <rPh sb="4" eb="6">
      <t>コクド</t>
    </rPh>
    <rPh sb="6" eb="8">
      <t>チリ</t>
    </rPh>
    <rPh sb="8" eb="9">
      <t>イン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ジテン</t>
    </rPh>
    <rPh sb="25" eb="28">
      <t>ソウメンセキ</t>
    </rPh>
    <rPh sb="29" eb="31">
      <t>ヘンコウ</t>
    </rPh>
    <rPh sb="38" eb="41">
      <t>カクチク</t>
    </rPh>
    <rPh sb="42" eb="44">
      <t>メンセキ</t>
    </rPh>
    <rPh sb="45" eb="47">
      <t>ゴウケイ</t>
    </rPh>
    <rPh sb="49" eb="51">
      <t>イッチ</t>
    </rPh>
    <phoneticPr fontId="4"/>
  </si>
  <si>
    <t>面 積
(k㎡)</t>
    <phoneticPr fontId="4"/>
  </si>
  <si>
    <t>１世帯</t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</si>
  <si>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5">
      <t>セイサク</t>
    </rPh>
    <rPh sb="15" eb="16">
      <t>カ</t>
    </rPh>
    <phoneticPr fontId="4"/>
  </si>
  <si>
    <t>資料：三木市総合政策部企画政策課</t>
    <rPh sb="6" eb="16">
      <t>ソウゴウセイサクブキカクセイサクカ</t>
    </rPh>
    <phoneticPr fontId="4"/>
  </si>
  <si>
    <t>(1k㎡</t>
    <phoneticPr fontId="4"/>
  </si>
  <si>
    <t>　　　区分
年次</t>
    <phoneticPr fontId="4"/>
  </si>
  <si>
    <t>人　　　 口</t>
    <phoneticPr fontId="4"/>
  </si>
  <si>
    <t>当りの</t>
    <phoneticPr fontId="4"/>
  </si>
  <si>
    <t>人　員</t>
    <phoneticPr fontId="4"/>
  </si>
  <si>
    <t>単位：世帯・人・％（各月末現在）</t>
    <phoneticPr fontId="4"/>
  </si>
  <si>
    <t>　　　区分
年次
月別</t>
    <phoneticPr fontId="4"/>
  </si>
  <si>
    <t>単位：人・件</t>
    <phoneticPr fontId="4"/>
  </si>
  <si>
    <t xml:space="preserve"> （注）外国人は含まない。婚姻，離婚については受理件数につき外国人を含む。</t>
    <phoneticPr fontId="4"/>
  </si>
  <si>
    <t>5. 地方別人口移動状況</t>
  </si>
  <si>
    <t>国外</t>
  </si>
  <si>
    <t>人　　　　　　　　　　　口</t>
    <phoneticPr fontId="4"/>
  </si>
  <si>
    <t>　　　　　　　項目
　年次
　区分</t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</si>
  <si>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</si>
  <si>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男の割合　　　　　　</t>
    <phoneticPr fontId="4"/>
  </si>
  <si>
    <t>1世帯の人員</t>
    <phoneticPr fontId="4"/>
  </si>
  <si>
    <t>総数</t>
    <phoneticPr fontId="4"/>
  </si>
  <si>
    <t>女100につき　　　　　　</t>
    <phoneticPr fontId="4"/>
  </si>
  <si>
    <t>人口密度　　　　　　</t>
    <phoneticPr fontId="4"/>
  </si>
  <si>
    <t>　　　　　　       　　区　　　　　　　　　              　　　別</t>
    <phoneticPr fontId="4"/>
  </si>
  <si>
    <t>人　　口  ・ 世　　帯</t>
    <phoneticPr fontId="4"/>
  </si>
  <si>
    <t>　　  区分
年次</t>
    <phoneticPr fontId="4"/>
  </si>
  <si>
    <t>の割合</t>
    <phoneticPr fontId="4"/>
  </si>
  <si>
    <t>　 当り)</t>
    <phoneticPr fontId="4"/>
  </si>
  <si>
    <t>(9月30日現在)</t>
    <phoneticPr fontId="4"/>
  </si>
  <si>
    <t>面 積
(k㎡)</t>
    <phoneticPr fontId="4"/>
  </si>
  <si>
    <t>人口密度</t>
    <phoneticPr fontId="4"/>
  </si>
  <si>
    <t xml:space="preserve"> 当り)</t>
    <phoneticPr fontId="4"/>
  </si>
  <si>
    <t>の割合</t>
    <phoneticPr fontId="4"/>
  </si>
  <si>
    <t>令和5年</t>
    <rPh sb="0" eb="2">
      <t>レイワ</t>
    </rPh>
    <rPh sb="3" eb="4">
      <t>ネン</t>
    </rPh>
    <phoneticPr fontId="3"/>
  </si>
  <si>
    <t>　　　5</t>
    <phoneticPr fontId="3"/>
  </si>
  <si>
    <t>　　　　2. 年間値は9月末日現在である。</t>
    <phoneticPr fontId="4"/>
  </si>
  <si>
    <r>
      <t xml:space="preserve">      </t>
    </r>
    <r>
      <rPr>
        <sz val="8"/>
        <rFont val="ＭＳ 明朝"/>
        <family val="1"/>
        <charset val="128"/>
      </rPr>
      <t>項目
年度･月別</t>
    </r>
    <rPh sb="11" eb="12">
      <t>ド</t>
    </rPh>
    <phoneticPr fontId="4"/>
  </si>
  <si>
    <t>自 然 増 減 数</t>
    <phoneticPr fontId="4"/>
  </si>
  <si>
    <t>令和元年度</t>
    <rPh sb="0" eb="5">
      <t>レイワガンネンド</t>
    </rPh>
    <phoneticPr fontId="3"/>
  </si>
  <si>
    <t>　　　4月</t>
    <phoneticPr fontId="9"/>
  </si>
  <si>
    <t>　　　5</t>
    <phoneticPr fontId="9"/>
  </si>
  <si>
    <t>　　　6</t>
    <phoneticPr fontId="9"/>
  </si>
  <si>
    <t>　　　7</t>
    <phoneticPr fontId="9"/>
  </si>
  <si>
    <t>　　　8</t>
    <phoneticPr fontId="9"/>
  </si>
  <si>
    <t>　　　9</t>
    <phoneticPr fontId="9"/>
  </si>
  <si>
    <t>　　　10</t>
    <phoneticPr fontId="9"/>
  </si>
  <si>
    <t>　　　11</t>
    <phoneticPr fontId="9"/>
  </si>
  <si>
    <t>　　　12</t>
    <phoneticPr fontId="9"/>
  </si>
  <si>
    <t>　　　1</t>
    <phoneticPr fontId="9"/>
  </si>
  <si>
    <t>　　　2</t>
    <phoneticPr fontId="9"/>
  </si>
  <si>
    <t>　　　3</t>
    <phoneticPr fontId="9"/>
  </si>
  <si>
    <t xml:space="preserve">     項目
年次･
月別</t>
    <phoneticPr fontId="15"/>
  </si>
  <si>
    <t>平成31年</t>
    <rPh sb="0" eb="2">
      <t>ヘイセイ</t>
    </rPh>
    <rPh sb="4" eb="5">
      <t>ネン</t>
    </rPh>
    <phoneticPr fontId="15"/>
  </si>
  <si>
    <t xml:space="preserve">        年次･項目
区分</t>
    <phoneticPr fontId="4"/>
  </si>
  <si>
    <t>令和3年</t>
    <rPh sb="0" eb="2">
      <t>レイワ</t>
    </rPh>
    <rPh sb="3" eb="4">
      <t>ネン</t>
    </rPh>
    <phoneticPr fontId="15"/>
  </si>
  <si>
    <t>丹波篠山市</t>
    <rPh sb="0" eb="2">
      <t>タンバ</t>
    </rPh>
    <phoneticPr fontId="15"/>
  </si>
  <si>
    <t>6. 外国人人口・世帯数</t>
    <phoneticPr fontId="10"/>
  </si>
  <si>
    <t>単位：世帯・人（3月31日および月末現在）</t>
    <phoneticPr fontId="4"/>
  </si>
  <si>
    <t>　　　　　区分
年次･月別</t>
    <phoneticPr fontId="4"/>
  </si>
  <si>
    <t>総　　数</t>
    <phoneticPr fontId="4"/>
  </si>
  <si>
    <t>朝鮮・韓国</t>
    <phoneticPr fontId="4"/>
  </si>
  <si>
    <t>中　　国</t>
    <phoneticPr fontId="4"/>
  </si>
  <si>
    <t>その他</t>
    <phoneticPr fontId="4"/>
  </si>
  <si>
    <t>令和元年度</t>
  </si>
  <si>
    <t>　　　　　4月</t>
    <phoneticPr fontId="9"/>
  </si>
  <si>
    <t>　　　　　5</t>
    <phoneticPr fontId="9"/>
  </si>
  <si>
    <t>　　　　　6</t>
    <phoneticPr fontId="9"/>
  </si>
  <si>
    <t>　　　　　7</t>
    <phoneticPr fontId="9"/>
  </si>
  <si>
    <t>　　　　　8</t>
    <phoneticPr fontId="9"/>
  </si>
  <si>
    <t>　　　　　9</t>
    <phoneticPr fontId="9"/>
  </si>
  <si>
    <t>　　　　　10</t>
    <phoneticPr fontId="9"/>
  </si>
  <si>
    <t>　　　　　11</t>
    <phoneticPr fontId="9"/>
  </si>
  <si>
    <t>　　　　　12</t>
    <phoneticPr fontId="9"/>
  </si>
  <si>
    <t>　　　　　1</t>
    <phoneticPr fontId="9"/>
  </si>
  <si>
    <t>　　　　　2</t>
    <phoneticPr fontId="9"/>
  </si>
  <si>
    <t>　　　　　3</t>
    <phoneticPr fontId="9"/>
  </si>
  <si>
    <t>令和2年</t>
  </si>
  <si>
    <t>女100につき　　　　　　</t>
  </si>
  <si>
    <t>男の割合　　　　　　</t>
  </si>
  <si>
    <t>1世帯の人員</t>
  </si>
  <si>
    <t>人口密度　　　　　　</t>
  </si>
  <si>
    <t>地区別人口・世帯数の推移（つづき）</t>
    <phoneticPr fontId="4"/>
  </si>
  <si>
    <t>　　　　　　　　　地</t>
    <phoneticPr fontId="4"/>
  </si>
  <si>
    <t>細　　川　　地　　区</t>
    <phoneticPr fontId="4"/>
  </si>
  <si>
    <t>口　吉　川　地　区</t>
    <phoneticPr fontId="4"/>
  </si>
  <si>
    <t>緑　が　丘　地　区</t>
    <phoneticPr fontId="4"/>
  </si>
  <si>
    <t>吉　　川　　地　　区</t>
    <phoneticPr fontId="4"/>
  </si>
  <si>
    <t>　　　　人　</t>
    <phoneticPr fontId="4"/>
  </si>
  <si>
    <t>口</t>
    <phoneticPr fontId="4"/>
  </si>
  <si>
    <t>男の割合　　　　　　</t>
    <phoneticPr fontId="4"/>
  </si>
  <si>
    <t>人口密度　　　　　　</t>
    <phoneticPr fontId="4"/>
  </si>
  <si>
    <t>令和5年</t>
    <phoneticPr fontId="4"/>
  </si>
  <si>
    <t>別所地区</t>
    <phoneticPr fontId="15"/>
  </si>
  <si>
    <t>久留美</t>
    <phoneticPr fontId="4"/>
  </si>
  <si>
    <t>窟屋</t>
    <phoneticPr fontId="4"/>
  </si>
  <si>
    <t xml:space="preserve"> 細目</t>
    <phoneticPr fontId="4"/>
  </si>
  <si>
    <t>単位：世帯・人（9月30日現在）</t>
    <phoneticPr fontId="4"/>
  </si>
  <si>
    <t>稲田</t>
    <phoneticPr fontId="4"/>
  </si>
  <si>
    <t>金会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</si>
</sst>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#,##0_ "/>
    <numFmt numFmtId="178" formatCode="#,##0.0_ "/>
    <numFmt numFmtId="179" formatCode="#,##0_ ;[Red]\-#,##0\ "/>
    <numFmt numFmtId="180" formatCode="#,##0.00_ ;[Red]\-#,##0.00\ "/>
    <numFmt numFmtId="181" formatCode="#,##0.0_ ;[Red]\-#,##0.0\ "/>
    <numFmt numFmtId="182" formatCode="0.0_ "/>
    <numFmt numFmtId="183" formatCode="#,##0.000_ ;[Red]\-#,##0.000\ "/>
    <numFmt numFmtId="184" formatCode="#,##0;&quot;△ &quot;#,##0"/>
    <numFmt numFmtId="185" formatCode="#,##0_ ;[Red]\-#,##0\ ;\-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9.5"/>
      <name val="ＭＳ 明朝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color indexed="12"/>
      <name val="BIZ UDP明朝 Medium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9" fontId="5" fillId="0" borderId="0" applyFill="0" applyBorder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distributed" vertical="center" wrapText="1" indent="1"/>
    </xf>
    <xf numFmtId="0" fontId="7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wrapText="1" indent="1"/>
    </xf>
    <xf numFmtId="0" fontId="7" fillId="0" borderId="11" xfId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top"/>
    </xf>
    <xf numFmtId="0" fontId="7" fillId="0" borderId="11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79" fontId="5" fillId="0" borderId="3" xfId="2" applyFont="1" applyFill="1" applyBorder="1">
      <alignment vertical="center"/>
    </xf>
    <xf numFmtId="179" fontId="5" fillId="0" borderId="4" xfId="2" applyFont="1" applyFill="1" applyBorder="1">
      <alignment vertical="center"/>
    </xf>
    <xf numFmtId="180" fontId="5" fillId="0" borderId="4" xfId="2" applyNumberFormat="1" applyFont="1" applyFill="1" applyBorder="1">
      <alignment vertical="center"/>
    </xf>
    <xf numFmtId="181" fontId="5" fillId="0" borderId="4" xfId="2" applyNumberFormat="1" applyFont="1" applyFill="1" applyBorder="1">
      <alignment vertical="center"/>
    </xf>
    <xf numFmtId="183" fontId="5" fillId="0" borderId="4" xfId="2" applyNumberFormat="1" applyFont="1" applyFill="1" applyBorder="1">
      <alignment vertical="center"/>
    </xf>
    <xf numFmtId="183" fontId="5" fillId="0" borderId="6" xfId="2" applyNumberFormat="1" applyFont="1" applyFill="1" applyBorder="1">
      <alignment vertical="center"/>
    </xf>
    <xf numFmtId="0" fontId="7" fillId="0" borderId="13" xfId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49" fontId="7" fillId="0" borderId="14" xfId="1" applyNumberFormat="1" applyFont="1" applyFill="1" applyBorder="1" applyAlignment="1">
      <alignment vertical="center"/>
    </xf>
    <xf numFmtId="179" fontId="5" fillId="0" borderId="9" xfId="2" applyFont="1" applyFill="1" applyBorder="1">
      <alignment vertical="center"/>
    </xf>
    <xf numFmtId="179" fontId="5" fillId="0" borderId="10" xfId="2" applyFont="1" applyFill="1" applyBorder="1">
      <alignment vertical="center"/>
    </xf>
    <xf numFmtId="180" fontId="5" fillId="0" borderId="10" xfId="2" applyNumberFormat="1" applyFont="1" applyFill="1" applyBorder="1">
      <alignment vertical="center"/>
    </xf>
    <xf numFmtId="181" fontId="5" fillId="0" borderId="10" xfId="2" applyNumberFormat="1" applyFont="1" applyFill="1" applyBorder="1">
      <alignment vertical="center"/>
    </xf>
    <xf numFmtId="183" fontId="5" fillId="0" borderId="10" xfId="2" applyNumberFormat="1" applyFont="1" applyFill="1" applyBorder="1">
      <alignment vertical="center"/>
    </xf>
    <xf numFmtId="183" fontId="5" fillId="0" borderId="11" xfId="2" applyNumberFormat="1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9" fontId="5" fillId="0" borderId="3" xfId="2" applyFont="1" applyFill="1" applyBorder="1" applyAlignment="1">
      <alignment vertical="center"/>
    </xf>
    <xf numFmtId="179" fontId="5" fillId="0" borderId="4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vertical="center"/>
    </xf>
    <xf numFmtId="179" fontId="5" fillId="0" borderId="6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horizontal="right" vertical="center"/>
    </xf>
    <xf numFmtId="179" fontId="5" fillId="0" borderId="16" xfId="2" applyFont="1" applyFill="1" applyBorder="1" applyAlignment="1">
      <alignment vertical="center"/>
    </xf>
    <xf numFmtId="179" fontId="5" fillId="0" borderId="9" xfId="2" applyFont="1" applyFill="1" applyBorder="1" applyAlignment="1">
      <alignment vertical="center"/>
    </xf>
    <xf numFmtId="179" fontId="5" fillId="0" borderId="10" xfId="2" applyFont="1" applyFill="1" applyBorder="1" applyAlignment="1">
      <alignment vertical="center"/>
    </xf>
    <xf numFmtId="184" fontId="5" fillId="0" borderId="10" xfId="2" applyNumberFormat="1" applyFont="1" applyFill="1" applyBorder="1" applyAlignment="1">
      <alignment vertical="center"/>
    </xf>
    <xf numFmtId="179" fontId="5" fillId="0" borderId="11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9" fontId="5" fillId="0" borderId="1" xfId="2" applyFont="1" applyFill="1" applyBorder="1" applyAlignment="1">
      <alignment vertical="center"/>
    </xf>
    <xf numFmtId="180" fontId="5" fillId="0" borderId="1" xfId="2" applyNumberFormat="1" applyFont="1" applyFill="1" applyBorder="1" applyAlignment="1">
      <alignment vertical="center"/>
    </xf>
    <xf numFmtId="181" fontId="5" fillId="0" borderId="1" xfId="2" applyNumberFormat="1" applyFont="1" applyFill="1" applyBorder="1" applyAlignment="1">
      <alignment vertical="center"/>
    </xf>
    <xf numFmtId="183" fontId="5" fillId="0" borderId="1" xfId="2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vertical="center"/>
    </xf>
    <xf numFmtId="179" fontId="5" fillId="0" borderId="4" xfId="2" applyFont="1" applyFill="1" applyBorder="1" applyAlignment="1">
      <alignment horizontal="right" vertical="center"/>
    </xf>
    <xf numFmtId="0" fontId="7" fillId="0" borderId="33" xfId="1" applyFont="1" applyFill="1" applyBorder="1" applyAlignment="1">
      <alignment vertical="center"/>
    </xf>
    <xf numFmtId="0" fontId="7" fillId="0" borderId="33" xfId="1" applyFont="1" applyFill="1" applyBorder="1" applyAlignment="1">
      <alignment horizontal="left" vertical="center" indent="1"/>
    </xf>
    <xf numFmtId="0" fontId="7" fillId="0" borderId="36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179" fontId="5" fillId="0" borderId="6" xfId="2" applyFont="1" applyFill="1" applyBorder="1">
      <alignment vertical="center"/>
    </xf>
    <xf numFmtId="179" fontId="5" fillId="0" borderId="0" xfId="2" applyFont="1" applyFill="1" applyBorder="1" applyAlignment="1">
      <alignment vertical="center"/>
    </xf>
    <xf numFmtId="184" fontId="5" fillId="0" borderId="0" xfId="2" applyNumberFormat="1" applyFont="1" applyFill="1" applyBorder="1" applyAlignment="1">
      <alignment vertical="center"/>
    </xf>
    <xf numFmtId="179" fontId="5" fillId="0" borderId="16" xfId="2" applyFont="1" applyFill="1" applyBorder="1">
      <alignment vertical="center"/>
    </xf>
    <xf numFmtId="179" fontId="5" fillId="0" borderId="11" xfId="2" applyFont="1" applyFill="1" applyBorder="1">
      <alignment vertical="center"/>
    </xf>
    <xf numFmtId="0" fontId="7" fillId="0" borderId="0" xfId="1" applyFont="1" applyFill="1" applyBorder="1" applyAlignment="1">
      <alignment vertical="center" textRotation="255"/>
    </xf>
    <xf numFmtId="179" fontId="7" fillId="0" borderId="0" xfId="1" applyNumberFormat="1" applyFont="1" applyFill="1" applyBorder="1" applyAlignment="1">
      <alignment horizontal="center" vertical="center"/>
    </xf>
    <xf numFmtId="179" fontId="5" fillId="0" borderId="0" xfId="2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30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180" fontId="5" fillId="0" borderId="40" xfId="2" applyNumberFormat="1" applyFont="1" applyFill="1" applyBorder="1">
      <alignment vertical="center"/>
    </xf>
    <xf numFmtId="179" fontId="5" fillId="0" borderId="41" xfId="2" applyFont="1" applyFill="1" applyBorder="1">
      <alignment vertical="center"/>
    </xf>
    <xf numFmtId="180" fontId="5" fillId="0" borderId="41" xfId="2" applyNumberFormat="1" applyFont="1" applyFill="1" applyBorder="1">
      <alignment vertical="center"/>
    </xf>
    <xf numFmtId="179" fontId="5" fillId="0" borderId="43" xfId="2" applyFont="1" applyFill="1" applyBorder="1">
      <alignment vertical="center"/>
    </xf>
    <xf numFmtId="179" fontId="5" fillId="0" borderId="40" xfId="2" applyFont="1" applyFill="1" applyBorder="1">
      <alignment vertical="center"/>
    </xf>
    <xf numFmtId="180" fontId="5" fillId="0" borderId="41" xfId="2" applyNumberFormat="1" applyFont="1" applyFill="1" applyBorder="1" applyAlignment="1">
      <alignment vertical="center"/>
    </xf>
    <xf numFmtId="179" fontId="5" fillId="0" borderId="41" xfId="2" applyFont="1" applyFill="1" applyBorder="1" applyAlignment="1">
      <alignment vertical="center"/>
    </xf>
    <xf numFmtId="183" fontId="5" fillId="0" borderId="41" xfId="2" applyNumberFormat="1" applyFont="1" applyFill="1" applyBorder="1" applyAlignment="1">
      <alignment vertical="center"/>
    </xf>
    <xf numFmtId="180" fontId="5" fillId="0" borderId="3" xfId="2" applyNumberFormat="1" applyFont="1" applyFill="1" applyBorder="1">
      <alignment vertical="center"/>
    </xf>
    <xf numFmtId="181" fontId="5" fillId="0" borderId="6" xfId="2" applyNumberFormat="1" applyFont="1" applyFill="1" applyBorder="1">
      <alignment vertical="center"/>
    </xf>
    <xf numFmtId="181" fontId="5" fillId="0" borderId="3" xfId="2" applyNumberFormat="1" applyFont="1" applyFill="1" applyBorder="1">
      <alignment vertical="center"/>
    </xf>
    <xf numFmtId="181" fontId="5" fillId="0" borderId="4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>
      <alignment vertical="center"/>
    </xf>
    <xf numFmtId="180" fontId="5" fillId="0" borderId="18" xfId="2" applyNumberFormat="1" applyFont="1" applyFill="1" applyBorder="1">
      <alignment vertical="center"/>
    </xf>
    <xf numFmtId="181" fontId="5" fillId="0" borderId="22" xfId="2" applyNumberFormat="1" applyFont="1" applyFill="1" applyBorder="1">
      <alignment vertical="center"/>
    </xf>
    <xf numFmtId="181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 applyAlignment="1">
      <alignment vertical="center"/>
    </xf>
    <xf numFmtId="180" fontId="5" fillId="0" borderId="18" xfId="2" applyNumberFormat="1" applyFont="1" applyFill="1" applyBorder="1" applyAlignment="1">
      <alignment vertical="center"/>
    </xf>
    <xf numFmtId="180" fontId="5" fillId="0" borderId="45" xfId="2" applyNumberFormat="1" applyFont="1" applyFill="1" applyBorder="1">
      <alignment vertical="center"/>
    </xf>
    <xf numFmtId="180" fontId="5" fillId="0" borderId="16" xfId="2" applyNumberFormat="1" applyFont="1" applyFill="1" applyBorder="1">
      <alignment vertical="center"/>
    </xf>
    <xf numFmtId="180" fontId="5" fillId="0" borderId="17" xfId="2" applyNumberFormat="1" applyFont="1" applyFill="1" applyBorder="1">
      <alignment vertical="center"/>
    </xf>
    <xf numFmtId="181" fontId="5" fillId="0" borderId="11" xfId="2" applyNumberFormat="1" applyFont="1" applyFill="1" applyBorder="1">
      <alignment vertical="center"/>
    </xf>
    <xf numFmtId="181" fontId="5" fillId="0" borderId="1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horizontal="center" vertical="center" wrapText="1"/>
    </xf>
    <xf numFmtId="184" fontId="5" fillId="0" borderId="0" xfId="2" applyNumberFormat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vertical="center" wrapText="1"/>
    </xf>
    <xf numFmtId="184" fontId="5" fillId="0" borderId="0" xfId="2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 wrapText="1"/>
    </xf>
    <xf numFmtId="0" fontId="1" fillId="0" borderId="20" xfId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0" fontId="7" fillId="0" borderId="46" xfId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183" fontId="5" fillId="0" borderId="41" xfId="2" applyNumberFormat="1" applyFont="1" applyFill="1" applyBorder="1">
      <alignment vertical="center"/>
    </xf>
    <xf numFmtId="183" fontId="5" fillId="0" borderId="18" xfId="2" applyNumberFormat="1" applyFont="1" applyFill="1" applyBorder="1">
      <alignment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54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54" xfId="1" applyFont="1" applyFill="1" applyBorder="1" applyAlignment="1">
      <alignment horizontal="right" vertical="center"/>
    </xf>
    <xf numFmtId="0" fontId="11" fillId="0" borderId="13" xfId="1" applyFont="1" applyFill="1" applyBorder="1" applyAlignment="1">
      <alignment horizontal="right" vertical="center"/>
    </xf>
    <xf numFmtId="0" fontId="7" fillId="0" borderId="55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0" fontId="7" fillId="0" borderId="56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 wrapText="1"/>
    </xf>
    <xf numFmtId="0" fontId="5" fillId="0" borderId="59" xfId="1" applyFont="1" applyFill="1" applyBorder="1" applyAlignment="1">
      <alignment horizontal="righ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right" vertical="center" wrapText="1"/>
    </xf>
    <xf numFmtId="179" fontId="5" fillId="0" borderId="0" xfId="2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11" fillId="0" borderId="44" xfId="1" applyFont="1" applyFill="1" applyBorder="1" applyAlignment="1">
      <alignment horizontal="right" vertical="center"/>
    </xf>
    <xf numFmtId="0" fontId="13" fillId="0" borderId="0" xfId="3">
      <alignment vertical="center"/>
    </xf>
    <xf numFmtId="0" fontId="13" fillId="0" borderId="0" xfId="3" applyAlignment="1">
      <alignment horizontal="center" vertical="center"/>
    </xf>
    <xf numFmtId="0" fontId="14" fillId="0" borderId="63" xfId="4" applyFill="1" applyBorder="1" applyAlignment="1" applyProtection="1">
      <alignment vertical="center" wrapText="1"/>
    </xf>
    <xf numFmtId="0" fontId="1" fillId="0" borderId="0" xfId="5">
      <alignment vertical="center"/>
    </xf>
    <xf numFmtId="0" fontId="14" fillId="0" borderId="64" xfId="4" applyFill="1" applyBorder="1" applyAlignment="1" applyProtection="1">
      <alignment vertical="center" wrapText="1"/>
    </xf>
    <xf numFmtId="0" fontId="14" fillId="0" borderId="65" xfId="4" applyFill="1" applyBorder="1" applyAlignment="1" applyProtection="1">
      <alignment vertical="center" wrapText="1"/>
    </xf>
    <xf numFmtId="182" fontId="5" fillId="0" borderId="4" xfId="6" applyNumberFormat="1" applyFont="1" applyFill="1" applyBorder="1">
      <alignment vertical="center"/>
    </xf>
    <xf numFmtId="182" fontId="5" fillId="0" borderId="10" xfId="6" applyNumberFormat="1" applyFont="1" applyFill="1" applyBorder="1">
      <alignment vertical="center"/>
    </xf>
    <xf numFmtId="181" fontId="5" fillId="0" borderId="0" xfId="2" applyNumberFormat="1" applyFont="1" applyFill="1" applyBorder="1">
      <alignment vertical="center"/>
    </xf>
    <xf numFmtId="179" fontId="5" fillId="0" borderId="0" xfId="2" applyFont="1" applyFill="1" applyBorder="1">
      <alignment vertical="center"/>
    </xf>
    <xf numFmtId="0" fontId="7" fillId="0" borderId="1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180" fontId="5" fillId="0" borderId="67" xfId="2" applyNumberFormat="1" applyFont="1" applyFill="1" applyBorder="1">
      <alignment vertical="center"/>
    </xf>
    <xf numFmtId="183" fontId="5" fillId="0" borderId="4" xfId="2" applyNumberFormat="1" applyFont="1" applyFill="1" applyBorder="1" applyAlignment="1">
      <alignment vertical="center"/>
    </xf>
    <xf numFmtId="181" fontId="5" fillId="0" borderId="23" xfId="2" applyNumberFormat="1" applyFont="1" applyFill="1" applyBorder="1">
      <alignment vertical="center"/>
    </xf>
    <xf numFmtId="185" fontId="5" fillId="0" borderId="3" xfId="2" applyNumberFormat="1" applyFont="1" applyFill="1" applyBorder="1">
      <alignment vertical="center"/>
    </xf>
    <xf numFmtId="185" fontId="5" fillId="0" borderId="4" xfId="2" applyNumberFormat="1" applyFont="1" applyFill="1" applyBorder="1">
      <alignment vertical="center"/>
    </xf>
    <xf numFmtId="185" fontId="5" fillId="0" borderId="33" xfId="2" applyNumberFormat="1" applyFont="1" applyFill="1" applyBorder="1">
      <alignment vertical="center"/>
    </xf>
    <xf numFmtId="185" fontId="5" fillId="0" borderId="6" xfId="2" applyNumberFormat="1" applyFont="1" applyFill="1" applyBorder="1">
      <alignment vertical="center"/>
    </xf>
    <xf numFmtId="185" fontId="5" fillId="0" borderId="16" xfId="2" applyNumberFormat="1" applyFont="1" applyFill="1" applyBorder="1">
      <alignment vertical="center"/>
    </xf>
    <xf numFmtId="185" fontId="5" fillId="0" borderId="16" xfId="2" applyNumberFormat="1" applyFont="1" applyFill="1" applyBorder="1" applyAlignment="1">
      <alignment horizontal="right" vertical="center"/>
    </xf>
    <xf numFmtId="185" fontId="5" fillId="0" borderId="4" xfId="2" applyNumberFormat="1" applyFont="1" applyFill="1" applyBorder="1" applyAlignment="1">
      <alignment horizontal="right" vertical="center"/>
    </xf>
    <xf numFmtId="185" fontId="5" fillId="0" borderId="6" xfId="2" applyNumberFormat="1" applyFont="1" applyFill="1" applyBorder="1" applyAlignment="1">
      <alignment horizontal="right" vertical="center"/>
    </xf>
    <xf numFmtId="185" fontId="5" fillId="0" borderId="45" xfId="2" applyNumberFormat="1" applyFont="1" applyFill="1" applyBorder="1">
      <alignment vertical="center"/>
    </xf>
    <xf numFmtId="185" fontId="5" fillId="0" borderId="41" xfId="2" applyNumberFormat="1" applyFont="1" applyFill="1" applyBorder="1">
      <alignment vertical="center"/>
    </xf>
    <xf numFmtId="185" fontId="5" fillId="0" borderId="43" xfId="2" applyNumberFormat="1" applyFont="1" applyFill="1" applyBorder="1">
      <alignment vertical="center"/>
    </xf>
    <xf numFmtId="185" fontId="5" fillId="0" borderId="9" xfId="2" applyNumberFormat="1" applyFont="1" applyFill="1" applyBorder="1">
      <alignment vertical="center"/>
    </xf>
    <xf numFmtId="185" fontId="5" fillId="0" borderId="10" xfId="2" applyNumberFormat="1" applyFont="1" applyFill="1" applyBorder="1">
      <alignment vertical="center"/>
    </xf>
    <xf numFmtId="185" fontId="5" fillId="0" borderId="36" xfId="2" applyNumberFormat="1" applyFont="1" applyFill="1" applyBorder="1">
      <alignment vertical="center"/>
    </xf>
    <xf numFmtId="185" fontId="5" fillId="0" borderId="17" xfId="2" applyNumberFormat="1" applyFont="1" applyFill="1" applyBorder="1">
      <alignment vertical="center"/>
    </xf>
    <xf numFmtId="185" fontId="5" fillId="0" borderId="11" xfId="2" applyNumberFormat="1" applyFont="1" applyFill="1" applyBorder="1">
      <alignment vertical="center"/>
    </xf>
    <xf numFmtId="185" fontId="5" fillId="0" borderId="3" xfId="2" applyNumberFormat="1" applyFont="1" applyFill="1" applyBorder="1" applyAlignment="1">
      <alignment vertical="center"/>
    </xf>
    <xf numFmtId="185" fontId="5" fillId="0" borderId="4" xfId="2" applyNumberFormat="1" applyFont="1" applyFill="1" applyBorder="1" applyAlignment="1">
      <alignment vertical="center"/>
    </xf>
    <xf numFmtId="185" fontId="5" fillId="0" borderId="33" xfId="2" applyNumberFormat="1" applyFont="1" applyFill="1" applyBorder="1" applyAlignment="1">
      <alignment vertical="center"/>
    </xf>
    <xf numFmtId="185" fontId="5" fillId="0" borderId="15" xfId="2" applyNumberFormat="1" applyFont="1" applyFill="1" applyBorder="1" applyAlignment="1">
      <alignment vertical="center"/>
    </xf>
    <xf numFmtId="185" fontId="5" fillId="0" borderId="58" xfId="2" applyNumberFormat="1" applyFont="1" applyFill="1" applyBorder="1" applyAlignment="1">
      <alignment vertical="center"/>
    </xf>
    <xf numFmtId="185" fontId="5" fillId="0" borderId="19" xfId="2" applyNumberFormat="1" applyFont="1" applyFill="1" applyBorder="1" applyAlignment="1">
      <alignment vertical="center"/>
    </xf>
    <xf numFmtId="185" fontId="5" fillId="0" borderId="6" xfId="2" applyNumberFormat="1" applyFont="1" applyFill="1" applyBorder="1" applyAlignment="1">
      <alignment vertical="center"/>
    </xf>
    <xf numFmtId="185" fontId="5" fillId="0" borderId="34" xfId="2" applyNumberFormat="1" applyFont="1" applyFill="1" applyBorder="1" applyAlignment="1">
      <alignment vertical="center"/>
    </xf>
    <xf numFmtId="185" fontId="5" fillId="0" borderId="18" xfId="2" applyNumberFormat="1" applyFont="1" applyFill="1" applyBorder="1" applyAlignment="1">
      <alignment vertical="center"/>
    </xf>
    <xf numFmtId="185" fontId="5" fillId="0" borderId="22" xfId="2" applyNumberFormat="1" applyFont="1" applyFill="1" applyBorder="1" applyAlignment="1">
      <alignment vertical="center"/>
    </xf>
    <xf numFmtId="185" fontId="5" fillId="0" borderId="35" xfId="2" applyNumberFormat="1" applyFont="1" applyFill="1" applyBorder="1" applyAlignment="1">
      <alignment vertical="center"/>
    </xf>
    <xf numFmtId="185" fontId="5" fillId="0" borderId="9" xfId="2" applyNumberFormat="1" applyFont="1" applyFill="1" applyBorder="1" applyAlignment="1">
      <alignment vertical="center"/>
    </xf>
    <xf numFmtId="185" fontId="5" fillId="0" borderId="10" xfId="2" applyNumberFormat="1" applyFont="1" applyFill="1" applyBorder="1" applyAlignment="1">
      <alignment vertical="center"/>
    </xf>
    <xf numFmtId="185" fontId="5" fillId="0" borderId="11" xfId="2" applyNumberFormat="1" applyFont="1" applyFill="1" applyBorder="1" applyAlignment="1">
      <alignment vertical="center"/>
    </xf>
    <xf numFmtId="185" fontId="5" fillId="0" borderId="36" xfId="2" applyNumberFormat="1" applyFont="1" applyFill="1" applyBorder="1" applyAlignment="1">
      <alignment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180" fontId="5" fillId="0" borderId="3" xfId="2" applyNumberFormat="1" applyFont="1" applyFill="1" applyBorder="1" applyAlignment="1">
      <alignment horizontal="right" vertical="center"/>
    </xf>
    <xf numFmtId="180" fontId="5" fillId="0" borderId="4" xfId="2" applyNumberFormat="1" applyFont="1" applyFill="1" applyBorder="1" applyAlignment="1">
      <alignment horizontal="right" vertical="center"/>
    </xf>
    <xf numFmtId="181" fontId="5" fillId="0" borderId="4" xfId="2" applyNumberFormat="1" applyFont="1" applyFill="1" applyBorder="1" applyAlignment="1">
      <alignment horizontal="right" vertical="center"/>
    </xf>
    <xf numFmtId="181" fontId="5" fillId="0" borderId="6" xfId="2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179" fontId="5" fillId="0" borderId="18" xfId="2" applyFont="1" applyFill="1" applyBorder="1" applyAlignment="1">
      <alignment horizontal="right" vertical="center"/>
    </xf>
    <xf numFmtId="184" fontId="5" fillId="0" borderId="18" xfId="2" applyNumberFormat="1" applyFont="1" applyFill="1" applyBorder="1" applyAlignment="1">
      <alignment horizontal="right" vertical="center"/>
    </xf>
    <xf numFmtId="184" fontId="5" fillId="0" borderId="22" xfId="2" applyNumberFormat="1" applyFont="1" applyFill="1" applyBorder="1" applyAlignment="1">
      <alignment horizontal="right" vertical="center"/>
    </xf>
    <xf numFmtId="179" fontId="5" fillId="0" borderId="10" xfId="2" applyFont="1" applyFill="1" applyBorder="1" applyAlignment="1">
      <alignment horizontal="right" vertical="center"/>
    </xf>
    <xf numFmtId="184" fontId="5" fillId="0" borderId="10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horizontal="right" vertical="center"/>
    </xf>
    <xf numFmtId="0" fontId="7" fillId="0" borderId="59" xfId="1" applyFont="1" applyFill="1" applyBorder="1" applyAlignment="1">
      <alignment horizontal="center" vertical="center" wrapText="1"/>
    </xf>
    <xf numFmtId="180" fontId="5" fillId="0" borderId="3" xfId="2" applyNumberFormat="1" applyFont="1" applyFill="1" applyBorder="1" applyAlignment="1">
      <alignment vertical="center"/>
    </xf>
    <xf numFmtId="180" fontId="5" fillId="0" borderId="9" xfId="2" applyNumberFormat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16" fillId="0" borderId="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indent="1"/>
    </xf>
    <xf numFmtId="0" fontId="7" fillId="0" borderId="33" xfId="1" applyFont="1" applyFill="1" applyBorder="1" applyAlignment="1">
      <alignment horizontal="distributed" vertical="center" indent="1"/>
    </xf>
    <xf numFmtId="0" fontId="7" fillId="0" borderId="34" xfId="1" applyFont="1" applyFill="1" applyBorder="1" applyAlignment="1">
      <alignment horizontal="distributed" vertical="center" indent="1"/>
    </xf>
    <xf numFmtId="0" fontId="7" fillId="0" borderId="35" xfId="1" applyFont="1" applyFill="1" applyBorder="1" applyAlignment="1">
      <alignment horizontal="distributed" vertical="center" indent="1"/>
    </xf>
    <xf numFmtId="0" fontId="7" fillId="0" borderId="3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7" fillId="0" borderId="6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textRotation="255" wrapText="1"/>
    </xf>
    <xf numFmtId="0" fontId="7" fillId="0" borderId="13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14" xfId="1" applyFont="1" applyFill="1" applyBorder="1" applyAlignment="1">
      <alignment horizontal="center" vertical="center" textRotation="255" wrapText="1"/>
    </xf>
    <xf numFmtId="0" fontId="7" fillId="0" borderId="39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left" vertical="center" wrapText="1"/>
    </xf>
    <xf numFmtId="0" fontId="7" fillId="0" borderId="51" xfId="1" applyFont="1" applyFill="1" applyBorder="1" applyAlignment="1">
      <alignment horizontal="left" vertical="center"/>
    </xf>
    <xf numFmtId="0" fontId="7" fillId="0" borderId="53" xfId="1" applyFont="1" applyFill="1" applyBorder="1" applyAlignment="1">
      <alignment horizontal="left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17" fillId="0" borderId="0" xfId="3" applyFont="1" applyAlignment="1">
      <alignment horizontal="right" vertical="center" justifyLastLine="1"/>
    </xf>
    <xf numFmtId="0" fontId="17" fillId="0" borderId="0" xfId="3" applyFont="1" applyAlignment="1">
      <alignment horizontal="center" vertical="center"/>
    </xf>
    <xf numFmtId="49" fontId="18" fillId="0" borderId="0" xfId="3" applyNumberFormat="1" applyFont="1" applyAlignment="1">
      <alignment vertical="center" justifyLastLine="1"/>
    </xf>
    <xf numFmtId="0" fontId="18" fillId="0" borderId="60" xfId="3" applyFont="1" applyBorder="1" applyAlignment="1">
      <alignment horizontal="distributed" vertical="center" justifyLastLine="1"/>
    </xf>
    <xf numFmtId="0" fontId="18" fillId="0" borderId="61" xfId="3" applyFont="1" applyBorder="1" applyAlignment="1">
      <alignment horizontal="distributed" vertical="center" justifyLastLine="1"/>
    </xf>
    <xf numFmtId="0" fontId="18" fillId="0" borderId="62" xfId="3" applyFont="1" applyBorder="1" applyAlignment="1">
      <alignment horizontal="distributed" vertical="center" justifyLastLine="1"/>
    </xf>
    <xf numFmtId="0" fontId="17" fillId="0" borderId="63" xfId="3" applyFont="1" applyFill="1" applyBorder="1" applyAlignment="1">
      <alignment horizontal="distributed" vertical="center" justifyLastLine="1"/>
    </xf>
    <xf numFmtId="49" fontId="18" fillId="0" borderId="63" xfId="3" applyNumberFormat="1" applyFont="1" applyFill="1" applyBorder="1" applyAlignment="1">
      <alignment vertical="center"/>
    </xf>
    <xf numFmtId="0" fontId="17" fillId="0" borderId="64" xfId="3" applyFont="1" applyFill="1" applyBorder="1" applyAlignment="1">
      <alignment horizontal="distributed" vertical="center" justifyLastLine="1"/>
    </xf>
    <xf numFmtId="0" fontId="19" fillId="0" borderId="64" xfId="4" applyFont="1" applyFill="1" applyBorder="1" applyAlignment="1" applyProtection="1">
      <alignment vertical="center" wrapText="1"/>
    </xf>
    <xf numFmtId="49" fontId="18" fillId="0" borderId="64" xfId="3" applyNumberFormat="1" applyFont="1" applyFill="1" applyBorder="1" applyAlignment="1">
      <alignment vertical="center"/>
    </xf>
    <xf numFmtId="0" fontId="17" fillId="0" borderId="65" xfId="3" applyFont="1" applyFill="1" applyBorder="1" applyAlignment="1">
      <alignment horizontal="distributed" vertical="center" justifyLastLine="1"/>
    </xf>
    <xf numFmtId="49" fontId="18" fillId="0" borderId="65" xfId="3" applyNumberFormat="1" applyFont="1" applyFill="1" applyBorder="1" applyAlignment="1">
      <alignment vertical="center"/>
    </xf>
    <xf numFmtId="0" fontId="7" fillId="0" borderId="6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</cellXfs>
  <cellStyles count="7">
    <cellStyle name="パーセント 2" xfId="6"/>
    <cellStyle name="ハイパーリンク" xfId="4" builtinId="8"/>
    <cellStyle name="標準" xfId="0" builtinId="0"/>
    <cellStyle name="標準 2" xfId="5"/>
    <cellStyle name="標準_(作成中)2008index" xfId="3"/>
    <cellStyle name="標準_01_H19統計書集約" xfId="1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9" sqref="B9"/>
    </sheetView>
  </sheetViews>
  <sheetFormatPr defaultRowHeight="13.5" x14ac:dyDescent="0.4"/>
  <cols>
    <col min="1" max="1" width="6.25" style="158" customWidth="1"/>
    <col min="2" max="2" width="56.25" style="158" customWidth="1"/>
    <col min="3" max="3" width="9.375" style="158" customWidth="1"/>
    <col min="4" max="256" width="9" style="158"/>
    <col min="257" max="257" width="6.25" style="158" customWidth="1"/>
    <col min="258" max="258" width="56.25" style="158" customWidth="1"/>
    <col min="259" max="259" width="9.375" style="158" customWidth="1"/>
    <col min="260" max="512" width="9" style="158"/>
    <col min="513" max="513" width="6.25" style="158" customWidth="1"/>
    <col min="514" max="514" width="56.25" style="158" customWidth="1"/>
    <col min="515" max="515" width="9.375" style="158" customWidth="1"/>
    <col min="516" max="768" width="9" style="158"/>
    <col min="769" max="769" width="6.25" style="158" customWidth="1"/>
    <col min="770" max="770" width="56.25" style="158" customWidth="1"/>
    <col min="771" max="771" width="9.375" style="158" customWidth="1"/>
    <col min="772" max="1024" width="9" style="158"/>
    <col min="1025" max="1025" width="6.25" style="158" customWidth="1"/>
    <col min="1026" max="1026" width="56.25" style="158" customWidth="1"/>
    <col min="1027" max="1027" width="9.375" style="158" customWidth="1"/>
    <col min="1028" max="1280" width="9" style="158"/>
    <col min="1281" max="1281" width="6.25" style="158" customWidth="1"/>
    <col min="1282" max="1282" width="56.25" style="158" customWidth="1"/>
    <col min="1283" max="1283" width="9.375" style="158" customWidth="1"/>
    <col min="1284" max="1536" width="9" style="158"/>
    <col min="1537" max="1537" width="6.25" style="158" customWidth="1"/>
    <col min="1538" max="1538" width="56.25" style="158" customWidth="1"/>
    <col min="1539" max="1539" width="9.375" style="158" customWidth="1"/>
    <col min="1540" max="1792" width="9" style="158"/>
    <col min="1793" max="1793" width="6.25" style="158" customWidth="1"/>
    <col min="1794" max="1794" width="56.25" style="158" customWidth="1"/>
    <col min="1795" max="1795" width="9.375" style="158" customWidth="1"/>
    <col min="1796" max="2048" width="9" style="158"/>
    <col min="2049" max="2049" width="6.25" style="158" customWidth="1"/>
    <col min="2050" max="2050" width="56.25" style="158" customWidth="1"/>
    <col min="2051" max="2051" width="9.375" style="158" customWidth="1"/>
    <col min="2052" max="2304" width="9" style="158"/>
    <col min="2305" max="2305" width="6.25" style="158" customWidth="1"/>
    <col min="2306" max="2306" width="56.25" style="158" customWidth="1"/>
    <col min="2307" max="2307" width="9.375" style="158" customWidth="1"/>
    <col min="2308" max="2560" width="9" style="158"/>
    <col min="2561" max="2561" width="6.25" style="158" customWidth="1"/>
    <col min="2562" max="2562" width="56.25" style="158" customWidth="1"/>
    <col min="2563" max="2563" width="9.375" style="158" customWidth="1"/>
    <col min="2564" max="2816" width="9" style="158"/>
    <col min="2817" max="2817" width="6.25" style="158" customWidth="1"/>
    <col min="2818" max="2818" width="56.25" style="158" customWidth="1"/>
    <col min="2819" max="2819" width="9.375" style="158" customWidth="1"/>
    <col min="2820" max="3072" width="9" style="158"/>
    <col min="3073" max="3073" width="6.25" style="158" customWidth="1"/>
    <col min="3074" max="3074" width="56.25" style="158" customWidth="1"/>
    <col min="3075" max="3075" width="9.375" style="158" customWidth="1"/>
    <col min="3076" max="3328" width="9" style="158"/>
    <col min="3329" max="3329" width="6.25" style="158" customWidth="1"/>
    <col min="3330" max="3330" width="56.25" style="158" customWidth="1"/>
    <col min="3331" max="3331" width="9.375" style="158" customWidth="1"/>
    <col min="3332" max="3584" width="9" style="158"/>
    <col min="3585" max="3585" width="6.25" style="158" customWidth="1"/>
    <col min="3586" max="3586" width="56.25" style="158" customWidth="1"/>
    <col min="3587" max="3587" width="9.375" style="158" customWidth="1"/>
    <col min="3588" max="3840" width="9" style="158"/>
    <col min="3841" max="3841" width="6.25" style="158" customWidth="1"/>
    <col min="3842" max="3842" width="56.25" style="158" customWidth="1"/>
    <col min="3843" max="3843" width="9.375" style="158" customWidth="1"/>
    <col min="3844" max="4096" width="9" style="158"/>
    <col min="4097" max="4097" width="6.25" style="158" customWidth="1"/>
    <col min="4098" max="4098" width="56.25" style="158" customWidth="1"/>
    <col min="4099" max="4099" width="9.375" style="158" customWidth="1"/>
    <col min="4100" max="4352" width="9" style="158"/>
    <col min="4353" max="4353" width="6.25" style="158" customWidth="1"/>
    <col min="4354" max="4354" width="56.25" style="158" customWidth="1"/>
    <col min="4355" max="4355" width="9.375" style="158" customWidth="1"/>
    <col min="4356" max="4608" width="9" style="158"/>
    <col min="4609" max="4609" width="6.25" style="158" customWidth="1"/>
    <col min="4610" max="4610" width="56.25" style="158" customWidth="1"/>
    <col min="4611" max="4611" width="9.375" style="158" customWidth="1"/>
    <col min="4612" max="4864" width="9" style="158"/>
    <col min="4865" max="4865" width="6.25" style="158" customWidth="1"/>
    <col min="4866" max="4866" width="56.25" style="158" customWidth="1"/>
    <col min="4867" max="4867" width="9.375" style="158" customWidth="1"/>
    <col min="4868" max="5120" width="9" style="158"/>
    <col min="5121" max="5121" width="6.25" style="158" customWidth="1"/>
    <col min="5122" max="5122" width="56.25" style="158" customWidth="1"/>
    <col min="5123" max="5123" width="9.375" style="158" customWidth="1"/>
    <col min="5124" max="5376" width="9" style="158"/>
    <col min="5377" max="5377" width="6.25" style="158" customWidth="1"/>
    <col min="5378" max="5378" width="56.25" style="158" customWidth="1"/>
    <col min="5379" max="5379" width="9.375" style="158" customWidth="1"/>
    <col min="5380" max="5632" width="9" style="158"/>
    <col min="5633" max="5633" width="6.25" style="158" customWidth="1"/>
    <col min="5634" max="5634" width="56.25" style="158" customWidth="1"/>
    <col min="5635" max="5635" width="9.375" style="158" customWidth="1"/>
    <col min="5636" max="5888" width="9" style="158"/>
    <col min="5889" max="5889" width="6.25" style="158" customWidth="1"/>
    <col min="5890" max="5890" width="56.25" style="158" customWidth="1"/>
    <col min="5891" max="5891" width="9.375" style="158" customWidth="1"/>
    <col min="5892" max="6144" width="9" style="158"/>
    <col min="6145" max="6145" width="6.25" style="158" customWidth="1"/>
    <col min="6146" max="6146" width="56.25" style="158" customWidth="1"/>
    <col min="6147" max="6147" width="9.375" style="158" customWidth="1"/>
    <col min="6148" max="6400" width="9" style="158"/>
    <col min="6401" max="6401" width="6.25" style="158" customWidth="1"/>
    <col min="6402" max="6402" width="56.25" style="158" customWidth="1"/>
    <col min="6403" max="6403" width="9.375" style="158" customWidth="1"/>
    <col min="6404" max="6656" width="9" style="158"/>
    <col min="6657" max="6657" width="6.25" style="158" customWidth="1"/>
    <col min="6658" max="6658" width="56.25" style="158" customWidth="1"/>
    <col min="6659" max="6659" width="9.375" style="158" customWidth="1"/>
    <col min="6660" max="6912" width="9" style="158"/>
    <col min="6913" max="6913" width="6.25" style="158" customWidth="1"/>
    <col min="6914" max="6914" width="56.25" style="158" customWidth="1"/>
    <col min="6915" max="6915" width="9.375" style="158" customWidth="1"/>
    <col min="6916" max="7168" width="9" style="158"/>
    <col min="7169" max="7169" width="6.25" style="158" customWidth="1"/>
    <col min="7170" max="7170" width="56.25" style="158" customWidth="1"/>
    <col min="7171" max="7171" width="9.375" style="158" customWidth="1"/>
    <col min="7172" max="7424" width="9" style="158"/>
    <col min="7425" max="7425" width="6.25" style="158" customWidth="1"/>
    <col min="7426" max="7426" width="56.25" style="158" customWidth="1"/>
    <col min="7427" max="7427" width="9.375" style="158" customWidth="1"/>
    <col min="7428" max="7680" width="9" style="158"/>
    <col min="7681" max="7681" width="6.25" style="158" customWidth="1"/>
    <col min="7682" max="7682" width="56.25" style="158" customWidth="1"/>
    <col min="7683" max="7683" width="9.375" style="158" customWidth="1"/>
    <col min="7684" max="7936" width="9" style="158"/>
    <col min="7937" max="7937" width="6.25" style="158" customWidth="1"/>
    <col min="7938" max="7938" width="56.25" style="158" customWidth="1"/>
    <col min="7939" max="7939" width="9.375" style="158" customWidth="1"/>
    <col min="7940" max="8192" width="9" style="158"/>
    <col min="8193" max="8193" width="6.25" style="158" customWidth="1"/>
    <col min="8194" max="8194" width="56.25" style="158" customWidth="1"/>
    <col min="8195" max="8195" width="9.375" style="158" customWidth="1"/>
    <col min="8196" max="8448" width="9" style="158"/>
    <col min="8449" max="8449" width="6.25" style="158" customWidth="1"/>
    <col min="8450" max="8450" width="56.25" style="158" customWidth="1"/>
    <col min="8451" max="8451" width="9.375" style="158" customWidth="1"/>
    <col min="8452" max="8704" width="9" style="158"/>
    <col min="8705" max="8705" width="6.25" style="158" customWidth="1"/>
    <col min="8706" max="8706" width="56.25" style="158" customWidth="1"/>
    <col min="8707" max="8707" width="9.375" style="158" customWidth="1"/>
    <col min="8708" max="8960" width="9" style="158"/>
    <col min="8961" max="8961" width="6.25" style="158" customWidth="1"/>
    <col min="8962" max="8962" width="56.25" style="158" customWidth="1"/>
    <col min="8963" max="8963" width="9.375" style="158" customWidth="1"/>
    <col min="8964" max="9216" width="9" style="158"/>
    <col min="9217" max="9217" width="6.25" style="158" customWidth="1"/>
    <col min="9218" max="9218" width="56.25" style="158" customWidth="1"/>
    <col min="9219" max="9219" width="9.375" style="158" customWidth="1"/>
    <col min="9220" max="9472" width="9" style="158"/>
    <col min="9473" max="9473" width="6.25" style="158" customWidth="1"/>
    <col min="9474" max="9474" width="56.25" style="158" customWidth="1"/>
    <col min="9475" max="9475" width="9.375" style="158" customWidth="1"/>
    <col min="9476" max="9728" width="9" style="158"/>
    <col min="9729" max="9729" width="6.25" style="158" customWidth="1"/>
    <col min="9730" max="9730" width="56.25" style="158" customWidth="1"/>
    <col min="9731" max="9731" width="9.375" style="158" customWidth="1"/>
    <col min="9732" max="9984" width="9" style="158"/>
    <col min="9985" max="9985" width="6.25" style="158" customWidth="1"/>
    <col min="9986" max="9986" width="56.25" style="158" customWidth="1"/>
    <col min="9987" max="9987" width="9.375" style="158" customWidth="1"/>
    <col min="9988" max="10240" width="9" style="158"/>
    <col min="10241" max="10241" width="6.25" style="158" customWidth="1"/>
    <col min="10242" max="10242" width="56.25" style="158" customWidth="1"/>
    <col min="10243" max="10243" width="9.375" style="158" customWidth="1"/>
    <col min="10244" max="10496" width="9" style="158"/>
    <col min="10497" max="10497" width="6.25" style="158" customWidth="1"/>
    <col min="10498" max="10498" width="56.25" style="158" customWidth="1"/>
    <col min="10499" max="10499" width="9.375" style="158" customWidth="1"/>
    <col min="10500" max="10752" width="9" style="158"/>
    <col min="10753" max="10753" width="6.25" style="158" customWidth="1"/>
    <col min="10754" max="10754" width="56.25" style="158" customWidth="1"/>
    <col min="10755" max="10755" width="9.375" style="158" customWidth="1"/>
    <col min="10756" max="11008" width="9" style="158"/>
    <col min="11009" max="11009" width="6.25" style="158" customWidth="1"/>
    <col min="11010" max="11010" width="56.25" style="158" customWidth="1"/>
    <col min="11011" max="11011" width="9.375" style="158" customWidth="1"/>
    <col min="11012" max="11264" width="9" style="158"/>
    <col min="11265" max="11265" width="6.25" style="158" customWidth="1"/>
    <col min="11266" max="11266" width="56.25" style="158" customWidth="1"/>
    <col min="11267" max="11267" width="9.375" style="158" customWidth="1"/>
    <col min="11268" max="11520" width="9" style="158"/>
    <col min="11521" max="11521" width="6.25" style="158" customWidth="1"/>
    <col min="11522" max="11522" width="56.25" style="158" customWidth="1"/>
    <col min="11523" max="11523" width="9.375" style="158" customWidth="1"/>
    <col min="11524" max="11776" width="9" style="158"/>
    <col min="11777" max="11777" width="6.25" style="158" customWidth="1"/>
    <col min="11778" max="11778" width="56.25" style="158" customWidth="1"/>
    <col min="11779" max="11779" width="9.375" style="158" customWidth="1"/>
    <col min="11780" max="12032" width="9" style="158"/>
    <col min="12033" max="12033" width="6.25" style="158" customWidth="1"/>
    <col min="12034" max="12034" width="56.25" style="158" customWidth="1"/>
    <col min="12035" max="12035" width="9.375" style="158" customWidth="1"/>
    <col min="12036" max="12288" width="9" style="158"/>
    <col min="12289" max="12289" width="6.25" style="158" customWidth="1"/>
    <col min="12290" max="12290" width="56.25" style="158" customWidth="1"/>
    <col min="12291" max="12291" width="9.375" style="158" customWidth="1"/>
    <col min="12292" max="12544" width="9" style="158"/>
    <col min="12545" max="12545" width="6.25" style="158" customWidth="1"/>
    <col min="12546" max="12546" width="56.25" style="158" customWidth="1"/>
    <col min="12547" max="12547" width="9.375" style="158" customWidth="1"/>
    <col min="12548" max="12800" width="9" style="158"/>
    <col min="12801" max="12801" width="6.25" style="158" customWidth="1"/>
    <col min="12802" max="12802" width="56.25" style="158" customWidth="1"/>
    <col min="12803" max="12803" width="9.375" style="158" customWidth="1"/>
    <col min="12804" max="13056" width="9" style="158"/>
    <col min="13057" max="13057" width="6.25" style="158" customWidth="1"/>
    <col min="13058" max="13058" width="56.25" style="158" customWidth="1"/>
    <col min="13059" max="13059" width="9.375" style="158" customWidth="1"/>
    <col min="13060" max="13312" width="9" style="158"/>
    <col min="13313" max="13313" width="6.25" style="158" customWidth="1"/>
    <col min="13314" max="13314" width="56.25" style="158" customWidth="1"/>
    <col min="13315" max="13315" width="9.375" style="158" customWidth="1"/>
    <col min="13316" max="13568" width="9" style="158"/>
    <col min="13569" max="13569" width="6.25" style="158" customWidth="1"/>
    <col min="13570" max="13570" width="56.25" style="158" customWidth="1"/>
    <col min="13571" max="13571" width="9.375" style="158" customWidth="1"/>
    <col min="13572" max="13824" width="9" style="158"/>
    <col min="13825" max="13825" width="6.25" style="158" customWidth="1"/>
    <col min="13826" max="13826" width="56.25" style="158" customWidth="1"/>
    <col min="13827" max="13827" width="9.375" style="158" customWidth="1"/>
    <col min="13828" max="14080" width="9" style="158"/>
    <col min="14081" max="14081" width="6.25" style="158" customWidth="1"/>
    <col min="14082" max="14082" width="56.25" style="158" customWidth="1"/>
    <col min="14083" max="14083" width="9.375" style="158" customWidth="1"/>
    <col min="14084" max="14336" width="9" style="158"/>
    <col min="14337" max="14337" width="6.25" style="158" customWidth="1"/>
    <col min="14338" max="14338" width="56.25" style="158" customWidth="1"/>
    <col min="14339" max="14339" width="9.375" style="158" customWidth="1"/>
    <col min="14340" max="14592" width="9" style="158"/>
    <col min="14593" max="14593" width="6.25" style="158" customWidth="1"/>
    <col min="14594" max="14594" width="56.25" style="158" customWidth="1"/>
    <col min="14595" max="14595" width="9.375" style="158" customWidth="1"/>
    <col min="14596" max="14848" width="9" style="158"/>
    <col min="14849" max="14849" width="6.25" style="158" customWidth="1"/>
    <col min="14850" max="14850" width="56.25" style="158" customWidth="1"/>
    <col min="14851" max="14851" width="9.375" style="158" customWidth="1"/>
    <col min="14852" max="15104" width="9" style="158"/>
    <col min="15105" max="15105" width="6.25" style="158" customWidth="1"/>
    <col min="15106" max="15106" width="56.25" style="158" customWidth="1"/>
    <col min="15107" max="15107" width="9.375" style="158" customWidth="1"/>
    <col min="15108" max="15360" width="9" style="158"/>
    <col min="15361" max="15361" width="6.25" style="158" customWidth="1"/>
    <col min="15362" max="15362" width="56.25" style="158" customWidth="1"/>
    <col min="15363" max="15363" width="9.375" style="158" customWidth="1"/>
    <col min="15364" max="15616" width="9" style="158"/>
    <col min="15617" max="15617" width="6.25" style="158" customWidth="1"/>
    <col min="15618" max="15618" width="56.25" style="158" customWidth="1"/>
    <col min="15619" max="15619" width="9.375" style="158" customWidth="1"/>
    <col min="15620" max="15872" width="9" style="158"/>
    <col min="15873" max="15873" width="6.25" style="158" customWidth="1"/>
    <col min="15874" max="15874" width="56.25" style="158" customWidth="1"/>
    <col min="15875" max="15875" width="9.375" style="158" customWidth="1"/>
    <col min="15876" max="16128" width="9" style="158"/>
    <col min="16129" max="16129" width="6.25" style="158" customWidth="1"/>
    <col min="16130" max="16130" width="56.25" style="158" customWidth="1"/>
    <col min="16131" max="16131" width="9.375" style="158" customWidth="1"/>
    <col min="16132" max="16384" width="9" style="158"/>
  </cols>
  <sheetData>
    <row r="1" spans="1:3" s="155" customFormat="1" ht="24" customHeight="1" x14ac:dyDescent="0.4">
      <c r="A1" s="300">
        <v>2</v>
      </c>
      <c r="B1" s="301" t="s">
        <v>270</v>
      </c>
      <c r="C1" s="302"/>
    </row>
    <row r="2" spans="1:3" s="156" customFormat="1" ht="24" customHeight="1" x14ac:dyDescent="0.4">
      <c r="A2" s="303" t="s">
        <v>271</v>
      </c>
      <c r="B2" s="304" t="s">
        <v>272</v>
      </c>
      <c r="C2" s="305" t="s">
        <v>273</v>
      </c>
    </row>
    <row r="3" spans="1:3" ht="20.25" customHeight="1" x14ac:dyDescent="0.4">
      <c r="A3" s="306">
        <v>1</v>
      </c>
      <c r="B3" s="157" t="s">
        <v>274</v>
      </c>
      <c r="C3" s="307" t="s">
        <v>275</v>
      </c>
    </row>
    <row r="4" spans="1:3" ht="20.25" customHeight="1" x14ac:dyDescent="0.4">
      <c r="A4" s="308">
        <v>2</v>
      </c>
      <c r="B4" s="309" t="s">
        <v>276</v>
      </c>
      <c r="C4" s="310" t="s">
        <v>277</v>
      </c>
    </row>
    <row r="5" spans="1:3" ht="20.25" customHeight="1" x14ac:dyDescent="0.4">
      <c r="A5" s="308">
        <v>3</v>
      </c>
      <c r="B5" s="159" t="s">
        <v>278</v>
      </c>
      <c r="C5" s="310" t="s">
        <v>279</v>
      </c>
    </row>
    <row r="6" spans="1:3" ht="20.25" customHeight="1" x14ac:dyDescent="0.4">
      <c r="A6" s="308">
        <v>4</v>
      </c>
      <c r="B6" s="159" t="s">
        <v>280</v>
      </c>
      <c r="C6" s="310" t="s">
        <v>281</v>
      </c>
    </row>
    <row r="7" spans="1:3" ht="20.25" customHeight="1" x14ac:dyDescent="0.4">
      <c r="A7" s="308">
        <v>5</v>
      </c>
      <c r="B7" s="159" t="s">
        <v>282</v>
      </c>
      <c r="C7" s="310" t="s">
        <v>283</v>
      </c>
    </row>
    <row r="8" spans="1:3" ht="20.25" customHeight="1" x14ac:dyDescent="0.4">
      <c r="A8" s="308">
        <v>6</v>
      </c>
      <c r="B8" s="159" t="s">
        <v>284</v>
      </c>
      <c r="C8" s="310" t="s">
        <v>285</v>
      </c>
    </row>
    <row r="9" spans="1:3" ht="20.25" customHeight="1" x14ac:dyDescent="0.4">
      <c r="A9" s="308">
        <v>7</v>
      </c>
      <c r="B9" s="309" t="s">
        <v>286</v>
      </c>
      <c r="C9" s="310" t="s">
        <v>287</v>
      </c>
    </row>
    <row r="10" spans="1:3" ht="20.25" customHeight="1" x14ac:dyDescent="0.4">
      <c r="A10" s="311">
        <v>8</v>
      </c>
      <c r="B10" s="160" t="s">
        <v>288</v>
      </c>
      <c r="C10" s="312" t="s">
        <v>289</v>
      </c>
    </row>
  </sheetData>
  <phoneticPr fontId="3"/>
  <hyperlinks>
    <hyperlink ref="B3" location="'2-1'!A1" display="年次別人口の推移"/>
    <hyperlink ref="B4" location="'2-2 '!A1" display="住民基本台帳人口"/>
    <hyperlink ref="B5" location="'2-3'!A1" display="自然動態"/>
    <hyperlink ref="B6" location="'2-4 '!A1" display="社会動態"/>
    <hyperlink ref="B7" location="'2-5 '!A1" display="地方別人口移動状況"/>
    <hyperlink ref="B8" location="'2-6'!A1" display="外国人登録人口・世帯数"/>
    <hyperlink ref="B9" location="'2-7 '!A1" display="地区別人口・世帯数の推移"/>
    <hyperlink ref="B10" location="'2-8'!A1" display="町別人口・世帯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88"/>
  <sheetViews>
    <sheetView workbookViewId="0">
      <selection sqref="A1:I1"/>
    </sheetView>
  </sheetViews>
  <sheetFormatPr defaultColWidth="8" defaultRowHeight="12" x14ac:dyDescent="0.4"/>
  <cols>
    <col min="1" max="1" width="9.5" style="1" customWidth="1"/>
    <col min="2" max="2" width="7" style="1" customWidth="1"/>
    <col min="3" max="6" width="8.5" style="1" customWidth="1"/>
    <col min="7" max="9" width="12.125" style="1" customWidth="1"/>
    <col min="10" max="16384" width="8" style="1"/>
  </cols>
  <sheetData>
    <row r="1" spans="1:9" ht="15" x14ac:dyDescent="0.4">
      <c r="A1" s="242" t="s">
        <v>317</v>
      </c>
      <c r="B1" s="242"/>
      <c r="C1" s="242"/>
      <c r="D1" s="242"/>
      <c r="E1" s="242"/>
      <c r="F1" s="242"/>
      <c r="G1" s="242"/>
      <c r="H1" s="242"/>
      <c r="I1" s="242"/>
    </row>
    <row r="2" spans="1:9" ht="14.2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thickBot="1" x14ac:dyDescent="0.45">
      <c r="A3" s="3" t="s">
        <v>0</v>
      </c>
      <c r="B3" s="4"/>
      <c r="C3" s="5"/>
      <c r="D3" s="5"/>
      <c r="E3" s="5"/>
      <c r="F3" s="5"/>
      <c r="G3" s="6"/>
      <c r="H3" s="5"/>
      <c r="I3" s="6" t="s">
        <v>1</v>
      </c>
    </row>
    <row r="4" spans="1:9" s="9" customFormat="1" ht="17.25" customHeight="1" x14ac:dyDescent="0.4">
      <c r="A4" s="233" t="s">
        <v>318</v>
      </c>
      <c r="B4" s="237" t="s">
        <v>293</v>
      </c>
      <c r="C4" s="245" t="s">
        <v>2</v>
      </c>
      <c r="D4" s="247" t="s">
        <v>3</v>
      </c>
      <c r="E4" s="247"/>
      <c r="F4" s="247"/>
      <c r="G4" s="7" t="s">
        <v>4</v>
      </c>
      <c r="H4" s="205" t="s">
        <v>5</v>
      </c>
      <c r="I4" s="8" t="s">
        <v>6</v>
      </c>
    </row>
    <row r="5" spans="1:9" ht="17.25" customHeight="1" x14ac:dyDescent="0.4">
      <c r="A5" s="243"/>
      <c r="B5" s="237"/>
      <c r="C5" s="245"/>
      <c r="D5" s="245" t="s">
        <v>7</v>
      </c>
      <c r="E5" s="245" t="s">
        <v>8</v>
      </c>
      <c r="F5" s="245" t="s">
        <v>9</v>
      </c>
      <c r="G5" s="7" t="s">
        <v>300</v>
      </c>
      <c r="H5" s="205" t="s">
        <v>10</v>
      </c>
      <c r="I5" s="8" t="s">
        <v>297</v>
      </c>
    </row>
    <row r="6" spans="1:9" ht="17.25" customHeight="1" thickBot="1" x14ac:dyDescent="0.45">
      <c r="A6" s="244"/>
      <c r="B6" s="238"/>
      <c r="C6" s="246"/>
      <c r="D6" s="246"/>
      <c r="E6" s="246"/>
      <c r="F6" s="246"/>
      <c r="G6" s="10" t="s">
        <v>11</v>
      </c>
      <c r="H6" s="206" t="s">
        <v>319</v>
      </c>
      <c r="I6" s="11" t="s">
        <v>320</v>
      </c>
    </row>
    <row r="7" spans="1:9" ht="16.5" customHeight="1" x14ac:dyDescent="0.4">
      <c r="A7" s="202" t="s">
        <v>12</v>
      </c>
      <c r="B7" s="12">
        <v>120.04</v>
      </c>
      <c r="C7" s="13">
        <v>7771</v>
      </c>
      <c r="D7" s="13">
        <v>39530</v>
      </c>
      <c r="E7" s="13">
        <v>19446</v>
      </c>
      <c r="F7" s="13">
        <v>20084</v>
      </c>
      <c r="G7" s="14">
        <v>5.09</v>
      </c>
      <c r="H7" s="15">
        <v>96.8</v>
      </c>
      <c r="I7" s="16">
        <v>329.3</v>
      </c>
    </row>
    <row r="8" spans="1:9" ht="16.5" customHeight="1" x14ac:dyDescent="0.4">
      <c r="A8" s="203">
        <v>31</v>
      </c>
      <c r="B8" s="12">
        <v>120.04</v>
      </c>
      <c r="C8" s="13">
        <v>7824</v>
      </c>
      <c r="D8" s="13">
        <v>39589</v>
      </c>
      <c r="E8" s="13">
        <v>19461</v>
      </c>
      <c r="F8" s="13">
        <v>20128</v>
      </c>
      <c r="G8" s="14">
        <v>5.0599999999999996</v>
      </c>
      <c r="H8" s="15">
        <v>96.7</v>
      </c>
      <c r="I8" s="16">
        <v>329.8</v>
      </c>
    </row>
    <row r="9" spans="1:9" ht="16.5" customHeight="1" x14ac:dyDescent="0.4">
      <c r="A9" s="203">
        <v>32</v>
      </c>
      <c r="B9" s="12">
        <v>120.04</v>
      </c>
      <c r="C9" s="13">
        <v>7939</v>
      </c>
      <c r="D9" s="13">
        <v>40003</v>
      </c>
      <c r="E9" s="13">
        <v>19681</v>
      </c>
      <c r="F9" s="32">
        <v>20322</v>
      </c>
      <c r="G9" s="14">
        <v>5.04</v>
      </c>
      <c r="H9" s="15">
        <v>96.8</v>
      </c>
      <c r="I9" s="16">
        <v>333.2</v>
      </c>
    </row>
    <row r="10" spans="1:9" ht="16.5" customHeight="1" x14ac:dyDescent="0.4">
      <c r="A10" s="203">
        <v>33</v>
      </c>
      <c r="B10" s="12">
        <v>120.04</v>
      </c>
      <c r="C10" s="13">
        <v>7952</v>
      </c>
      <c r="D10" s="13">
        <v>40099</v>
      </c>
      <c r="E10" s="13">
        <v>19699</v>
      </c>
      <c r="F10" s="13">
        <v>20400</v>
      </c>
      <c r="G10" s="14">
        <v>5.04</v>
      </c>
      <c r="H10" s="15">
        <v>96.6</v>
      </c>
      <c r="I10" s="16">
        <v>334</v>
      </c>
    </row>
    <row r="11" spans="1:9" ht="16.5" customHeight="1" x14ac:dyDescent="0.4">
      <c r="A11" s="203">
        <v>34</v>
      </c>
      <c r="B11" s="12">
        <v>120.04</v>
      </c>
      <c r="C11" s="13">
        <v>8032</v>
      </c>
      <c r="D11" s="13">
        <v>40307</v>
      </c>
      <c r="E11" s="13">
        <v>19822</v>
      </c>
      <c r="F11" s="13">
        <v>20485</v>
      </c>
      <c r="G11" s="14">
        <v>5.0199999999999996</v>
      </c>
      <c r="H11" s="15">
        <v>96.8</v>
      </c>
      <c r="I11" s="16">
        <v>335.8</v>
      </c>
    </row>
    <row r="12" spans="1:9" ht="16.5" customHeight="1" x14ac:dyDescent="0.4">
      <c r="A12" s="203">
        <v>35</v>
      </c>
      <c r="B12" s="12">
        <v>120.04</v>
      </c>
      <c r="C12" s="13">
        <v>8132</v>
      </c>
      <c r="D12" s="13">
        <v>40261</v>
      </c>
      <c r="E12" s="13">
        <v>19780</v>
      </c>
      <c r="F12" s="13">
        <v>20481</v>
      </c>
      <c r="G12" s="14">
        <v>4.95</v>
      </c>
      <c r="H12" s="15">
        <v>96.6</v>
      </c>
      <c r="I12" s="16">
        <v>335.4</v>
      </c>
    </row>
    <row r="13" spans="1:9" ht="16.5" customHeight="1" x14ac:dyDescent="0.4">
      <c r="A13" s="203">
        <v>36</v>
      </c>
      <c r="B13" s="12">
        <v>120.04</v>
      </c>
      <c r="C13" s="13">
        <v>8216</v>
      </c>
      <c r="D13" s="13">
        <v>39875</v>
      </c>
      <c r="E13" s="13">
        <v>19611</v>
      </c>
      <c r="F13" s="13">
        <v>20264</v>
      </c>
      <c r="G13" s="14">
        <v>4.8499999999999996</v>
      </c>
      <c r="H13" s="15">
        <v>96.8</v>
      </c>
      <c r="I13" s="16">
        <v>332.2</v>
      </c>
    </row>
    <row r="14" spans="1:9" ht="16.5" customHeight="1" x14ac:dyDescent="0.4">
      <c r="A14" s="203">
        <v>37</v>
      </c>
      <c r="B14" s="12">
        <v>120.04</v>
      </c>
      <c r="C14" s="13">
        <v>8236</v>
      </c>
      <c r="D14" s="13">
        <v>39597</v>
      </c>
      <c r="E14" s="13">
        <v>19400</v>
      </c>
      <c r="F14" s="13">
        <v>20197</v>
      </c>
      <c r="G14" s="14">
        <v>4.8099999999999996</v>
      </c>
      <c r="H14" s="15">
        <v>96.1</v>
      </c>
      <c r="I14" s="16">
        <v>329.9</v>
      </c>
    </row>
    <row r="15" spans="1:9" ht="16.5" customHeight="1" x14ac:dyDescent="0.4">
      <c r="A15" s="203">
        <v>38</v>
      </c>
      <c r="B15" s="12">
        <v>120.04</v>
      </c>
      <c r="C15" s="13">
        <v>8305</v>
      </c>
      <c r="D15" s="13">
        <v>39466</v>
      </c>
      <c r="E15" s="13">
        <v>19278</v>
      </c>
      <c r="F15" s="13">
        <v>20188</v>
      </c>
      <c r="G15" s="14">
        <v>4.75</v>
      </c>
      <c r="H15" s="15">
        <v>95.5</v>
      </c>
      <c r="I15" s="16">
        <v>328.8</v>
      </c>
    </row>
    <row r="16" spans="1:9" ht="16.5" customHeight="1" x14ac:dyDescent="0.4">
      <c r="A16" s="203">
        <v>39</v>
      </c>
      <c r="B16" s="12">
        <v>120.04</v>
      </c>
      <c r="C16" s="13">
        <v>8447</v>
      </c>
      <c r="D16" s="13">
        <v>39598</v>
      </c>
      <c r="E16" s="13">
        <v>19360</v>
      </c>
      <c r="F16" s="13">
        <v>20238</v>
      </c>
      <c r="G16" s="14">
        <v>4.6900000000000004</v>
      </c>
      <c r="H16" s="15">
        <v>95.7</v>
      </c>
      <c r="I16" s="16">
        <v>329.9</v>
      </c>
    </row>
    <row r="17" spans="1:9" ht="16.5" customHeight="1" x14ac:dyDescent="0.4">
      <c r="A17" s="203">
        <v>40</v>
      </c>
      <c r="B17" s="12">
        <v>120.04</v>
      </c>
      <c r="C17" s="13">
        <v>8619</v>
      </c>
      <c r="D17" s="13">
        <v>39796</v>
      </c>
      <c r="E17" s="13">
        <v>19418</v>
      </c>
      <c r="F17" s="13">
        <v>20378</v>
      </c>
      <c r="G17" s="14">
        <v>4.62</v>
      </c>
      <c r="H17" s="15">
        <v>95.3</v>
      </c>
      <c r="I17" s="16">
        <v>331.5</v>
      </c>
    </row>
    <row r="18" spans="1:9" ht="16.5" customHeight="1" x14ac:dyDescent="0.4">
      <c r="A18" s="203">
        <v>41</v>
      </c>
      <c r="B18" s="12">
        <v>120.04</v>
      </c>
      <c r="C18" s="13">
        <v>8827</v>
      </c>
      <c r="D18" s="13">
        <v>39358</v>
      </c>
      <c r="E18" s="13">
        <v>19292</v>
      </c>
      <c r="F18" s="13">
        <v>20066</v>
      </c>
      <c r="G18" s="14">
        <v>4.46</v>
      </c>
      <c r="H18" s="15">
        <v>96.1</v>
      </c>
      <c r="I18" s="16">
        <v>327.9</v>
      </c>
    </row>
    <row r="19" spans="1:9" ht="16.5" customHeight="1" x14ac:dyDescent="0.4">
      <c r="A19" s="203">
        <v>42</v>
      </c>
      <c r="B19" s="12">
        <v>120.04</v>
      </c>
      <c r="C19" s="13">
        <v>9081</v>
      </c>
      <c r="D19" s="13">
        <v>39878</v>
      </c>
      <c r="E19" s="13">
        <v>19562</v>
      </c>
      <c r="F19" s="13">
        <v>20316</v>
      </c>
      <c r="G19" s="14">
        <v>4.3899999999999997</v>
      </c>
      <c r="H19" s="15">
        <v>96.3</v>
      </c>
      <c r="I19" s="16">
        <v>332.2</v>
      </c>
    </row>
    <row r="20" spans="1:9" ht="16.5" customHeight="1" x14ac:dyDescent="0.4">
      <c r="A20" s="203">
        <v>43</v>
      </c>
      <c r="B20" s="12">
        <v>120.04</v>
      </c>
      <c r="C20" s="13">
        <v>9334</v>
      </c>
      <c r="D20" s="13">
        <v>40211</v>
      </c>
      <c r="E20" s="13">
        <v>19725</v>
      </c>
      <c r="F20" s="13">
        <v>20486</v>
      </c>
      <c r="G20" s="14">
        <v>4.3099999999999996</v>
      </c>
      <c r="H20" s="15">
        <v>96.3</v>
      </c>
      <c r="I20" s="16">
        <v>335</v>
      </c>
    </row>
    <row r="21" spans="1:9" ht="16.5" customHeight="1" x14ac:dyDescent="0.4">
      <c r="A21" s="203">
        <v>44</v>
      </c>
      <c r="B21" s="12">
        <v>120.04</v>
      </c>
      <c r="C21" s="13">
        <v>9559</v>
      </c>
      <c r="D21" s="13">
        <v>40606</v>
      </c>
      <c r="E21" s="13">
        <v>19878</v>
      </c>
      <c r="F21" s="13">
        <v>20728</v>
      </c>
      <c r="G21" s="14">
        <v>4.25</v>
      </c>
      <c r="H21" s="15">
        <v>95.9</v>
      </c>
      <c r="I21" s="16">
        <v>338.3</v>
      </c>
    </row>
    <row r="22" spans="1:9" ht="16.5" customHeight="1" x14ac:dyDescent="0.4">
      <c r="A22" s="203">
        <v>45</v>
      </c>
      <c r="B22" s="12">
        <v>120.04</v>
      </c>
      <c r="C22" s="13">
        <v>9874</v>
      </c>
      <c r="D22" s="13">
        <v>41678</v>
      </c>
      <c r="E22" s="13">
        <v>20505</v>
      </c>
      <c r="F22" s="13">
        <v>21173</v>
      </c>
      <c r="G22" s="14">
        <v>4.22</v>
      </c>
      <c r="H22" s="15">
        <v>96.8</v>
      </c>
      <c r="I22" s="16">
        <v>347.2</v>
      </c>
    </row>
    <row r="23" spans="1:9" ht="16.5" customHeight="1" x14ac:dyDescent="0.4">
      <c r="A23" s="203">
        <v>46</v>
      </c>
      <c r="B23" s="12">
        <v>120.04</v>
      </c>
      <c r="C23" s="13">
        <v>10374</v>
      </c>
      <c r="D23" s="13">
        <v>42643</v>
      </c>
      <c r="E23" s="13">
        <v>20966</v>
      </c>
      <c r="F23" s="13">
        <v>21677</v>
      </c>
      <c r="G23" s="14">
        <v>4.1100000000000003</v>
      </c>
      <c r="H23" s="15">
        <v>96.7</v>
      </c>
      <c r="I23" s="16">
        <v>355.2</v>
      </c>
    </row>
    <row r="24" spans="1:9" ht="16.5" customHeight="1" x14ac:dyDescent="0.4">
      <c r="A24" s="203">
        <v>47</v>
      </c>
      <c r="B24" s="12">
        <v>120.04</v>
      </c>
      <c r="C24" s="13">
        <v>11409</v>
      </c>
      <c r="D24" s="13">
        <v>45760</v>
      </c>
      <c r="E24" s="13">
        <v>22562</v>
      </c>
      <c r="F24" s="13">
        <v>23198</v>
      </c>
      <c r="G24" s="14">
        <v>4.01</v>
      </c>
      <c r="H24" s="15">
        <v>97.3</v>
      </c>
      <c r="I24" s="16">
        <v>381.2</v>
      </c>
    </row>
    <row r="25" spans="1:9" ht="16.5" customHeight="1" x14ac:dyDescent="0.4">
      <c r="A25" s="203">
        <v>48</v>
      </c>
      <c r="B25" s="12">
        <v>120.04</v>
      </c>
      <c r="C25" s="13">
        <v>12749</v>
      </c>
      <c r="D25" s="13">
        <v>49188</v>
      </c>
      <c r="E25" s="13">
        <v>24289</v>
      </c>
      <c r="F25" s="13">
        <v>24899</v>
      </c>
      <c r="G25" s="14">
        <v>3.86</v>
      </c>
      <c r="H25" s="15">
        <v>97.6</v>
      </c>
      <c r="I25" s="16">
        <v>409.8</v>
      </c>
    </row>
    <row r="26" spans="1:9" ht="16.5" customHeight="1" x14ac:dyDescent="0.4">
      <c r="A26" s="203">
        <v>49</v>
      </c>
      <c r="B26" s="12">
        <v>120.04</v>
      </c>
      <c r="C26" s="13">
        <v>13762</v>
      </c>
      <c r="D26" s="13">
        <v>52545</v>
      </c>
      <c r="E26" s="13">
        <v>25958</v>
      </c>
      <c r="F26" s="13">
        <v>26587</v>
      </c>
      <c r="G26" s="14">
        <v>3.82</v>
      </c>
      <c r="H26" s="15">
        <v>97.6</v>
      </c>
      <c r="I26" s="16">
        <v>437.7</v>
      </c>
    </row>
    <row r="27" spans="1:9" ht="16.5" customHeight="1" x14ac:dyDescent="0.4">
      <c r="A27" s="203">
        <v>50</v>
      </c>
      <c r="B27" s="12">
        <v>120.04</v>
      </c>
      <c r="C27" s="13">
        <v>14679</v>
      </c>
      <c r="D27" s="13">
        <v>55588</v>
      </c>
      <c r="E27" s="13">
        <v>27445</v>
      </c>
      <c r="F27" s="13">
        <v>28143</v>
      </c>
      <c r="G27" s="14">
        <v>3.79</v>
      </c>
      <c r="H27" s="15">
        <v>97.5</v>
      </c>
      <c r="I27" s="16">
        <v>463.1</v>
      </c>
    </row>
    <row r="28" spans="1:9" ht="16.5" customHeight="1" x14ac:dyDescent="0.4">
      <c r="A28" s="203">
        <v>51</v>
      </c>
      <c r="B28" s="12">
        <v>120.04</v>
      </c>
      <c r="C28" s="13">
        <v>15757</v>
      </c>
      <c r="D28" s="13">
        <v>59232</v>
      </c>
      <c r="E28" s="13">
        <v>29218</v>
      </c>
      <c r="F28" s="13">
        <v>30014</v>
      </c>
      <c r="G28" s="14">
        <v>3.75</v>
      </c>
      <c r="H28" s="15">
        <v>97.3</v>
      </c>
      <c r="I28" s="16">
        <v>493.4</v>
      </c>
    </row>
    <row r="29" spans="1:9" ht="16.5" customHeight="1" x14ac:dyDescent="0.4">
      <c r="A29" s="203">
        <v>52</v>
      </c>
      <c r="B29" s="12">
        <v>120.04</v>
      </c>
      <c r="C29" s="13">
        <v>16710</v>
      </c>
      <c r="D29" s="13">
        <v>62653</v>
      </c>
      <c r="E29" s="13">
        <v>30863</v>
      </c>
      <c r="F29" s="13">
        <v>31790</v>
      </c>
      <c r="G29" s="14">
        <v>3.75</v>
      </c>
      <c r="H29" s="15">
        <v>97.1</v>
      </c>
      <c r="I29" s="16">
        <v>521.9</v>
      </c>
    </row>
    <row r="30" spans="1:9" ht="16.5" customHeight="1" x14ac:dyDescent="0.4">
      <c r="A30" s="203">
        <v>53</v>
      </c>
      <c r="B30" s="12">
        <v>120.04</v>
      </c>
      <c r="C30" s="13">
        <v>17481</v>
      </c>
      <c r="D30" s="13">
        <v>65567</v>
      </c>
      <c r="E30" s="13">
        <v>32314</v>
      </c>
      <c r="F30" s="13">
        <v>33253</v>
      </c>
      <c r="G30" s="14">
        <v>3.75</v>
      </c>
      <c r="H30" s="15">
        <v>97.2</v>
      </c>
      <c r="I30" s="16">
        <v>546.20000000000005</v>
      </c>
    </row>
    <row r="31" spans="1:9" ht="16.5" customHeight="1" x14ac:dyDescent="0.4">
      <c r="A31" s="203">
        <v>54</v>
      </c>
      <c r="B31" s="12">
        <v>120.04</v>
      </c>
      <c r="C31" s="13">
        <v>18175</v>
      </c>
      <c r="D31" s="13">
        <v>67943</v>
      </c>
      <c r="E31" s="13">
        <v>33493</v>
      </c>
      <c r="F31" s="13">
        <v>34450</v>
      </c>
      <c r="G31" s="14">
        <v>3.74</v>
      </c>
      <c r="H31" s="15">
        <v>97.2</v>
      </c>
      <c r="I31" s="16">
        <v>566</v>
      </c>
    </row>
    <row r="32" spans="1:9" ht="16.5" customHeight="1" x14ac:dyDescent="0.4">
      <c r="A32" s="203">
        <v>55</v>
      </c>
      <c r="B32" s="12">
        <v>120.04</v>
      </c>
      <c r="C32" s="13">
        <v>18845</v>
      </c>
      <c r="D32" s="13">
        <v>69959</v>
      </c>
      <c r="E32" s="13">
        <v>34317</v>
      </c>
      <c r="F32" s="13">
        <v>35642</v>
      </c>
      <c r="G32" s="14">
        <v>3.71</v>
      </c>
      <c r="H32" s="15">
        <v>96.3</v>
      </c>
      <c r="I32" s="16">
        <v>582.79999999999995</v>
      </c>
    </row>
    <row r="33" spans="1:9" ht="16.5" customHeight="1" x14ac:dyDescent="0.4">
      <c r="A33" s="203">
        <v>56</v>
      </c>
      <c r="B33" s="12">
        <v>120.04</v>
      </c>
      <c r="C33" s="13">
        <v>19335</v>
      </c>
      <c r="D33" s="13">
        <v>71480</v>
      </c>
      <c r="E33" s="13">
        <v>35049</v>
      </c>
      <c r="F33" s="13">
        <v>36431</v>
      </c>
      <c r="G33" s="14">
        <v>3.7</v>
      </c>
      <c r="H33" s="15">
        <v>96.2</v>
      </c>
      <c r="I33" s="16">
        <v>595.5</v>
      </c>
    </row>
    <row r="34" spans="1:9" ht="16.5" customHeight="1" x14ac:dyDescent="0.4">
      <c r="A34" s="203">
        <v>57</v>
      </c>
      <c r="B34" s="12">
        <v>120.04</v>
      </c>
      <c r="C34" s="13">
        <v>19635</v>
      </c>
      <c r="D34" s="13">
        <v>72357</v>
      </c>
      <c r="E34" s="13">
        <v>35444</v>
      </c>
      <c r="F34" s="13">
        <v>36913</v>
      </c>
      <c r="G34" s="14">
        <v>3.69</v>
      </c>
      <c r="H34" s="15">
        <v>96</v>
      </c>
      <c r="I34" s="16">
        <v>602.79999999999995</v>
      </c>
    </row>
    <row r="35" spans="1:9" ht="16.5" customHeight="1" x14ac:dyDescent="0.4">
      <c r="A35" s="203">
        <v>58</v>
      </c>
      <c r="B35" s="12">
        <v>120.04</v>
      </c>
      <c r="C35" s="13">
        <v>19914</v>
      </c>
      <c r="D35" s="13">
        <v>73068</v>
      </c>
      <c r="E35" s="13">
        <v>35813</v>
      </c>
      <c r="F35" s="13">
        <v>37255</v>
      </c>
      <c r="G35" s="14">
        <v>3.67</v>
      </c>
      <c r="H35" s="15">
        <v>96.1</v>
      </c>
      <c r="I35" s="16">
        <v>608.70000000000005</v>
      </c>
    </row>
    <row r="36" spans="1:9" ht="16.5" customHeight="1" x14ac:dyDescent="0.4">
      <c r="A36" s="203">
        <v>59</v>
      </c>
      <c r="B36" s="12">
        <v>120.04</v>
      </c>
      <c r="C36" s="13">
        <v>20162</v>
      </c>
      <c r="D36" s="13">
        <v>73512</v>
      </c>
      <c r="E36" s="13">
        <v>36008</v>
      </c>
      <c r="F36" s="13">
        <v>37504</v>
      </c>
      <c r="G36" s="14">
        <v>3.65</v>
      </c>
      <c r="H36" s="15">
        <v>96</v>
      </c>
      <c r="I36" s="16">
        <v>612.4</v>
      </c>
    </row>
    <row r="37" spans="1:9" ht="16.5" customHeight="1" x14ac:dyDescent="0.4">
      <c r="A37" s="203">
        <v>60</v>
      </c>
      <c r="B37" s="12">
        <v>120.04</v>
      </c>
      <c r="C37" s="13">
        <v>20390</v>
      </c>
      <c r="D37" s="13">
        <v>73921</v>
      </c>
      <c r="E37" s="13">
        <v>36189</v>
      </c>
      <c r="F37" s="13">
        <v>37732</v>
      </c>
      <c r="G37" s="14">
        <v>3.63</v>
      </c>
      <c r="H37" s="15">
        <v>95.9</v>
      </c>
      <c r="I37" s="16">
        <v>615.79999999999995</v>
      </c>
    </row>
    <row r="38" spans="1:9" ht="16.5" customHeight="1" x14ac:dyDescent="0.4">
      <c r="A38" s="203">
        <v>61</v>
      </c>
      <c r="B38" s="12">
        <v>120.04</v>
      </c>
      <c r="C38" s="13">
        <v>20579</v>
      </c>
      <c r="D38" s="13">
        <v>73881</v>
      </c>
      <c r="E38" s="13">
        <v>36081</v>
      </c>
      <c r="F38" s="13">
        <v>37800</v>
      </c>
      <c r="G38" s="14">
        <v>3.59</v>
      </c>
      <c r="H38" s="15">
        <v>95.5</v>
      </c>
      <c r="I38" s="16">
        <v>615.5</v>
      </c>
    </row>
    <row r="39" spans="1:9" ht="16.5" customHeight="1" x14ac:dyDescent="0.4">
      <c r="A39" s="203">
        <v>62</v>
      </c>
      <c r="B39" s="12">
        <v>120.04</v>
      </c>
      <c r="C39" s="13">
        <v>20806</v>
      </c>
      <c r="D39" s="13">
        <v>74116</v>
      </c>
      <c r="E39" s="13">
        <v>36185</v>
      </c>
      <c r="F39" s="13">
        <v>37931</v>
      </c>
      <c r="G39" s="14">
        <v>3.56</v>
      </c>
      <c r="H39" s="15">
        <v>95.4</v>
      </c>
      <c r="I39" s="16">
        <v>617.4</v>
      </c>
    </row>
    <row r="40" spans="1:9" ht="16.5" customHeight="1" x14ac:dyDescent="0.4">
      <c r="A40" s="203">
        <v>63</v>
      </c>
      <c r="B40" s="12">
        <v>120.04</v>
      </c>
      <c r="C40" s="13">
        <v>21062</v>
      </c>
      <c r="D40" s="13">
        <v>74493</v>
      </c>
      <c r="E40" s="13">
        <v>36339</v>
      </c>
      <c r="F40" s="13">
        <v>38154</v>
      </c>
      <c r="G40" s="14">
        <v>3.54</v>
      </c>
      <c r="H40" s="15">
        <v>95.2</v>
      </c>
      <c r="I40" s="16">
        <v>620.6</v>
      </c>
    </row>
    <row r="41" spans="1:9" ht="16.5" customHeight="1" x14ac:dyDescent="0.4">
      <c r="A41" s="203" t="s">
        <v>13</v>
      </c>
      <c r="B41" s="12">
        <v>120.04</v>
      </c>
      <c r="C41" s="13">
        <v>21620</v>
      </c>
      <c r="D41" s="13">
        <v>75505</v>
      </c>
      <c r="E41" s="13">
        <v>36737</v>
      </c>
      <c r="F41" s="13">
        <v>38768</v>
      </c>
      <c r="G41" s="14">
        <v>3.49</v>
      </c>
      <c r="H41" s="15">
        <v>94.8</v>
      </c>
      <c r="I41" s="16">
        <v>629</v>
      </c>
    </row>
    <row r="42" spans="1:9" ht="16.5" customHeight="1" x14ac:dyDescent="0.4">
      <c r="A42" s="203">
        <v>2</v>
      </c>
      <c r="B42" s="12">
        <v>120.13</v>
      </c>
      <c r="C42" s="13">
        <v>22226</v>
      </c>
      <c r="D42" s="13">
        <v>76616</v>
      </c>
      <c r="E42" s="13">
        <v>37220</v>
      </c>
      <c r="F42" s="13">
        <v>39396</v>
      </c>
      <c r="G42" s="14">
        <v>3.45</v>
      </c>
      <c r="H42" s="15">
        <v>94.5</v>
      </c>
      <c r="I42" s="16">
        <v>637.79999999999995</v>
      </c>
    </row>
    <row r="43" spans="1:9" ht="16.5" customHeight="1" x14ac:dyDescent="0.4">
      <c r="A43" s="203">
        <v>3</v>
      </c>
      <c r="B43" s="12">
        <v>120.13</v>
      </c>
      <c r="C43" s="13">
        <v>22599</v>
      </c>
      <c r="D43" s="13">
        <v>77174</v>
      </c>
      <c r="E43" s="13">
        <v>37429</v>
      </c>
      <c r="F43" s="13">
        <v>39745</v>
      </c>
      <c r="G43" s="14">
        <v>3.41</v>
      </c>
      <c r="H43" s="15">
        <v>94.2</v>
      </c>
      <c r="I43" s="16">
        <v>642.4</v>
      </c>
    </row>
    <row r="44" spans="1:9" ht="16.5" customHeight="1" x14ac:dyDescent="0.4">
      <c r="A44" s="203">
        <v>4</v>
      </c>
      <c r="B44" s="12">
        <v>120.13</v>
      </c>
      <c r="C44" s="13">
        <v>22965</v>
      </c>
      <c r="D44" s="13">
        <v>77446</v>
      </c>
      <c r="E44" s="13">
        <v>37585</v>
      </c>
      <c r="F44" s="13">
        <v>39861</v>
      </c>
      <c r="G44" s="14">
        <v>3.37</v>
      </c>
      <c r="H44" s="15">
        <v>94.3</v>
      </c>
      <c r="I44" s="16">
        <v>644.70000000000005</v>
      </c>
    </row>
    <row r="45" spans="1:9" ht="16.5" customHeight="1" thickBot="1" x14ac:dyDescent="0.45">
      <c r="A45" s="165">
        <v>5</v>
      </c>
      <c r="B45" s="17">
        <v>120.13</v>
      </c>
      <c r="C45" s="18">
        <v>23210</v>
      </c>
      <c r="D45" s="18">
        <v>77400</v>
      </c>
      <c r="E45" s="18">
        <v>37513</v>
      </c>
      <c r="F45" s="18">
        <v>39887</v>
      </c>
      <c r="G45" s="19">
        <v>3.33</v>
      </c>
      <c r="H45" s="20">
        <v>94</v>
      </c>
      <c r="I45" s="21">
        <v>644.29999999999995</v>
      </c>
    </row>
    <row r="50" spans="1:9" ht="15" customHeight="1" x14ac:dyDescent="0.4"/>
    <row r="51" spans="1:9" ht="15" customHeight="1" x14ac:dyDescent="0.4"/>
    <row r="52" spans="1:9" ht="18" customHeight="1" thickBot="1" x14ac:dyDescent="0.45">
      <c r="A52" s="3" t="s">
        <v>14</v>
      </c>
      <c r="B52" s="5"/>
      <c r="C52" s="5"/>
      <c r="D52" s="5"/>
      <c r="E52" s="5"/>
      <c r="F52" s="5"/>
      <c r="G52" s="5"/>
      <c r="H52" s="5"/>
      <c r="I52" s="22" t="s">
        <v>321</v>
      </c>
    </row>
    <row r="53" spans="1:9" ht="18.75" customHeight="1" x14ac:dyDescent="0.15">
      <c r="A53" s="233" t="s">
        <v>298</v>
      </c>
      <c r="B53" s="236" t="s">
        <v>322</v>
      </c>
      <c r="C53" s="239" t="s">
        <v>2</v>
      </c>
      <c r="D53" s="241" t="s">
        <v>299</v>
      </c>
      <c r="E53" s="241"/>
      <c r="F53" s="241"/>
      <c r="G53" s="23" t="s">
        <v>294</v>
      </c>
      <c r="H53" s="23" t="s">
        <v>5</v>
      </c>
      <c r="I53" s="24" t="s">
        <v>323</v>
      </c>
    </row>
    <row r="54" spans="1:9" ht="13.5" customHeight="1" x14ac:dyDescent="0.4">
      <c r="A54" s="234"/>
      <c r="B54" s="237"/>
      <c r="C54" s="239"/>
      <c r="D54" s="239" t="s">
        <v>7</v>
      </c>
      <c r="E54" s="239" t="s">
        <v>8</v>
      </c>
      <c r="F54" s="239" t="s">
        <v>9</v>
      </c>
      <c r="G54" s="207" t="s">
        <v>300</v>
      </c>
      <c r="H54" s="207" t="s">
        <v>10</v>
      </c>
      <c r="I54" s="25" t="s">
        <v>297</v>
      </c>
    </row>
    <row r="55" spans="1:9" ht="17.25" customHeight="1" thickBot="1" x14ac:dyDescent="0.45">
      <c r="A55" s="235"/>
      <c r="B55" s="238"/>
      <c r="C55" s="240"/>
      <c r="D55" s="240"/>
      <c r="E55" s="240"/>
      <c r="F55" s="240"/>
      <c r="G55" s="26" t="s">
        <v>301</v>
      </c>
      <c r="H55" s="26" t="s">
        <v>15</v>
      </c>
      <c r="I55" s="27" t="s">
        <v>324</v>
      </c>
    </row>
    <row r="56" spans="1:9" ht="19.5" customHeight="1" x14ac:dyDescent="0.4">
      <c r="A56" s="28" t="s">
        <v>16</v>
      </c>
      <c r="B56" s="217">
        <v>120.13</v>
      </c>
      <c r="C56" s="69">
        <v>23593</v>
      </c>
      <c r="D56" s="69">
        <v>77734</v>
      </c>
      <c r="E56" s="69">
        <v>37673</v>
      </c>
      <c r="F56" s="69">
        <v>40061</v>
      </c>
      <c r="G56" s="218">
        <v>3.29</v>
      </c>
      <c r="H56" s="219">
        <v>94</v>
      </c>
      <c r="I56" s="220">
        <v>647.1</v>
      </c>
    </row>
    <row r="57" spans="1:9" ht="19.5" customHeight="1" x14ac:dyDescent="0.4">
      <c r="A57" s="28">
        <v>7</v>
      </c>
      <c r="B57" s="99">
        <v>120.13</v>
      </c>
      <c r="C57" s="32">
        <v>24230</v>
      </c>
      <c r="D57" s="32">
        <v>78378</v>
      </c>
      <c r="E57" s="32">
        <v>37988</v>
      </c>
      <c r="F57" s="32">
        <v>40390</v>
      </c>
      <c r="G57" s="33">
        <v>3.23</v>
      </c>
      <c r="H57" s="34">
        <v>94.1</v>
      </c>
      <c r="I57" s="100">
        <v>652.4</v>
      </c>
    </row>
    <row r="58" spans="1:9" ht="19.5" customHeight="1" x14ac:dyDescent="0.4">
      <c r="A58" s="28">
        <v>8</v>
      </c>
      <c r="B58" s="99">
        <v>120.13</v>
      </c>
      <c r="C58" s="32">
        <v>24662</v>
      </c>
      <c r="D58" s="32">
        <v>78661</v>
      </c>
      <c r="E58" s="32">
        <v>38054</v>
      </c>
      <c r="F58" s="32">
        <v>40607</v>
      </c>
      <c r="G58" s="33">
        <v>3.19</v>
      </c>
      <c r="H58" s="34">
        <v>93.7</v>
      </c>
      <c r="I58" s="100">
        <v>654.79999999999995</v>
      </c>
    </row>
    <row r="59" spans="1:9" ht="19.5" customHeight="1" x14ac:dyDescent="0.4">
      <c r="A59" s="28">
        <v>9</v>
      </c>
      <c r="B59" s="99">
        <v>120.13</v>
      </c>
      <c r="C59" s="32">
        <v>24994</v>
      </c>
      <c r="D59" s="32">
        <v>78612</v>
      </c>
      <c r="E59" s="32">
        <v>37989</v>
      </c>
      <c r="F59" s="32">
        <v>40623</v>
      </c>
      <c r="G59" s="33">
        <v>3.15</v>
      </c>
      <c r="H59" s="34">
        <v>93.5</v>
      </c>
      <c r="I59" s="100">
        <v>654.4</v>
      </c>
    </row>
    <row r="60" spans="1:9" ht="19.5" customHeight="1" x14ac:dyDescent="0.4">
      <c r="A60" s="28">
        <v>10</v>
      </c>
      <c r="B60" s="99">
        <v>120.13</v>
      </c>
      <c r="C60" s="32">
        <v>25311</v>
      </c>
      <c r="D60" s="32">
        <v>78272</v>
      </c>
      <c r="E60" s="32">
        <v>37898</v>
      </c>
      <c r="F60" s="32">
        <v>40374</v>
      </c>
      <c r="G60" s="33">
        <v>3.09</v>
      </c>
      <c r="H60" s="34">
        <v>93.9</v>
      </c>
      <c r="I60" s="100">
        <v>651.6</v>
      </c>
    </row>
    <row r="61" spans="1:9" ht="19.5" customHeight="1" x14ac:dyDescent="0.4">
      <c r="A61" s="28">
        <v>11</v>
      </c>
      <c r="B61" s="99">
        <v>120.13</v>
      </c>
      <c r="C61" s="32">
        <v>25542</v>
      </c>
      <c r="D61" s="32">
        <v>77849</v>
      </c>
      <c r="E61" s="32">
        <v>37756</v>
      </c>
      <c r="F61" s="32">
        <v>40093</v>
      </c>
      <c r="G61" s="33">
        <v>3.05</v>
      </c>
      <c r="H61" s="34">
        <v>94.2</v>
      </c>
      <c r="I61" s="100">
        <v>648</v>
      </c>
    </row>
    <row r="62" spans="1:9" ht="19.5" customHeight="1" x14ac:dyDescent="0.4">
      <c r="A62" s="28">
        <v>12</v>
      </c>
      <c r="B62" s="99">
        <v>120.13</v>
      </c>
      <c r="C62" s="32">
        <v>25694</v>
      </c>
      <c r="D62" s="32">
        <v>77256</v>
      </c>
      <c r="E62" s="32">
        <v>37489</v>
      </c>
      <c r="F62" s="32">
        <v>39767</v>
      </c>
      <c r="G62" s="33">
        <v>3.01</v>
      </c>
      <c r="H62" s="34">
        <v>94.3</v>
      </c>
      <c r="I62" s="100">
        <v>643.1</v>
      </c>
    </row>
    <row r="63" spans="1:9" ht="19.5" customHeight="1" x14ac:dyDescent="0.4">
      <c r="A63" s="28">
        <v>13</v>
      </c>
      <c r="B63" s="99">
        <v>120.13</v>
      </c>
      <c r="C63" s="32">
        <v>25945</v>
      </c>
      <c r="D63" s="32">
        <v>76643</v>
      </c>
      <c r="E63" s="32">
        <v>37190</v>
      </c>
      <c r="F63" s="32">
        <v>39453</v>
      </c>
      <c r="G63" s="33">
        <v>2.95</v>
      </c>
      <c r="H63" s="34">
        <v>94.3</v>
      </c>
      <c r="I63" s="100">
        <v>638</v>
      </c>
    </row>
    <row r="64" spans="1:9" ht="19.5" customHeight="1" x14ac:dyDescent="0.4">
      <c r="A64" s="28">
        <v>14</v>
      </c>
      <c r="B64" s="99">
        <v>120.13</v>
      </c>
      <c r="C64" s="32">
        <v>26244</v>
      </c>
      <c r="D64" s="32">
        <v>76340</v>
      </c>
      <c r="E64" s="32">
        <v>36967</v>
      </c>
      <c r="F64" s="32">
        <v>39373</v>
      </c>
      <c r="G64" s="33">
        <v>2.91</v>
      </c>
      <c r="H64" s="34">
        <v>93.9</v>
      </c>
      <c r="I64" s="100">
        <v>635.5</v>
      </c>
    </row>
    <row r="65" spans="1:9" ht="19.5" customHeight="1" x14ac:dyDescent="0.4">
      <c r="A65" s="28">
        <v>15</v>
      </c>
      <c r="B65" s="99">
        <v>120.13</v>
      </c>
      <c r="C65" s="32">
        <v>26508</v>
      </c>
      <c r="D65" s="32">
        <v>75938</v>
      </c>
      <c r="E65" s="32">
        <v>36727</v>
      </c>
      <c r="F65" s="32">
        <v>39211</v>
      </c>
      <c r="G65" s="33">
        <v>2.86</v>
      </c>
      <c r="H65" s="34">
        <v>93.7</v>
      </c>
      <c r="I65" s="100">
        <v>632.1</v>
      </c>
    </row>
    <row r="66" spans="1:9" ht="19.5" customHeight="1" x14ac:dyDescent="0.4">
      <c r="A66" s="28">
        <v>16</v>
      </c>
      <c r="B66" s="99">
        <v>120.13</v>
      </c>
      <c r="C66" s="32">
        <v>26789</v>
      </c>
      <c r="D66" s="32">
        <v>75493</v>
      </c>
      <c r="E66" s="32">
        <v>36490</v>
      </c>
      <c r="F66" s="32">
        <v>39003</v>
      </c>
      <c r="G66" s="33">
        <v>2.82</v>
      </c>
      <c r="H66" s="34">
        <v>93.6</v>
      </c>
      <c r="I66" s="100">
        <v>628.4</v>
      </c>
    </row>
    <row r="67" spans="1:9" ht="19.5" customHeight="1" x14ac:dyDescent="0.4">
      <c r="A67" s="28">
        <v>17</v>
      </c>
      <c r="B67" s="99">
        <v>120.13</v>
      </c>
      <c r="C67" s="32">
        <v>27057</v>
      </c>
      <c r="D67" s="32">
        <v>75042</v>
      </c>
      <c r="E67" s="32">
        <v>36265</v>
      </c>
      <c r="F67" s="32">
        <v>38777</v>
      </c>
      <c r="G67" s="33">
        <v>2.77</v>
      </c>
      <c r="H67" s="34">
        <v>93.5</v>
      </c>
      <c r="I67" s="100">
        <v>624.70000000000005</v>
      </c>
    </row>
    <row r="68" spans="1:9" ht="19.5" customHeight="1" x14ac:dyDescent="0.4">
      <c r="A68" s="28">
        <v>18</v>
      </c>
      <c r="B68" s="112">
        <v>176.58</v>
      </c>
      <c r="C68" s="32">
        <v>30098</v>
      </c>
      <c r="D68" s="32">
        <v>83791</v>
      </c>
      <c r="E68" s="32">
        <v>40456</v>
      </c>
      <c r="F68" s="32">
        <v>43335</v>
      </c>
      <c r="G68" s="33">
        <v>2.78</v>
      </c>
      <c r="H68" s="34">
        <v>93.4</v>
      </c>
      <c r="I68" s="100">
        <v>474.5</v>
      </c>
    </row>
    <row r="69" spans="1:9" ht="19.5" customHeight="1" x14ac:dyDescent="0.4">
      <c r="A69" s="28">
        <v>19</v>
      </c>
      <c r="B69" s="99">
        <v>176.58</v>
      </c>
      <c r="C69" s="32">
        <v>30370</v>
      </c>
      <c r="D69" s="32">
        <v>83194</v>
      </c>
      <c r="E69" s="32">
        <v>40117</v>
      </c>
      <c r="F69" s="32">
        <v>43077</v>
      </c>
      <c r="G69" s="33">
        <v>2.74</v>
      </c>
      <c r="H69" s="34">
        <v>93.1</v>
      </c>
      <c r="I69" s="100">
        <v>471.2</v>
      </c>
    </row>
    <row r="70" spans="1:9" ht="19.5" customHeight="1" x14ac:dyDescent="0.4">
      <c r="A70" s="28">
        <v>20</v>
      </c>
      <c r="B70" s="99">
        <v>176.58</v>
      </c>
      <c r="C70" s="32">
        <v>30756</v>
      </c>
      <c r="D70" s="32">
        <v>82736</v>
      </c>
      <c r="E70" s="32">
        <v>39912</v>
      </c>
      <c r="F70" s="32">
        <v>42824</v>
      </c>
      <c r="G70" s="33">
        <v>2.69</v>
      </c>
      <c r="H70" s="34">
        <v>93.2</v>
      </c>
      <c r="I70" s="100">
        <v>468.5</v>
      </c>
    </row>
    <row r="71" spans="1:9" ht="19.5" customHeight="1" x14ac:dyDescent="0.4">
      <c r="A71" s="28">
        <v>21</v>
      </c>
      <c r="B71" s="99">
        <v>176.58</v>
      </c>
      <c r="C71" s="32">
        <v>31054</v>
      </c>
      <c r="D71" s="32">
        <v>82178</v>
      </c>
      <c r="E71" s="32">
        <v>39679</v>
      </c>
      <c r="F71" s="32">
        <v>42499</v>
      </c>
      <c r="G71" s="33">
        <v>2.65</v>
      </c>
      <c r="H71" s="34">
        <v>93.4</v>
      </c>
      <c r="I71" s="100">
        <v>465.4</v>
      </c>
    </row>
    <row r="72" spans="1:9" ht="19.5" customHeight="1" x14ac:dyDescent="0.4">
      <c r="A72" s="28">
        <v>22</v>
      </c>
      <c r="B72" s="99">
        <v>176.58</v>
      </c>
      <c r="C72" s="32">
        <v>31269</v>
      </c>
      <c r="D72" s="32">
        <v>81569</v>
      </c>
      <c r="E72" s="32">
        <v>39391</v>
      </c>
      <c r="F72" s="32">
        <v>42178</v>
      </c>
      <c r="G72" s="33">
        <v>2.6086219578496275</v>
      </c>
      <c r="H72" s="34">
        <v>93.4</v>
      </c>
      <c r="I72" s="100">
        <v>461.93793181560761</v>
      </c>
    </row>
    <row r="73" spans="1:9" ht="19.5" customHeight="1" x14ac:dyDescent="0.4">
      <c r="A73" s="28">
        <v>23</v>
      </c>
      <c r="B73" s="99">
        <v>176.58</v>
      </c>
      <c r="C73" s="32">
        <v>31467</v>
      </c>
      <c r="D73" s="32">
        <v>80952</v>
      </c>
      <c r="E73" s="32">
        <v>39116</v>
      </c>
      <c r="F73" s="32">
        <v>41836</v>
      </c>
      <c r="G73" s="33">
        <v>2.57</v>
      </c>
      <c r="H73" s="34">
        <v>93.5</v>
      </c>
      <c r="I73" s="100">
        <v>458.4</v>
      </c>
    </row>
    <row r="74" spans="1:9" ht="19.5" customHeight="1" x14ac:dyDescent="0.4">
      <c r="A74" s="28">
        <v>24</v>
      </c>
      <c r="B74" s="99">
        <v>176.58</v>
      </c>
      <c r="C74" s="32">
        <v>32264</v>
      </c>
      <c r="D74" s="32">
        <v>81408</v>
      </c>
      <c r="E74" s="32">
        <v>39434</v>
      </c>
      <c r="F74" s="32">
        <v>41974</v>
      </c>
      <c r="G74" s="33">
        <v>2.52</v>
      </c>
      <c r="H74" s="34">
        <v>94</v>
      </c>
      <c r="I74" s="100">
        <v>461</v>
      </c>
    </row>
    <row r="75" spans="1:9" ht="19.5" customHeight="1" x14ac:dyDescent="0.4">
      <c r="A75" s="28">
        <v>25</v>
      </c>
      <c r="B75" s="99">
        <v>176.58</v>
      </c>
      <c r="C75" s="32">
        <v>32355</v>
      </c>
      <c r="D75" s="32">
        <v>80497</v>
      </c>
      <c r="E75" s="32">
        <v>38975</v>
      </c>
      <c r="F75" s="32">
        <v>41522</v>
      </c>
      <c r="G75" s="33">
        <v>2.4900000000000002</v>
      </c>
      <c r="H75" s="34">
        <v>93.9</v>
      </c>
      <c r="I75" s="100">
        <v>455.9</v>
      </c>
    </row>
    <row r="76" spans="1:9" ht="19.5" customHeight="1" x14ac:dyDescent="0.4">
      <c r="A76" s="28">
        <v>26</v>
      </c>
      <c r="B76" s="99">
        <v>176.58</v>
      </c>
      <c r="C76" s="32">
        <v>32524</v>
      </c>
      <c r="D76" s="32">
        <v>79838</v>
      </c>
      <c r="E76" s="32">
        <v>38628</v>
      </c>
      <c r="F76" s="32">
        <v>41210</v>
      </c>
      <c r="G76" s="33">
        <v>2.4500000000000002</v>
      </c>
      <c r="H76" s="161">
        <v>93.7</v>
      </c>
      <c r="I76" s="100">
        <v>452.1</v>
      </c>
    </row>
    <row r="77" spans="1:9" ht="19.5" customHeight="1" x14ac:dyDescent="0.4">
      <c r="A77" s="28">
        <v>27</v>
      </c>
      <c r="B77" s="112">
        <v>176.51</v>
      </c>
      <c r="C77" s="32">
        <v>32834</v>
      </c>
      <c r="D77" s="32">
        <v>79324</v>
      </c>
      <c r="E77" s="32">
        <v>38370</v>
      </c>
      <c r="F77" s="32">
        <v>40954</v>
      </c>
      <c r="G77" s="33">
        <v>2.42</v>
      </c>
      <c r="H77" s="161">
        <v>93.7</v>
      </c>
      <c r="I77" s="100">
        <v>449.4</v>
      </c>
    </row>
    <row r="78" spans="1:9" ht="19.5" customHeight="1" x14ac:dyDescent="0.4">
      <c r="A78" s="28">
        <v>28</v>
      </c>
      <c r="B78" s="112">
        <v>176.51</v>
      </c>
      <c r="C78" s="32">
        <v>33073</v>
      </c>
      <c r="D78" s="32">
        <v>78932</v>
      </c>
      <c r="E78" s="32">
        <v>38188</v>
      </c>
      <c r="F78" s="32">
        <v>40744</v>
      </c>
      <c r="G78" s="33">
        <v>2.39</v>
      </c>
      <c r="H78" s="161">
        <v>93.7</v>
      </c>
      <c r="I78" s="100">
        <v>447.2</v>
      </c>
    </row>
    <row r="79" spans="1:9" ht="19.5" customHeight="1" x14ac:dyDescent="0.4">
      <c r="A79" s="28">
        <v>29</v>
      </c>
      <c r="B79" s="112">
        <v>176.51</v>
      </c>
      <c r="C79" s="32">
        <v>33332</v>
      </c>
      <c r="D79" s="32">
        <v>78448</v>
      </c>
      <c r="E79" s="32">
        <v>37990</v>
      </c>
      <c r="F79" s="32">
        <v>40458</v>
      </c>
      <c r="G79" s="33">
        <v>2.35</v>
      </c>
      <c r="H79" s="161">
        <v>93.9</v>
      </c>
      <c r="I79" s="100">
        <v>444.4</v>
      </c>
    </row>
    <row r="80" spans="1:9" ht="19.5" customHeight="1" x14ac:dyDescent="0.4">
      <c r="A80" s="28">
        <v>30</v>
      </c>
      <c r="B80" s="112">
        <v>176.51</v>
      </c>
      <c r="C80" s="32">
        <v>33598</v>
      </c>
      <c r="D80" s="32">
        <v>77969</v>
      </c>
      <c r="E80" s="32">
        <v>37781</v>
      </c>
      <c r="F80" s="32">
        <v>40188</v>
      </c>
      <c r="G80" s="33">
        <v>2.3199999999999998</v>
      </c>
      <c r="H80" s="161">
        <v>94</v>
      </c>
      <c r="I80" s="100">
        <v>441.7</v>
      </c>
    </row>
    <row r="81" spans="1:9" ht="19.5" customHeight="1" x14ac:dyDescent="0.4">
      <c r="A81" s="28" t="s">
        <v>17</v>
      </c>
      <c r="B81" s="112">
        <v>176.51</v>
      </c>
      <c r="C81" s="32">
        <v>33859</v>
      </c>
      <c r="D81" s="32">
        <v>77291</v>
      </c>
      <c r="E81" s="32">
        <v>37442</v>
      </c>
      <c r="F81" s="32">
        <v>39849</v>
      </c>
      <c r="G81" s="33">
        <v>2.2799999999999998</v>
      </c>
      <c r="H81" s="161">
        <v>94</v>
      </c>
      <c r="I81" s="100">
        <v>437.9</v>
      </c>
    </row>
    <row r="82" spans="1:9" ht="19.5" customHeight="1" x14ac:dyDescent="0.4">
      <c r="A82" s="28">
        <v>2</v>
      </c>
      <c r="B82" s="112">
        <v>176.51</v>
      </c>
      <c r="C82" s="32">
        <v>34183</v>
      </c>
      <c r="D82" s="32">
        <v>76670</v>
      </c>
      <c r="E82" s="32">
        <v>37171</v>
      </c>
      <c r="F82" s="32">
        <v>39499</v>
      </c>
      <c r="G82" s="33">
        <v>2.2400000000000002</v>
      </c>
      <c r="H82" s="161">
        <v>94.1</v>
      </c>
      <c r="I82" s="100">
        <v>434.4</v>
      </c>
    </row>
    <row r="83" spans="1:9" ht="19.5" customHeight="1" x14ac:dyDescent="0.4">
      <c r="A83" s="28">
        <v>3</v>
      </c>
      <c r="B83" s="112">
        <v>176.51</v>
      </c>
      <c r="C83" s="32">
        <v>34262</v>
      </c>
      <c r="D83" s="32">
        <v>75783</v>
      </c>
      <c r="E83" s="32">
        <v>36671</v>
      </c>
      <c r="F83" s="32">
        <v>39112</v>
      </c>
      <c r="G83" s="33">
        <v>2.21</v>
      </c>
      <c r="H83" s="161">
        <v>93.8</v>
      </c>
      <c r="I83" s="100">
        <v>429.3</v>
      </c>
    </row>
    <row r="84" spans="1:9" ht="19.5" customHeight="1" x14ac:dyDescent="0.4">
      <c r="A84" s="28">
        <v>4</v>
      </c>
      <c r="B84" s="112">
        <v>176.51</v>
      </c>
      <c r="C84" s="32">
        <v>34436</v>
      </c>
      <c r="D84" s="32">
        <v>75009</v>
      </c>
      <c r="E84" s="32">
        <v>36257</v>
      </c>
      <c r="F84" s="32">
        <v>38752</v>
      </c>
      <c r="G84" s="33">
        <v>2.17</v>
      </c>
      <c r="H84" s="161">
        <v>93.6</v>
      </c>
      <c r="I84" s="100">
        <v>425</v>
      </c>
    </row>
    <row r="85" spans="1:9" ht="19.5" customHeight="1" x14ac:dyDescent="0.4">
      <c r="A85" s="28">
        <v>5</v>
      </c>
      <c r="B85" s="112">
        <v>176.51</v>
      </c>
      <c r="C85" s="32">
        <v>34628</v>
      </c>
      <c r="D85" s="32">
        <v>74220</v>
      </c>
      <c r="E85" s="32">
        <v>35832</v>
      </c>
      <c r="F85" s="32">
        <v>38388</v>
      </c>
      <c r="G85" s="33">
        <v>2.14</v>
      </c>
      <c r="H85" s="161">
        <v>93.3</v>
      </c>
      <c r="I85" s="100">
        <v>420.5</v>
      </c>
    </row>
    <row r="86" spans="1:9" ht="19.5" customHeight="1" thickBot="1" x14ac:dyDescent="0.45">
      <c r="A86" s="29">
        <v>6</v>
      </c>
      <c r="B86" s="113">
        <v>176.51</v>
      </c>
      <c r="C86" s="41">
        <v>34837</v>
      </c>
      <c r="D86" s="41">
        <v>73291</v>
      </c>
      <c r="E86" s="41">
        <v>35391</v>
      </c>
      <c r="F86" s="41">
        <v>37900</v>
      </c>
      <c r="G86" s="42">
        <v>2.1</v>
      </c>
      <c r="H86" s="162">
        <v>93.3</v>
      </c>
      <c r="I86" s="114">
        <v>415.2</v>
      </c>
    </row>
    <row r="87" spans="1:9" ht="17.25" customHeight="1" x14ac:dyDescent="0.4">
      <c r="A87" s="1" t="s">
        <v>295</v>
      </c>
    </row>
    <row r="88" spans="1:9" x14ac:dyDescent="0.4">
      <c r="A88" s="1" t="s">
        <v>18</v>
      </c>
    </row>
  </sheetData>
  <mergeCells count="15">
    <mergeCell ref="A53:A55"/>
    <mergeCell ref="B53:B55"/>
    <mergeCell ref="C53:C55"/>
    <mergeCell ref="D53:F53"/>
    <mergeCell ref="D54:D55"/>
    <mergeCell ref="E54:E55"/>
    <mergeCell ref="F54:F55"/>
    <mergeCell ref="A1:I1"/>
    <mergeCell ref="A4:A6"/>
    <mergeCell ref="B4:B6"/>
    <mergeCell ref="C4:C6"/>
    <mergeCell ref="D4:F4"/>
    <mergeCell ref="D5:D6"/>
    <mergeCell ref="E5:E6"/>
    <mergeCell ref="F5:F6"/>
  </mergeCells>
  <phoneticPr fontId="3"/>
  <printOptions horizontalCentered="1"/>
  <pageMargins left="0.78740157480314965" right="0.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364"/>
  <sheetViews>
    <sheetView workbookViewId="0"/>
  </sheetViews>
  <sheetFormatPr defaultColWidth="8" defaultRowHeight="12" x14ac:dyDescent="0.4"/>
  <cols>
    <col min="1" max="1" width="9.5" style="1" customWidth="1"/>
    <col min="2" max="6" width="8.625" style="1" customWidth="1"/>
    <col min="7" max="8" width="9.25" style="1" customWidth="1"/>
    <col min="9" max="9" width="10.875" style="1" customWidth="1"/>
    <col min="10" max="16384" width="8" style="1"/>
  </cols>
  <sheetData>
    <row r="1" spans="1:9" ht="18" customHeight="1" thickBot="1" x14ac:dyDescent="0.45">
      <c r="A1" s="3" t="s">
        <v>19</v>
      </c>
      <c r="B1" s="5"/>
      <c r="C1" s="5"/>
      <c r="D1" s="5"/>
      <c r="E1" s="5"/>
      <c r="F1" s="5"/>
      <c r="G1" s="5"/>
      <c r="H1" s="5"/>
      <c r="I1" s="22" t="s">
        <v>302</v>
      </c>
    </row>
    <row r="2" spans="1:9" ht="13.5" customHeight="1" x14ac:dyDescent="0.4">
      <c r="A2" s="233" t="s">
        <v>303</v>
      </c>
      <c r="B2" s="213"/>
      <c r="C2" s="248" t="s">
        <v>3</v>
      </c>
      <c r="D2" s="248"/>
      <c r="E2" s="248"/>
      <c r="F2" s="207" t="s">
        <v>294</v>
      </c>
      <c r="G2" s="207" t="s">
        <v>20</v>
      </c>
      <c r="H2" s="250" t="s">
        <v>290</v>
      </c>
      <c r="I2" s="251"/>
    </row>
    <row r="3" spans="1:9" ht="13.5" customHeight="1" x14ac:dyDescent="0.4">
      <c r="A3" s="234"/>
      <c r="B3" s="213" t="s">
        <v>2</v>
      </c>
      <c r="C3" s="249"/>
      <c r="D3" s="249"/>
      <c r="E3" s="249"/>
      <c r="F3" s="207" t="s">
        <v>300</v>
      </c>
      <c r="G3" s="207" t="s">
        <v>10</v>
      </c>
      <c r="H3" s="252"/>
      <c r="I3" s="253"/>
    </row>
    <row r="4" spans="1:9" ht="23.25" customHeight="1" thickBot="1" x14ac:dyDescent="0.45">
      <c r="A4" s="235"/>
      <c r="B4" s="214"/>
      <c r="C4" s="208" t="s">
        <v>21</v>
      </c>
      <c r="D4" s="208" t="s">
        <v>8</v>
      </c>
      <c r="E4" s="208" t="s">
        <v>9</v>
      </c>
      <c r="F4" s="208" t="s">
        <v>301</v>
      </c>
      <c r="G4" s="208" t="s">
        <v>325</v>
      </c>
      <c r="H4" s="208" t="s">
        <v>2</v>
      </c>
      <c r="I4" s="30" t="s">
        <v>22</v>
      </c>
    </row>
    <row r="5" spans="1:9" ht="19.5" customHeight="1" x14ac:dyDescent="0.4">
      <c r="A5" s="221" t="s">
        <v>326</v>
      </c>
      <c r="B5" s="31">
        <v>34628</v>
      </c>
      <c r="C5" s="32">
        <v>74220</v>
      </c>
      <c r="D5" s="32">
        <v>35832</v>
      </c>
      <c r="E5" s="32">
        <v>38388</v>
      </c>
      <c r="F5" s="33">
        <v>2.15</v>
      </c>
      <c r="G5" s="34">
        <v>93.350000000000009</v>
      </c>
      <c r="H5" s="35">
        <v>1.0059999999999998</v>
      </c>
      <c r="I5" s="36">
        <v>0.99</v>
      </c>
    </row>
    <row r="6" spans="1:9" ht="19.5" customHeight="1" x14ac:dyDescent="0.4">
      <c r="A6" s="37" t="s">
        <v>23</v>
      </c>
      <c r="B6" s="31">
        <v>34439</v>
      </c>
      <c r="C6" s="32">
        <v>74757</v>
      </c>
      <c r="D6" s="32">
        <v>36138</v>
      </c>
      <c r="E6" s="32">
        <v>38619</v>
      </c>
      <c r="F6" s="33">
        <v>2.1799999999999997</v>
      </c>
      <c r="G6" s="34">
        <v>93.58</v>
      </c>
      <c r="H6" s="35">
        <v>1.0079999999999998</v>
      </c>
      <c r="I6" s="36">
        <v>0.99</v>
      </c>
    </row>
    <row r="7" spans="1:9" ht="19.5" customHeight="1" x14ac:dyDescent="0.4">
      <c r="A7" s="38" t="s">
        <v>24</v>
      </c>
      <c r="B7" s="31">
        <v>34411</v>
      </c>
      <c r="C7" s="32">
        <v>74649</v>
      </c>
      <c r="D7" s="32">
        <v>36067</v>
      </c>
      <c r="E7" s="32">
        <v>38582</v>
      </c>
      <c r="F7" s="33">
        <v>2.17</v>
      </c>
      <c r="G7" s="34">
        <v>93.490000000000009</v>
      </c>
      <c r="H7" s="35">
        <v>1.0069999999999999</v>
      </c>
      <c r="I7" s="36">
        <v>0.99</v>
      </c>
    </row>
    <row r="8" spans="1:9" ht="19.5" customHeight="1" x14ac:dyDescent="0.4">
      <c r="A8" s="38" t="s">
        <v>25</v>
      </c>
      <c r="B8" s="31">
        <v>34459</v>
      </c>
      <c r="C8" s="32">
        <v>74411</v>
      </c>
      <c r="D8" s="32">
        <v>35946</v>
      </c>
      <c r="E8" s="32">
        <v>38465</v>
      </c>
      <c r="F8" s="33">
        <v>2.1599999999999997</v>
      </c>
      <c r="G8" s="34">
        <v>93.460000000000008</v>
      </c>
      <c r="H8" s="35">
        <v>1.0069999999999999</v>
      </c>
      <c r="I8" s="36">
        <v>0.99</v>
      </c>
    </row>
    <row r="9" spans="1:9" ht="19.5" customHeight="1" x14ac:dyDescent="0.4">
      <c r="A9" s="38" t="s">
        <v>26</v>
      </c>
      <c r="B9" s="31">
        <v>34537</v>
      </c>
      <c r="C9" s="32">
        <v>74396</v>
      </c>
      <c r="D9" s="32">
        <v>35922</v>
      </c>
      <c r="E9" s="32">
        <v>38474</v>
      </c>
      <c r="F9" s="33">
        <v>2.1599999999999997</v>
      </c>
      <c r="G9" s="34">
        <v>93.37</v>
      </c>
      <c r="H9" s="35">
        <v>1.0089999999999999</v>
      </c>
      <c r="I9" s="36">
        <v>0.99</v>
      </c>
    </row>
    <row r="10" spans="1:9" ht="19.5" customHeight="1" x14ac:dyDescent="0.4">
      <c r="A10" s="38" t="s">
        <v>327</v>
      </c>
      <c r="B10" s="31">
        <v>34622</v>
      </c>
      <c r="C10" s="32">
        <v>74410</v>
      </c>
      <c r="D10" s="32">
        <v>35924</v>
      </c>
      <c r="E10" s="32">
        <v>38486</v>
      </c>
      <c r="F10" s="33">
        <v>2.15</v>
      </c>
      <c r="G10" s="34">
        <v>93.350000000000009</v>
      </c>
      <c r="H10" s="35">
        <v>1.0079999999999998</v>
      </c>
      <c r="I10" s="36">
        <v>0.99</v>
      </c>
    </row>
    <row r="11" spans="1:9" ht="19.5" customHeight="1" x14ac:dyDescent="0.4">
      <c r="A11" s="38" t="s">
        <v>28</v>
      </c>
      <c r="B11" s="31">
        <v>34652</v>
      </c>
      <c r="C11" s="32">
        <v>74372</v>
      </c>
      <c r="D11" s="32">
        <v>35911</v>
      </c>
      <c r="E11" s="32">
        <v>38461</v>
      </c>
      <c r="F11" s="33">
        <v>2.15</v>
      </c>
      <c r="G11" s="34">
        <v>93.37</v>
      </c>
      <c r="H11" s="35">
        <v>1.0079999999999998</v>
      </c>
      <c r="I11" s="36">
        <v>0.98899999999999999</v>
      </c>
    </row>
    <row r="12" spans="1:9" ht="19.5" customHeight="1" x14ac:dyDescent="0.4">
      <c r="A12" s="38" t="s">
        <v>29</v>
      </c>
      <c r="B12" s="31">
        <v>34660</v>
      </c>
      <c r="C12" s="32">
        <v>74335</v>
      </c>
      <c r="D12" s="32">
        <v>35881</v>
      </c>
      <c r="E12" s="32">
        <v>38454</v>
      </c>
      <c r="F12" s="33">
        <v>2.15</v>
      </c>
      <c r="G12" s="34">
        <v>93.31</v>
      </c>
      <c r="H12" s="35">
        <v>1.0059999999999998</v>
      </c>
      <c r="I12" s="36">
        <v>0.98899999999999999</v>
      </c>
    </row>
    <row r="13" spans="1:9" ht="19.5" customHeight="1" x14ac:dyDescent="0.4">
      <c r="A13" s="38" t="s">
        <v>30</v>
      </c>
      <c r="B13" s="31">
        <v>34646</v>
      </c>
      <c r="C13" s="32">
        <v>74268</v>
      </c>
      <c r="D13" s="32">
        <v>35848</v>
      </c>
      <c r="E13" s="32">
        <v>38420</v>
      </c>
      <c r="F13" s="33">
        <v>2.15</v>
      </c>
      <c r="G13" s="34">
        <v>93.31</v>
      </c>
      <c r="H13" s="35">
        <v>1.0059999999999998</v>
      </c>
      <c r="I13" s="36">
        <v>0.98899999999999999</v>
      </c>
    </row>
    <row r="14" spans="1:9" ht="19.5" customHeight="1" x14ac:dyDescent="0.4">
      <c r="A14" s="38" t="s">
        <v>31</v>
      </c>
      <c r="B14" s="31">
        <v>34628</v>
      </c>
      <c r="C14" s="32">
        <v>74220</v>
      </c>
      <c r="D14" s="32">
        <v>35832</v>
      </c>
      <c r="E14" s="32">
        <v>38388</v>
      </c>
      <c r="F14" s="33">
        <v>2.15</v>
      </c>
      <c r="G14" s="34">
        <v>93.350000000000009</v>
      </c>
      <c r="H14" s="35">
        <v>1.0059999999999998</v>
      </c>
      <c r="I14" s="36">
        <v>0.99</v>
      </c>
    </row>
    <row r="15" spans="1:9" ht="19.5" customHeight="1" x14ac:dyDescent="0.4">
      <c r="A15" s="38" t="s">
        <v>32</v>
      </c>
      <c r="B15" s="31">
        <v>34624</v>
      </c>
      <c r="C15" s="32">
        <v>74171</v>
      </c>
      <c r="D15" s="32">
        <v>35798</v>
      </c>
      <c r="E15" s="32">
        <v>38373</v>
      </c>
      <c r="F15" s="33">
        <v>2.15</v>
      </c>
      <c r="G15" s="34">
        <v>93.29</v>
      </c>
      <c r="H15" s="35">
        <v>1.0059999999999998</v>
      </c>
      <c r="I15" s="36">
        <v>0.99</v>
      </c>
    </row>
    <row r="16" spans="1:9" ht="19.5" customHeight="1" x14ac:dyDescent="0.4">
      <c r="A16" s="38" t="s">
        <v>33</v>
      </c>
      <c r="B16" s="31">
        <v>34617</v>
      </c>
      <c r="C16" s="32">
        <v>74089</v>
      </c>
      <c r="D16" s="32">
        <v>35785</v>
      </c>
      <c r="E16" s="32">
        <v>38304</v>
      </c>
      <c r="F16" s="33">
        <v>2.15</v>
      </c>
      <c r="G16" s="34">
        <v>93.43</v>
      </c>
      <c r="H16" s="35">
        <v>1.0059999999999998</v>
      </c>
      <c r="I16" s="36">
        <v>0.99</v>
      </c>
    </row>
    <row r="17" spans="1:9" ht="19.5" customHeight="1" thickBot="1" x14ac:dyDescent="0.45">
      <c r="A17" s="39" t="s">
        <v>34</v>
      </c>
      <c r="B17" s="40">
        <v>34631</v>
      </c>
      <c r="C17" s="41">
        <v>74028</v>
      </c>
      <c r="D17" s="41">
        <v>35741</v>
      </c>
      <c r="E17" s="41">
        <v>38287</v>
      </c>
      <c r="F17" s="42">
        <v>2.1399999999999997</v>
      </c>
      <c r="G17" s="43">
        <v>93.36</v>
      </c>
      <c r="H17" s="44">
        <v>1.0059999999999998</v>
      </c>
      <c r="I17" s="45">
        <v>0.98899999999999999</v>
      </c>
    </row>
    <row r="18" spans="1:9" ht="17.25" customHeight="1" x14ac:dyDescent="0.4">
      <c r="A18" s="1" t="s">
        <v>295</v>
      </c>
    </row>
    <row r="19" spans="1:9" x14ac:dyDescent="0.4">
      <c r="A19" s="1" t="s">
        <v>35</v>
      </c>
    </row>
    <row r="20" spans="1:9" x14ac:dyDescent="0.4">
      <c r="A20" s="1" t="s">
        <v>328</v>
      </c>
    </row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</sheetData>
  <mergeCells count="3">
    <mergeCell ref="A2:A4"/>
    <mergeCell ref="C2:E3"/>
    <mergeCell ref="H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22"/>
  <sheetViews>
    <sheetView view="pageBreakPreview" zoomScale="106" zoomScaleNormal="100" zoomScaleSheetLayoutView="106" workbookViewId="0">
      <selection activeCell="G91" sqref="G91"/>
    </sheetView>
  </sheetViews>
  <sheetFormatPr defaultColWidth="8" defaultRowHeight="12" x14ac:dyDescent="0.4"/>
  <cols>
    <col min="1" max="1" width="9.125" style="1" customWidth="1"/>
    <col min="2" max="10" width="7.5" style="1" customWidth="1"/>
    <col min="11" max="12" width="5" style="1" bestFit="1" customWidth="1"/>
    <col min="13" max="16384" width="8" style="1"/>
  </cols>
  <sheetData>
    <row r="1" spans="1:12" ht="18" customHeight="1" thickBot="1" x14ac:dyDescent="0.45">
      <c r="A1" s="46" t="s">
        <v>36</v>
      </c>
      <c r="I1" s="47"/>
      <c r="L1" s="47" t="s">
        <v>304</v>
      </c>
    </row>
    <row r="2" spans="1:12" ht="15" customHeight="1" x14ac:dyDescent="0.4">
      <c r="A2" s="233" t="s">
        <v>329</v>
      </c>
      <c r="B2" s="254" t="s">
        <v>37</v>
      </c>
      <c r="C2" s="241"/>
      <c r="D2" s="241"/>
      <c r="E2" s="241" t="s">
        <v>38</v>
      </c>
      <c r="F2" s="241"/>
      <c r="G2" s="241"/>
      <c r="H2" s="241" t="s">
        <v>330</v>
      </c>
      <c r="I2" s="241"/>
      <c r="J2" s="241"/>
      <c r="K2" s="241" t="s">
        <v>39</v>
      </c>
      <c r="L2" s="256" t="s">
        <v>40</v>
      </c>
    </row>
    <row r="3" spans="1:12" ht="21" customHeight="1" thickBot="1" x14ac:dyDescent="0.45">
      <c r="A3" s="313"/>
      <c r="B3" s="215" t="s">
        <v>41</v>
      </c>
      <c r="C3" s="210" t="s">
        <v>8</v>
      </c>
      <c r="D3" s="210" t="s">
        <v>9</v>
      </c>
      <c r="E3" s="210" t="s">
        <v>41</v>
      </c>
      <c r="F3" s="210" t="s">
        <v>8</v>
      </c>
      <c r="G3" s="210" t="s">
        <v>9</v>
      </c>
      <c r="H3" s="210" t="s">
        <v>41</v>
      </c>
      <c r="I3" s="210" t="s">
        <v>8</v>
      </c>
      <c r="J3" s="210" t="s">
        <v>9</v>
      </c>
      <c r="K3" s="255"/>
      <c r="L3" s="257"/>
    </row>
    <row r="4" spans="1:12" ht="16.5" customHeight="1" x14ac:dyDescent="0.4">
      <c r="A4" s="28" t="s">
        <v>331</v>
      </c>
      <c r="B4" s="48">
        <v>450</v>
      </c>
      <c r="C4" s="49">
        <v>239</v>
      </c>
      <c r="D4" s="49">
        <v>211</v>
      </c>
      <c r="E4" s="49">
        <v>883</v>
      </c>
      <c r="F4" s="49">
        <v>456</v>
      </c>
      <c r="G4" s="49">
        <v>427</v>
      </c>
      <c r="H4" s="50">
        <v>-433</v>
      </c>
      <c r="I4" s="50">
        <v>-217</v>
      </c>
      <c r="J4" s="50">
        <v>-216</v>
      </c>
      <c r="K4" s="49">
        <v>252</v>
      </c>
      <c r="L4" s="51">
        <v>113</v>
      </c>
    </row>
    <row r="5" spans="1:12" ht="16.5" customHeight="1" x14ac:dyDescent="0.4">
      <c r="A5" s="28">
        <v>2</v>
      </c>
      <c r="B5" s="48">
        <v>355</v>
      </c>
      <c r="C5" s="49">
        <v>195</v>
      </c>
      <c r="D5" s="49">
        <v>160</v>
      </c>
      <c r="E5" s="49">
        <v>839</v>
      </c>
      <c r="F5" s="49">
        <v>438</v>
      </c>
      <c r="G5" s="49">
        <v>401</v>
      </c>
      <c r="H5" s="50">
        <v>-484</v>
      </c>
      <c r="I5" s="50">
        <v>-243</v>
      </c>
      <c r="J5" s="50">
        <v>-241</v>
      </c>
      <c r="K5" s="49">
        <v>232</v>
      </c>
      <c r="L5" s="51">
        <v>121</v>
      </c>
    </row>
    <row r="6" spans="1:12" ht="16.5" customHeight="1" x14ac:dyDescent="0.4">
      <c r="A6" s="28">
        <v>3</v>
      </c>
      <c r="B6" s="48">
        <v>396</v>
      </c>
      <c r="C6" s="49">
        <v>203</v>
      </c>
      <c r="D6" s="49">
        <v>193</v>
      </c>
      <c r="E6" s="49">
        <v>906</v>
      </c>
      <c r="F6" s="49">
        <v>469</v>
      </c>
      <c r="G6" s="49">
        <v>437</v>
      </c>
      <c r="H6" s="50">
        <v>-510</v>
      </c>
      <c r="I6" s="50">
        <v>-266</v>
      </c>
      <c r="J6" s="50">
        <v>-244</v>
      </c>
      <c r="K6" s="49">
        <v>216</v>
      </c>
      <c r="L6" s="51">
        <v>98</v>
      </c>
    </row>
    <row r="7" spans="1:12" ht="16.5" customHeight="1" x14ac:dyDescent="0.4">
      <c r="A7" s="28">
        <v>4</v>
      </c>
      <c r="B7" s="48">
        <v>336</v>
      </c>
      <c r="C7" s="49">
        <v>173</v>
      </c>
      <c r="D7" s="49">
        <v>163</v>
      </c>
      <c r="E7" s="49">
        <v>1033</v>
      </c>
      <c r="F7" s="49">
        <v>541</v>
      </c>
      <c r="G7" s="49">
        <v>492</v>
      </c>
      <c r="H7" s="50">
        <v>-697</v>
      </c>
      <c r="I7" s="50">
        <v>-368</v>
      </c>
      <c r="J7" s="50">
        <v>-329</v>
      </c>
      <c r="K7" s="49">
        <v>219</v>
      </c>
      <c r="L7" s="51">
        <v>119</v>
      </c>
    </row>
    <row r="8" spans="1:12" ht="16.5" customHeight="1" x14ac:dyDescent="0.4">
      <c r="A8" s="28">
        <v>5</v>
      </c>
      <c r="B8" s="48">
        <v>366</v>
      </c>
      <c r="C8" s="49">
        <v>195</v>
      </c>
      <c r="D8" s="49">
        <v>171</v>
      </c>
      <c r="E8" s="49">
        <v>1000</v>
      </c>
      <c r="F8" s="49">
        <v>524</v>
      </c>
      <c r="G8" s="49">
        <v>476</v>
      </c>
      <c r="H8" s="50">
        <v>-634</v>
      </c>
      <c r="I8" s="50">
        <v>-329</v>
      </c>
      <c r="J8" s="50">
        <v>-305</v>
      </c>
      <c r="K8" s="49">
        <v>180</v>
      </c>
      <c r="L8" s="51">
        <v>118</v>
      </c>
    </row>
    <row r="9" spans="1:12" ht="16.5" customHeight="1" x14ac:dyDescent="0.4">
      <c r="A9" s="37" t="s">
        <v>332</v>
      </c>
      <c r="B9" s="48">
        <v>32</v>
      </c>
      <c r="C9" s="49">
        <v>15</v>
      </c>
      <c r="D9" s="49">
        <v>17</v>
      </c>
      <c r="E9" s="49">
        <v>62</v>
      </c>
      <c r="F9" s="49">
        <v>34</v>
      </c>
      <c r="G9" s="49">
        <v>28</v>
      </c>
      <c r="H9" s="50">
        <v>-30</v>
      </c>
      <c r="I9" s="50">
        <v>-19</v>
      </c>
      <c r="J9" s="50">
        <v>-11</v>
      </c>
      <c r="K9" s="49">
        <v>15</v>
      </c>
      <c r="L9" s="51">
        <v>10</v>
      </c>
    </row>
    <row r="10" spans="1:12" ht="16.5" customHeight="1" x14ac:dyDescent="0.4">
      <c r="A10" s="38" t="s">
        <v>333</v>
      </c>
      <c r="B10" s="48">
        <v>37</v>
      </c>
      <c r="C10" s="49">
        <v>20</v>
      </c>
      <c r="D10" s="49">
        <v>17</v>
      </c>
      <c r="E10" s="49">
        <v>81</v>
      </c>
      <c r="F10" s="49">
        <v>41</v>
      </c>
      <c r="G10" s="49">
        <v>40</v>
      </c>
      <c r="H10" s="50">
        <v>-44</v>
      </c>
      <c r="I10" s="50">
        <v>-21</v>
      </c>
      <c r="J10" s="50">
        <v>-23</v>
      </c>
      <c r="K10" s="49">
        <v>18</v>
      </c>
      <c r="L10" s="51">
        <v>15</v>
      </c>
    </row>
    <row r="11" spans="1:12" ht="16.5" customHeight="1" x14ac:dyDescent="0.4">
      <c r="A11" s="38" t="s">
        <v>334</v>
      </c>
      <c r="B11" s="48">
        <v>31</v>
      </c>
      <c r="C11" s="49">
        <v>18</v>
      </c>
      <c r="D11" s="49">
        <v>13</v>
      </c>
      <c r="E11" s="49">
        <v>74</v>
      </c>
      <c r="F11" s="49">
        <v>47</v>
      </c>
      <c r="G11" s="49">
        <v>27</v>
      </c>
      <c r="H11" s="50">
        <v>-43</v>
      </c>
      <c r="I11" s="50">
        <v>-29</v>
      </c>
      <c r="J11" s="50">
        <v>-14</v>
      </c>
      <c r="K11" s="49">
        <v>16</v>
      </c>
      <c r="L11" s="51">
        <v>13</v>
      </c>
    </row>
    <row r="12" spans="1:12" ht="16.5" customHeight="1" x14ac:dyDescent="0.4">
      <c r="A12" s="38" t="s">
        <v>335</v>
      </c>
      <c r="B12" s="48">
        <v>37</v>
      </c>
      <c r="C12" s="49">
        <v>21</v>
      </c>
      <c r="D12" s="49">
        <v>16</v>
      </c>
      <c r="E12" s="49">
        <v>68</v>
      </c>
      <c r="F12" s="49">
        <v>37</v>
      </c>
      <c r="G12" s="49">
        <v>31</v>
      </c>
      <c r="H12" s="50">
        <v>-31</v>
      </c>
      <c r="I12" s="50">
        <v>-16</v>
      </c>
      <c r="J12" s="50">
        <v>-15</v>
      </c>
      <c r="K12" s="49">
        <v>11</v>
      </c>
      <c r="L12" s="51">
        <v>5</v>
      </c>
    </row>
    <row r="13" spans="1:12" ht="16.5" customHeight="1" x14ac:dyDescent="0.4">
      <c r="A13" s="38" t="s">
        <v>336</v>
      </c>
      <c r="B13" s="48">
        <v>27</v>
      </c>
      <c r="C13" s="49">
        <v>9</v>
      </c>
      <c r="D13" s="49">
        <v>18</v>
      </c>
      <c r="E13" s="49">
        <v>94</v>
      </c>
      <c r="F13" s="49">
        <v>45</v>
      </c>
      <c r="G13" s="49">
        <v>49</v>
      </c>
      <c r="H13" s="50">
        <v>-67</v>
      </c>
      <c r="I13" s="50">
        <v>-36</v>
      </c>
      <c r="J13" s="50">
        <v>-31</v>
      </c>
      <c r="K13" s="49">
        <v>16</v>
      </c>
      <c r="L13" s="51">
        <v>12</v>
      </c>
    </row>
    <row r="14" spans="1:12" ht="16.5" customHeight="1" x14ac:dyDescent="0.4">
      <c r="A14" s="38" t="s">
        <v>337</v>
      </c>
      <c r="B14" s="48">
        <v>35</v>
      </c>
      <c r="C14" s="49">
        <v>17</v>
      </c>
      <c r="D14" s="49">
        <v>18</v>
      </c>
      <c r="E14" s="49">
        <v>71</v>
      </c>
      <c r="F14" s="49">
        <v>32</v>
      </c>
      <c r="G14" s="49">
        <v>39</v>
      </c>
      <c r="H14" s="50">
        <v>-36</v>
      </c>
      <c r="I14" s="52">
        <v>-15</v>
      </c>
      <c r="J14" s="50">
        <v>-21</v>
      </c>
      <c r="K14" s="49">
        <v>18</v>
      </c>
      <c r="L14" s="51">
        <v>12</v>
      </c>
    </row>
    <row r="15" spans="1:12" ht="16.5" customHeight="1" x14ac:dyDescent="0.4">
      <c r="A15" s="38" t="s">
        <v>338</v>
      </c>
      <c r="B15" s="48">
        <v>29</v>
      </c>
      <c r="C15" s="49">
        <v>14</v>
      </c>
      <c r="D15" s="49">
        <v>15</v>
      </c>
      <c r="E15" s="49">
        <v>86</v>
      </c>
      <c r="F15" s="49">
        <v>48</v>
      </c>
      <c r="G15" s="49">
        <v>38</v>
      </c>
      <c r="H15" s="50">
        <v>-57</v>
      </c>
      <c r="I15" s="50">
        <v>-34</v>
      </c>
      <c r="J15" s="50">
        <v>-23</v>
      </c>
      <c r="K15" s="49">
        <v>15</v>
      </c>
      <c r="L15" s="51">
        <v>8</v>
      </c>
    </row>
    <row r="16" spans="1:12" ht="16.5" customHeight="1" x14ac:dyDescent="0.4">
      <c r="A16" s="38" t="s">
        <v>339</v>
      </c>
      <c r="B16" s="48">
        <v>34</v>
      </c>
      <c r="C16" s="49">
        <v>25</v>
      </c>
      <c r="D16" s="49">
        <v>9</v>
      </c>
      <c r="E16" s="49">
        <v>87</v>
      </c>
      <c r="F16" s="49">
        <v>30</v>
      </c>
      <c r="G16" s="49">
        <v>57</v>
      </c>
      <c r="H16" s="50">
        <v>-53</v>
      </c>
      <c r="I16" s="50">
        <v>-5</v>
      </c>
      <c r="J16" s="50">
        <v>-48</v>
      </c>
      <c r="K16" s="49">
        <v>17</v>
      </c>
      <c r="L16" s="51">
        <v>6</v>
      </c>
    </row>
    <row r="17" spans="1:12" ht="16.5" customHeight="1" x14ac:dyDescent="0.4">
      <c r="A17" s="38" t="s">
        <v>340</v>
      </c>
      <c r="B17" s="53">
        <v>26</v>
      </c>
      <c r="C17" s="49">
        <v>16</v>
      </c>
      <c r="D17" s="49">
        <v>10</v>
      </c>
      <c r="E17" s="49">
        <v>92</v>
      </c>
      <c r="F17" s="49">
        <v>49</v>
      </c>
      <c r="G17" s="49">
        <v>43</v>
      </c>
      <c r="H17" s="50">
        <v>-66</v>
      </c>
      <c r="I17" s="50">
        <v>-33</v>
      </c>
      <c r="J17" s="50">
        <v>-33</v>
      </c>
      <c r="K17" s="49">
        <v>15</v>
      </c>
      <c r="L17" s="51">
        <v>6</v>
      </c>
    </row>
    <row r="18" spans="1:12" ht="16.5" customHeight="1" x14ac:dyDescent="0.4">
      <c r="A18" s="38" t="s">
        <v>341</v>
      </c>
      <c r="B18" s="48">
        <v>35</v>
      </c>
      <c r="C18" s="49">
        <v>25</v>
      </c>
      <c r="D18" s="49">
        <v>10</v>
      </c>
      <c r="E18" s="49">
        <v>88</v>
      </c>
      <c r="F18" s="49">
        <v>44</v>
      </c>
      <c r="G18" s="49">
        <v>44</v>
      </c>
      <c r="H18" s="50">
        <v>-53</v>
      </c>
      <c r="I18" s="50">
        <v>-19</v>
      </c>
      <c r="J18" s="50">
        <v>-34</v>
      </c>
      <c r="K18" s="49">
        <v>14</v>
      </c>
      <c r="L18" s="51">
        <v>5</v>
      </c>
    </row>
    <row r="19" spans="1:12" ht="16.5" customHeight="1" x14ac:dyDescent="0.4">
      <c r="A19" s="38" t="s">
        <v>342</v>
      </c>
      <c r="B19" s="48">
        <v>22</v>
      </c>
      <c r="C19" s="49">
        <v>8</v>
      </c>
      <c r="D19" s="49">
        <v>14</v>
      </c>
      <c r="E19" s="49">
        <v>97</v>
      </c>
      <c r="F19" s="49">
        <v>62</v>
      </c>
      <c r="G19" s="49">
        <v>35</v>
      </c>
      <c r="H19" s="50">
        <v>-75</v>
      </c>
      <c r="I19" s="50">
        <v>-54</v>
      </c>
      <c r="J19" s="50">
        <v>-21</v>
      </c>
      <c r="K19" s="49">
        <v>6</v>
      </c>
      <c r="L19" s="51">
        <v>11</v>
      </c>
    </row>
    <row r="20" spans="1:12" ht="16.5" customHeight="1" thickBot="1" x14ac:dyDescent="0.45">
      <c r="A20" s="39" t="s">
        <v>343</v>
      </c>
      <c r="B20" s="54">
        <v>21</v>
      </c>
      <c r="C20" s="55">
        <v>7</v>
      </c>
      <c r="D20" s="55">
        <v>14</v>
      </c>
      <c r="E20" s="55">
        <v>100</v>
      </c>
      <c r="F20" s="55">
        <v>55</v>
      </c>
      <c r="G20" s="55">
        <v>45</v>
      </c>
      <c r="H20" s="56">
        <v>-79</v>
      </c>
      <c r="I20" s="56">
        <v>-48</v>
      </c>
      <c r="J20" s="56">
        <v>-31</v>
      </c>
      <c r="K20" s="55">
        <v>19</v>
      </c>
      <c r="L20" s="57">
        <v>15</v>
      </c>
    </row>
    <row r="21" spans="1:12" ht="17.25" customHeight="1" x14ac:dyDescent="0.4">
      <c r="A21" s="58" t="s">
        <v>42</v>
      </c>
      <c r="I21" s="47"/>
      <c r="K21" s="66"/>
      <c r="L21" s="66"/>
    </row>
    <row r="22" spans="1:12" x14ac:dyDescent="0.4">
      <c r="A22" s="58" t="s">
        <v>305</v>
      </c>
      <c r="B22" s="59"/>
      <c r="C22" s="58"/>
      <c r="D22" s="58"/>
      <c r="E22" s="58"/>
      <c r="F22" s="59"/>
      <c r="G22" s="59"/>
      <c r="H22" s="60"/>
      <c r="I22" s="60"/>
    </row>
  </sheetData>
  <mergeCells count="6">
    <mergeCell ref="A2:A3"/>
    <mergeCell ref="B2:D2"/>
    <mergeCell ref="E2:G2"/>
    <mergeCell ref="H2:J2"/>
    <mergeCell ref="K2:K3"/>
    <mergeCell ref="L2:L3"/>
  </mergeCells>
  <phoneticPr fontId="3"/>
  <printOptions horizontalCentered="1"/>
  <pageMargins left="0.78740157480314965" right="0.53" top="0.98425196850393704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4"/>
  <sheetViews>
    <sheetView workbookViewId="0">
      <selection activeCell="G91" sqref="G91"/>
    </sheetView>
  </sheetViews>
  <sheetFormatPr defaultColWidth="8" defaultRowHeight="12" x14ac:dyDescent="0.4"/>
  <cols>
    <col min="1" max="1" width="9.125" style="1" customWidth="1"/>
    <col min="2" max="10" width="7.5" style="1" customWidth="1"/>
    <col min="11" max="16384" width="8" style="1"/>
  </cols>
  <sheetData>
    <row r="1" spans="1:12" ht="18" customHeight="1" thickBot="1" x14ac:dyDescent="0.45">
      <c r="A1" s="3" t="s">
        <v>43</v>
      </c>
      <c r="B1" s="61"/>
      <c r="C1" s="61"/>
      <c r="D1" s="61"/>
      <c r="E1" s="61"/>
      <c r="F1" s="62"/>
      <c r="G1" s="63"/>
      <c r="H1" s="61"/>
      <c r="I1" s="64"/>
      <c r="J1" s="6" t="s">
        <v>44</v>
      </c>
    </row>
    <row r="2" spans="1:12" ht="15" customHeight="1" x14ac:dyDescent="0.4">
      <c r="A2" s="233" t="s">
        <v>344</v>
      </c>
      <c r="B2" s="258" t="s">
        <v>45</v>
      </c>
      <c r="C2" s="259"/>
      <c r="D2" s="254"/>
      <c r="E2" s="256" t="s">
        <v>46</v>
      </c>
      <c r="F2" s="259"/>
      <c r="G2" s="254"/>
      <c r="H2" s="256" t="s">
        <v>47</v>
      </c>
      <c r="I2" s="259"/>
      <c r="J2" s="259"/>
    </row>
    <row r="3" spans="1:12" ht="33.75" customHeight="1" thickBot="1" x14ac:dyDescent="0.45">
      <c r="A3" s="244"/>
      <c r="B3" s="215" t="s">
        <v>48</v>
      </c>
      <c r="C3" s="210" t="s">
        <v>49</v>
      </c>
      <c r="D3" s="210" t="s">
        <v>50</v>
      </c>
      <c r="E3" s="210" t="s">
        <v>48</v>
      </c>
      <c r="F3" s="210" t="s">
        <v>49</v>
      </c>
      <c r="G3" s="210" t="s">
        <v>50</v>
      </c>
      <c r="H3" s="210" t="s">
        <v>48</v>
      </c>
      <c r="I3" s="210" t="s">
        <v>49</v>
      </c>
      <c r="J3" s="209" t="s">
        <v>50</v>
      </c>
    </row>
    <row r="4" spans="1:12" ht="16.5" customHeight="1" x14ac:dyDescent="0.4">
      <c r="A4" s="28" t="s">
        <v>345</v>
      </c>
      <c r="B4" s="48">
        <v>1863</v>
      </c>
      <c r="C4" s="49">
        <v>1191</v>
      </c>
      <c r="D4" s="49">
        <v>672</v>
      </c>
      <c r="E4" s="49">
        <v>2284</v>
      </c>
      <c r="F4" s="49">
        <v>1294</v>
      </c>
      <c r="G4" s="49">
        <v>990</v>
      </c>
      <c r="H4" s="50">
        <v>-421</v>
      </c>
      <c r="I4" s="50">
        <v>-103</v>
      </c>
      <c r="J4" s="65">
        <v>-318</v>
      </c>
    </row>
    <row r="5" spans="1:12" ht="16.5" customHeight="1" x14ac:dyDescent="0.4">
      <c r="A5" s="28" t="s">
        <v>291</v>
      </c>
      <c r="B5" s="48">
        <v>1759</v>
      </c>
      <c r="C5" s="48">
        <v>1126</v>
      </c>
      <c r="D5" s="48">
        <v>633</v>
      </c>
      <c r="E5" s="48">
        <v>2155</v>
      </c>
      <c r="F5" s="48">
        <v>1256</v>
      </c>
      <c r="G5" s="48">
        <v>899</v>
      </c>
      <c r="H5" s="50">
        <v>-396</v>
      </c>
      <c r="I5" s="50">
        <v>-130</v>
      </c>
      <c r="J5" s="65">
        <v>-266</v>
      </c>
    </row>
    <row r="6" spans="1:12" ht="16.5" customHeight="1" x14ac:dyDescent="0.4">
      <c r="A6" s="28">
        <v>3</v>
      </c>
      <c r="B6" s="48">
        <v>1778</v>
      </c>
      <c r="C6" s="48">
        <v>1149</v>
      </c>
      <c r="D6" s="48">
        <v>629</v>
      </c>
      <c r="E6" s="48">
        <v>2264</v>
      </c>
      <c r="F6" s="48">
        <v>1392</v>
      </c>
      <c r="G6" s="48">
        <v>872</v>
      </c>
      <c r="H6" s="50">
        <v>-486</v>
      </c>
      <c r="I6" s="50">
        <v>-243</v>
      </c>
      <c r="J6" s="65">
        <v>-243</v>
      </c>
    </row>
    <row r="7" spans="1:12" ht="16.5" customHeight="1" x14ac:dyDescent="0.4">
      <c r="A7" s="28">
        <v>4</v>
      </c>
      <c r="B7" s="48">
        <v>1816</v>
      </c>
      <c r="C7" s="48">
        <v>1139</v>
      </c>
      <c r="D7" s="48">
        <v>677</v>
      </c>
      <c r="E7" s="48">
        <v>2172</v>
      </c>
      <c r="F7" s="48">
        <v>1266</v>
      </c>
      <c r="G7" s="48">
        <v>906</v>
      </c>
      <c r="H7" s="50">
        <v>-356</v>
      </c>
      <c r="I7" s="50">
        <v>-127</v>
      </c>
      <c r="J7" s="65">
        <v>-229</v>
      </c>
    </row>
    <row r="8" spans="1:12" ht="16.5" customHeight="1" x14ac:dyDescent="0.4">
      <c r="A8" s="28">
        <v>5</v>
      </c>
      <c r="B8" s="48">
        <f>SUM(B9:B20)</f>
        <v>1715</v>
      </c>
      <c r="C8" s="48">
        <f t="shared" ref="C8:G8" si="0">SUM(C9:C20)</f>
        <v>1081</v>
      </c>
      <c r="D8" s="48">
        <f t="shared" si="0"/>
        <v>634</v>
      </c>
      <c r="E8" s="48">
        <f t="shared" si="0"/>
        <v>2100</v>
      </c>
      <c r="F8" s="48">
        <f t="shared" si="0"/>
        <v>1240</v>
      </c>
      <c r="G8" s="48">
        <f t="shared" si="0"/>
        <v>860</v>
      </c>
      <c r="H8" s="50">
        <f>B8-E8</f>
        <v>-385</v>
      </c>
      <c r="I8" s="50">
        <f t="shared" ref="I8:J20" si="1">C8-F8</f>
        <v>-159</v>
      </c>
      <c r="J8" s="65">
        <f t="shared" si="1"/>
        <v>-226</v>
      </c>
    </row>
    <row r="9" spans="1:12" ht="16.5" customHeight="1" x14ac:dyDescent="0.4">
      <c r="A9" s="37" t="s">
        <v>23</v>
      </c>
      <c r="B9" s="48">
        <v>135</v>
      </c>
      <c r="C9" s="48">
        <v>90</v>
      </c>
      <c r="D9" s="49">
        <v>45</v>
      </c>
      <c r="E9" s="49">
        <v>156</v>
      </c>
      <c r="F9" s="49">
        <v>102</v>
      </c>
      <c r="G9" s="49">
        <v>54</v>
      </c>
      <c r="H9" s="50">
        <f t="shared" ref="H9:H20" si="2">B9-E9</f>
        <v>-21</v>
      </c>
      <c r="I9" s="50">
        <f t="shared" si="1"/>
        <v>-12</v>
      </c>
      <c r="J9" s="65">
        <f t="shared" si="1"/>
        <v>-9</v>
      </c>
    </row>
    <row r="10" spans="1:12" ht="16.5" customHeight="1" x14ac:dyDescent="0.4">
      <c r="A10" s="38" t="s">
        <v>24</v>
      </c>
      <c r="B10" s="48">
        <v>111</v>
      </c>
      <c r="C10" s="49">
        <v>85</v>
      </c>
      <c r="D10" s="49">
        <v>26</v>
      </c>
      <c r="E10" s="49">
        <v>173</v>
      </c>
      <c r="F10" s="49">
        <v>120</v>
      </c>
      <c r="G10" s="49">
        <v>53</v>
      </c>
      <c r="H10" s="50">
        <f t="shared" si="2"/>
        <v>-62</v>
      </c>
      <c r="I10" s="50">
        <f t="shared" si="1"/>
        <v>-35</v>
      </c>
      <c r="J10" s="65">
        <f t="shared" si="1"/>
        <v>-27</v>
      </c>
    </row>
    <row r="11" spans="1:12" ht="16.5" customHeight="1" x14ac:dyDescent="0.4">
      <c r="A11" s="38" t="s">
        <v>25</v>
      </c>
      <c r="B11" s="48">
        <v>278</v>
      </c>
      <c r="C11" s="49">
        <v>129</v>
      </c>
      <c r="D11" s="49">
        <v>149</v>
      </c>
      <c r="E11" s="49">
        <v>484</v>
      </c>
      <c r="F11" s="49">
        <v>224</v>
      </c>
      <c r="G11" s="49">
        <v>260</v>
      </c>
      <c r="H11" s="50">
        <f t="shared" si="2"/>
        <v>-206</v>
      </c>
      <c r="I11" s="50">
        <f t="shared" si="1"/>
        <v>-95</v>
      </c>
      <c r="J11" s="65">
        <f t="shared" si="1"/>
        <v>-111</v>
      </c>
    </row>
    <row r="12" spans="1:12" ht="16.5" customHeight="1" x14ac:dyDescent="0.4">
      <c r="A12" s="38" t="s">
        <v>26</v>
      </c>
      <c r="B12" s="48">
        <v>176</v>
      </c>
      <c r="C12" s="49">
        <v>97</v>
      </c>
      <c r="D12" s="49">
        <v>79</v>
      </c>
      <c r="E12" s="49">
        <v>195</v>
      </c>
      <c r="F12" s="49">
        <v>104</v>
      </c>
      <c r="G12" s="49">
        <v>91</v>
      </c>
      <c r="H12" s="50">
        <f t="shared" si="2"/>
        <v>-19</v>
      </c>
      <c r="I12" s="50">
        <f t="shared" si="1"/>
        <v>-7</v>
      </c>
      <c r="J12" s="65">
        <f t="shared" si="1"/>
        <v>-12</v>
      </c>
      <c r="L12" s="66"/>
    </row>
    <row r="13" spans="1:12" ht="16.5" customHeight="1" x14ac:dyDescent="0.4">
      <c r="A13" s="38" t="s">
        <v>27</v>
      </c>
      <c r="B13" s="48">
        <v>178</v>
      </c>
      <c r="C13" s="49">
        <v>127</v>
      </c>
      <c r="D13" s="49">
        <v>51</v>
      </c>
      <c r="E13" s="49">
        <v>151</v>
      </c>
      <c r="F13" s="49">
        <v>84</v>
      </c>
      <c r="G13" s="49">
        <v>67</v>
      </c>
      <c r="H13" s="50">
        <f t="shared" si="2"/>
        <v>27</v>
      </c>
      <c r="I13" s="50">
        <f t="shared" si="1"/>
        <v>43</v>
      </c>
      <c r="J13" s="65">
        <f t="shared" si="1"/>
        <v>-16</v>
      </c>
    </row>
    <row r="14" spans="1:12" ht="16.5" customHeight="1" x14ac:dyDescent="0.4">
      <c r="A14" s="38" t="s">
        <v>28</v>
      </c>
      <c r="B14" s="48">
        <v>133</v>
      </c>
      <c r="C14" s="49">
        <v>86</v>
      </c>
      <c r="D14" s="49">
        <v>47</v>
      </c>
      <c r="E14" s="49">
        <v>149</v>
      </c>
      <c r="F14" s="49">
        <v>84</v>
      </c>
      <c r="G14" s="49">
        <v>65</v>
      </c>
      <c r="H14" s="50">
        <f t="shared" si="2"/>
        <v>-16</v>
      </c>
      <c r="I14" s="50">
        <f t="shared" si="1"/>
        <v>2</v>
      </c>
      <c r="J14" s="67">
        <f t="shared" si="1"/>
        <v>-18</v>
      </c>
    </row>
    <row r="15" spans="1:12" ht="16.5" customHeight="1" x14ac:dyDescent="0.4">
      <c r="A15" s="38" t="s">
        <v>29</v>
      </c>
      <c r="B15" s="48">
        <v>124</v>
      </c>
      <c r="C15" s="49">
        <v>87</v>
      </c>
      <c r="D15" s="49">
        <v>37</v>
      </c>
      <c r="E15" s="49">
        <v>128</v>
      </c>
      <c r="F15" s="49">
        <v>73</v>
      </c>
      <c r="G15" s="49">
        <v>55</v>
      </c>
      <c r="H15" s="50">
        <f t="shared" si="2"/>
        <v>-4</v>
      </c>
      <c r="I15" s="50">
        <f t="shared" si="1"/>
        <v>14</v>
      </c>
      <c r="J15" s="65">
        <f t="shared" si="1"/>
        <v>-18</v>
      </c>
    </row>
    <row r="16" spans="1:12" ht="16.5" customHeight="1" x14ac:dyDescent="0.4">
      <c r="A16" s="38" t="s">
        <v>30</v>
      </c>
      <c r="B16" s="48">
        <v>110</v>
      </c>
      <c r="C16" s="49">
        <v>62</v>
      </c>
      <c r="D16" s="49">
        <v>48</v>
      </c>
      <c r="E16" s="49">
        <v>139</v>
      </c>
      <c r="F16" s="49">
        <v>85</v>
      </c>
      <c r="G16" s="49">
        <v>54</v>
      </c>
      <c r="H16" s="50">
        <f t="shared" si="2"/>
        <v>-29</v>
      </c>
      <c r="I16" s="52">
        <f t="shared" si="1"/>
        <v>-23</v>
      </c>
      <c r="J16" s="65">
        <f t="shared" si="1"/>
        <v>-6</v>
      </c>
    </row>
    <row r="17" spans="1:10" ht="16.5" customHeight="1" x14ac:dyDescent="0.4">
      <c r="A17" s="38" t="s">
        <v>31</v>
      </c>
      <c r="B17" s="48">
        <v>113</v>
      </c>
      <c r="C17" s="49">
        <v>78</v>
      </c>
      <c r="D17" s="49">
        <v>35</v>
      </c>
      <c r="E17" s="49">
        <v>141</v>
      </c>
      <c r="F17" s="49">
        <v>96</v>
      </c>
      <c r="G17" s="49">
        <v>45</v>
      </c>
      <c r="H17" s="50">
        <f t="shared" si="2"/>
        <v>-28</v>
      </c>
      <c r="I17" s="50">
        <f t="shared" si="1"/>
        <v>-18</v>
      </c>
      <c r="J17" s="65">
        <f t="shared" si="1"/>
        <v>-10</v>
      </c>
    </row>
    <row r="18" spans="1:10" ht="16.5" customHeight="1" x14ac:dyDescent="0.4">
      <c r="A18" s="38" t="s">
        <v>32</v>
      </c>
      <c r="B18" s="48">
        <v>122</v>
      </c>
      <c r="C18" s="49">
        <v>83</v>
      </c>
      <c r="D18" s="49">
        <v>39</v>
      </c>
      <c r="E18" s="49">
        <v>121</v>
      </c>
      <c r="F18" s="49">
        <v>85</v>
      </c>
      <c r="G18" s="49">
        <v>36</v>
      </c>
      <c r="H18" s="50">
        <f t="shared" si="2"/>
        <v>1</v>
      </c>
      <c r="I18" s="50">
        <f t="shared" si="1"/>
        <v>-2</v>
      </c>
      <c r="J18" s="65">
        <f t="shared" si="1"/>
        <v>3</v>
      </c>
    </row>
    <row r="19" spans="1:10" ht="16.5" customHeight="1" x14ac:dyDescent="0.4">
      <c r="A19" s="38" t="s">
        <v>33</v>
      </c>
      <c r="B19" s="48">
        <v>100</v>
      </c>
      <c r="C19" s="49">
        <v>68</v>
      </c>
      <c r="D19" s="49">
        <v>32</v>
      </c>
      <c r="E19" s="49">
        <v>124</v>
      </c>
      <c r="F19" s="49">
        <v>79</v>
      </c>
      <c r="G19" s="49">
        <v>45</v>
      </c>
      <c r="H19" s="50">
        <f t="shared" si="2"/>
        <v>-24</v>
      </c>
      <c r="I19" s="50">
        <f t="shared" si="1"/>
        <v>-11</v>
      </c>
      <c r="J19" s="65">
        <f t="shared" si="1"/>
        <v>-13</v>
      </c>
    </row>
    <row r="20" spans="1:10" ht="16.5" customHeight="1" thickBot="1" x14ac:dyDescent="0.45">
      <c r="A20" s="39" t="s">
        <v>34</v>
      </c>
      <c r="B20" s="54">
        <v>135</v>
      </c>
      <c r="C20" s="55">
        <v>89</v>
      </c>
      <c r="D20" s="55">
        <v>46</v>
      </c>
      <c r="E20" s="55">
        <v>139</v>
      </c>
      <c r="F20" s="55">
        <v>104</v>
      </c>
      <c r="G20" s="55">
        <v>35</v>
      </c>
      <c r="H20" s="56">
        <f t="shared" si="2"/>
        <v>-4</v>
      </c>
      <c r="I20" s="56">
        <f t="shared" si="1"/>
        <v>-15</v>
      </c>
      <c r="J20" s="68">
        <f t="shared" si="1"/>
        <v>11</v>
      </c>
    </row>
    <row r="21" spans="1:10" ht="17.25" customHeight="1" x14ac:dyDescent="0.4">
      <c r="A21" s="46" t="s">
        <v>295</v>
      </c>
    </row>
    <row r="22" spans="1:10" ht="15" customHeight="1" x14ac:dyDescent="0.4">
      <c r="A22" s="1" t="s">
        <v>51</v>
      </c>
    </row>
    <row r="24" spans="1:10" x14ac:dyDescent="0.4">
      <c r="H24" s="66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47"/>
  <sheetViews>
    <sheetView workbookViewId="0">
      <selection activeCell="G91" sqref="G91"/>
    </sheetView>
  </sheetViews>
  <sheetFormatPr defaultColWidth="8" defaultRowHeight="12" x14ac:dyDescent="0.4"/>
  <cols>
    <col min="1" max="1" width="4.375" style="1" customWidth="1"/>
    <col min="2" max="2" width="11.875" style="1" customWidth="1"/>
    <col min="3" max="11" width="7.625" style="1" customWidth="1"/>
    <col min="12" max="16384" width="8" style="1"/>
  </cols>
  <sheetData>
    <row r="1" spans="1:11" ht="18" customHeight="1" thickBot="1" x14ac:dyDescent="0.45">
      <c r="A1" s="46" t="s">
        <v>306</v>
      </c>
      <c r="C1" s="22"/>
      <c r="D1" s="5"/>
      <c r="E1" s="6"/>
      <c r="F1" s="22"/>
      <c r="G1" s="5"/>
      <c r="H1" s="6"/>
      <c r="I1" s="22"/>
      <c r="J1" s="5"/>
      <c r="K1" s="6" t="s">
        <v>44</v>
      </c>
    </row>
    <row r="2" spans="1:11" ht="18.75" customHeight="1" x14ac:dyDescent="0.4">
      <c r="A2" s="266" t="s">
        <v>346</v>
      </c>
      <c r="B2" s="233"/>
      <c r="C2" s="314" t="s">
        <v>347</v>
      </c>
      <c r="D2" s="315"/>
      <c r="E2" s="316"/>
      <c r="F2" s="268">
        <v>4</v>
      </c>
      <c r="G2" s="269"/>
      <c r="H2" s="269"/>
      <c r="I2" s="268">
        <v>5</v>
      </c>
      <c r="J2" s="269"/>
      <c r="K2" s="269"/>
    </row>
    <row r="3" spans="1:11" ht="20.25" customHeight="1" thickBot="1" x14ac:dyDescent="0.45">
      <c r="A3" s="267"/>
      <c r="B3" s="244"/>
      <c r="C3" s="210" t="s">
        <v>52</v>
      </c>
      <c r="D3" s="210" t="s">
        <v>53</v>
      </c>
      <c r="E3" s="210" t="s">
        <v>54</v>
      </c>
      <c r="F3" s="210" t="s">
        <v>52</v>
      </c>
      <c r="G3" s="210" t="s">
        <v>53</v>
      </c>
      <c r="H3" s="209" t="s">
        <v>54</v>
      </c>
      <c r="I3" s="210" t="s">
        <v>52</v>
      </c>
      <c r="J3" s="210" t="s">
        <v>53</v>
      </c>
      <c r="K3" s="209" t="s">
        <v>54</v>
      </c>
    </row>
    <row r="4" spans="1:11" ht="16.5" customHeight="1" x14ac:dyDescent="0.4">
      <c r="A4" s="260" t="s">
        <v>41</v>
      </c>
      <c r="B4" s="261"/>
      <c r="C4" s="69">
        <v>1778</v>
      </c>
      <c r="D4" s="69">
        <v>2264</v>
      </c>
      <c r="E4" s="52">
        <v>-486</v>
      </c>
      <c r="F4" s="69">
        <v>1816</v>
      </c>
      <c r="G4" s="69">
        <v>2172</v>
      </c>
      <c r="H4" s="67">
        <f>F4-G4</f>
        <v>-356</v>
      </c>
      <c r="I4" s="69">
        <v>1715</v>
      </c>
      <c r="J4" s="69">
        <v>2100</v>
      </c>
      <c r="K4" s="67">
        <f>I4-J4</f>
        <v>-385</v>
      </c>
    </row>
    <row r="5" spans="1:11" ht="16.5" customHeight="1" x14ac:dyDescent="0.4">
      <c r="A5" s="260" t="s">
        <v>55</v>
      </c>
      <c r="B5" s="261"/>
      <c r="C5" s="69">
        <v>22</v>
      </c>
      <c r="D5" s="69">
        <v>13</v>
      </c>
      <c r="E5" s="52">
        <v>9</v>
      </c>
      <c r="F5" s="69">
        <v>8</v>
      </c>
      <c r="G5" s="69">
        <v>11</v>
      </c>
      <c r="H5" s="67">
        <f t="shared" ref="H5:H44" si="0">F5-G5</f>
        <v>-3</v>
      </c>
      <c r="I5" s="69">
        <v>9</v>
      </c>
      <c r="J5" s="69">
        <v>12</v>
      </c>
      <c r="K5" s="67">
        <f t="shared" ref="K5:K44" si="1">I5-J5</f>
        <v>-3</v>
      </c>
    </row>
    <row r="6" spans="1:11" ht="16.5" customHeight="1" x14ac:dyDescent="0.4">
      <c r="A6" s="260" t="s">
        <v>56</v>
      </c>
      <c r="B6" s="261"/>
      <c r="C6" s="69">
        <v>7</v>
      </c>
      <c r="D6" s="69">
        <v>10</v>
      </c>
      <c r="E6" s="52">
        <v>-3</v>
      </c>
      <c r="F6" s="69">
        <v>10</v>
      </c>
      <c r="G6" s="69">
        <v>4</v>
      </c>
      <c r="H6" s="67">
        <f t="shared" si="0"/>
        <v>6</v>
      </c>
      <c r="I6" s="69">
        <v>14</v>
      </c>
      <c r="J6" s="69">
        <v>7</v>
      </c>
      <c r="K6" s="67">
        <f t="shared" si="1"/>
        <v>7</v>
      </c>
    </row>
    <row r="7" spans="1:11" ht="16.5" customHeight="1" x14ac:dyDescent="0.4">
      <c r="A7" s="260" t="s">
        <v>57</v>
      </c>
      <c r="B7" s="261"/>
      <c r="C7" s="69">
        <v>110</v>
      </c>
      <c r="D7" s="69">
        <v>201</v>
      </c>
      <c r="E7" s="52">
        <v>-91</v>
      </c>
      <c r="F7" s="69">
        <v>111</v>
      </c>
      <c r="G7" s="69">
        <v>200</v>
      </c>
      <c r="H7" s="67">
        <f t="shared" si="0"/>
        <v>-89</v>
      </c>
      <c r="I7" s="69">
        <v>117</v>
      </c>
      <c r="J7" s="69">
        <v>185</v>
      </c>
      <c r="K7" s="67">
        <f t="shared" si="1"/>
        <v>-68</v>
      </c>
    </row>
    <row r="8" spans="1:11" ht="16.5" customHeight="1" x14ac:dyDescent="0.4">
      <c r="A8" s="260" t="s">
        <v>58</v>
      </c>
      <c r="B8" s="261"/>
      <c r="C8" s="69">
        <v>12</v>
      </c>
      <c r="D8" s="69">
        <v>18</v>
      </c>
      <c r="E8" s="52">
        <v>-6</v>
      </c>
      <c r="F8" s="69">
        <v>11</v>
      </c>
      <c r="G8" s="69">
        <v>8</v>
      </c>
      <c r="H8" s="67">
        <f t="shared" si="0"/>
        <v>3</v>
      </c>
      <c r="I8" s="69">
        <v>6</v>
      </c>
      <c r="J8" s="69">
        <v>9</v>
      </c>
      <c r="K8" s="67">
        <f t="shared" si="1"/>
        <v>-3</v>
      </c>
    </row>
    <row r="9" spans="1:11" ht="16.5" customHeight="1" x14ac:dyDescent="0.4">
      <c r="A9" s="260" t="s">
        <v>59</v>
      </c>
      <c r="B9" s="261"/>
      <c r="C9" s="69">
        <v>70</v>
      </c>
      <c r="D9" s="69">
        <v>64</v>
      </c>
      <c r="E9" s="52">
        <v>6</v>
      </c>
      <c r="F9" s="69">
        <v>72</v>
      </c>
      <c r="G9" s="69">
        <v>89</v>
      </c>
      <c r="H9" s="67">
        <f t="shared" si="0"/>
        <v>-17</v>
      </c>
      <c r="I9" s="69">
        <v>62</v>
      </c>
      <c r="J9" s="69">
        <v>69</v>
      </c>
      <c r="K9" s="67">
        <f t="shared" si="1"/>
        <v>-7</v>
      </c>
    </row>
    <row r="10" spans="1:11" ht="16.5" customHeight="1" x14ac:dyDescent="0.4">
      <c r="A10" s="260" t="s">
        <v>60</v>
      </c>
      <c r="B10" s="261"/>
      <c r="C10" s="69">
        <v>1361</v>
      </c>
      <c r="D10" s="69">
        <v>1761</v>
      </c>
      <c r="E10" s="52">
        <v>-400</v>
      </c>
      <c r="F10" s="69">
        <v>1372</v>
      </c>
      <c r="G10" s="69">
        <v>1635</v>
      </c>
      <c r="H10" s="67">
        <f t="shared" si="0"/>
        <v>-263</v>
      </c>
      <c r="I10" s="69">
        <v>1296</v>
      </c>
      <c r="J10" s="69">
        <v>1595</v>
      </c>
      <c r="K10" s="67">
        <f t="shared" si="1"/>
        <v>-299</v>
      </c>
    </row>
    <row r="11" spans="1:11" ht="16.5" customHeight="1" x14ac:dyDescent="0.4">
      <c r="A11" s="260" t="s">
        <v>61</v>
      </c>
      <c r="B11" s="261"/>
      <c r="C11" s="69">
        <v>54</v>
      </c>
      <c r="D11" s="69">
        <v>61</v>
      </c>
      <c r="E11" s="52">
        <v>-7</v>
      </c>
      <c r="F11" s="69">
        <v>69</v>
      </c>
      <c r="G11" s="69">
        <v>53</v>
      </c>
      <c r="H11" s="67">
        <f t="shared" si="0"/>
        <v>16</v>
      </c>
      <c r="I11" s="69">
        <v>75</v>
      </c>
      <c r="J11" s="69">
        <v>64</v>
      </c>
      <c r="K11" s="67">
        <f t="shared" si="1"/>
        <v>11</v>
      </c>
    </row>
    <row r="12" spans="1:11" ht="16.5" customHeight="1" x14ac:dyDescent="0.4">
      <c r="A12" s="260" t="s">
        <v>62</v>
      </c>
      <c r="B12" s="261"/>
      <c r="C12" s="69">
        <v>30</v>
      </c>
      <c r="D12" s="69">
        <v>34</v>
      </c>
      <c r="E12" s="52">
        <v>-4</v>
      </c>
      <c r="F12" s="69">
        <v>24</v>
      </c>
      <c r="G12" s="69">
        <v>31</v>
      </c>
      <c r="H12" s="67">
        <f t="shared" si="0"/>
        <v>-7</v>
      </c>
      <c r="I12" s="69">
        <v>35</v>
      </c>
      <c r="J12" s="69">
        <v>38</v>
      </c>
      <c r="K12" s="67">
        <f t="shared" si="1"/>
        <v>-3</v>
      </c>
    </row>
    <row r="13" spans="1:11" ht="16.5" customHeight="1" x14ac:dyDescent="0.4">
      <c r="A13" s="260" t="s">
        <v>63</v>
      </c>
      <c r="B13" s="261"/>
      <c r="C13" s="69">
        <v>81</v>
      </c>
      <c r="D13" s="69">
        <v>62</v>
      </c>
      <c r="E13" s="52">
        <v>19</v>
      </c>
      <c r="F13" s="69">
        <v>73</v>
      </c>
      <c r="G13" s="69">
        <v>71</v>
      </c>
      <c r="H13" s="67">
        <f t="shared" si="0"/>
        <v>2</v>
      </c>
      <c r="I13" s="69">
        <v>61</v>
      </c>
      <c r="J13" s="69">
        <v>73</v>
      </c>
      <c r="K13" s="67">
        <f t="shared" si="1"/>
        <v>-12</v>
      </c>
    </row>
    <row r="14" spans="1:11" ht="16.5" customHeight="1" x14ac:dyDescent="0.4">
      <c r="A14" s="262" t="s">
        <v>307</v>
      </c>
      <c r="B14" s="263"/>
      <c r="C14" s="222">
        <v>31</v>
      </c>
      <c r="D14" s="222">
        <v>40</v>
      </c>
      <c r="E14" s="223">
        <v>-9</v>
      </c>
      <c r="F14" s="222">
        <v>66</v>
      </c>
      <c r="G14" s="222">
        <v>70</v>
      </c>
      <c r="H14" s="224">
        <f t="shared" si="0"/>
        <v>-4</v>
      </c>
      <c r="I14" s="222">
        <v>39</v>
      </c>
      <c r="J14" s="222">
        <v>48</v>
      </c>
      <c r="K14" s="224">
        <f t="shared" si="1"/>
        <v>-9</v>
      </c>
    </row>
    <row r="15" spans="1:11" ht="16.5" customHeight="1" x14ac:dyDescent="0.4">
      <c r="A15" s="264" t="s">
        <v>64</v>
      </c>
      <c r="B15" s="70" t="s">
        <v>65</v>
      </c>
      <c r="C15" s="69">
        <v>1149</v>
      </c>
      <c r="D15" s="69">
        <v>1392</v>
      </c>
      <c r="E15" s="52">
        <v>-243</v>
      </c>
      <c r="F15" s="69">
        <v>1139</v>
      </c>
      <c r="G15" s="69">
        <v>1266</v>
      </c>
      <c r="H15" s="67">
        <f t="shared" si="0"/>
        <v>-127</v>
      </c>
      <c r="I15" s="69">
        <v>1081</v>
      </c>
      <c r="J15" s="69">
        <v>1240</v>
      </c>
      <c r="K15" s="67">
        <f t="shared" si="1"/>
        <v>-159</v>
      </c>
    </row>
    <row r="16" spans="1:11" ht="16.5" customHeight="1" x14ac:dyDescent="0.4">
      <c r="A16" s="264"/>
      <c r="B16" s="71" t="s">
        <v>66</v>
      </c>
      <c r="C16" s="69">
        <v>472</v>
      </c>
      <c r="D16" s="69">
        <v>569</v>
      </c>
      <c r="E16" s="52">
        <v>-97</v>
      </c>
      <c r="F16" s="69">
        <v>496</v>
      </c>
      <c r="G16" s="69">
        <v>517</v>
      </c>
      <c r="H16" s="67">
        <f t="shared" si="0"/>
        <v>-21</v>
      </c>
      <c r="I16" s="69">
        <v>453</v>
      </c>
      <c r="J16" s="69">
        <v>480</v>
      </c>
      <c r="K16" s="67">
        <f t="shared" si="1"/>
        <v>-27</v>
      </c>
    </row>
    <row r="17" spans="1:11" ht="16.5" customHeight="1" x14ac:dyDescent="0.4">
      <c r="A17" s="264"/>
      <c r="B17" s="71" t="s">
        <v>67</v>
      </c>
      <c r="C17" s="69">
        <v>70</v>
      </c>
      <c r="D17" s="69">
        <v>47</v>
      </c>
      <c r="E17" s="52">
        <v>23</v>
      </c>
      <c r="F17" s="69">
        <v>45</v>
      </c>
      <c r="G17" s="69">
        <v>75</v>
      </c>
      <c r="H17" s="67">
        <f t="shared" si="0"/>
        <v>-30</v>
      </c>
      <c r="I17" s="69">
        <v>41</v>
      </c>
      <c r="J17" s="69">
        <v>60</v>
      </c>
      <c r="K17" s="67">
        <f t="shared" si="1"/>
        <v>-19</v>
      </c>
    </row>
    <row r="18" spans="1:11" ht="16.5" customHeight="1" x14ac:dyDescent="0.4">
      <c r="A18" s="264"/>
      <c r="B18" s="71" t="s">
        <v>68</v>
      </c>
      <c r="C18" s="69">
        <v>38</v>
      </c>
      <c r="D18" s="69">
        <v>34</v>
      </c>
      <c r="E18" s="52">
        <v>4</v>
      </c>
      <c r="F18" s="69">
        <v>24</v>
      </c>
      <c r="G18" s="69">
        <v>47</v>
      </c>
      <c r="H18" s="67">
        <f t="shared" si="0"/>
        <v>-23</v>
      </c>
      <c r="I18" s="69">
        <v>32</v>
      </c>
      <c r="J18" s="69">
        <v>43</v>
      </c>
      <c r="K18" s="67">
        <f t="shared" si="1"/>
        <v>-11</v>
      </c>
    </row>
    <row r="19" spans="1:11" ht="16.5" customHeight="1" x14ac:dyDescent="0.4">
      <c r="A19" s="264"/>
      <c r="B19" s="71" t="s">
        <v>69</v>
      </c>
      <c r="C19" s="69">
        <v>79</v>
      </c>
      <c r="D19" s="69">
        <v>97</v>
      </c>
      <c r="E19" s="52">
        <v>-18</v>
      </c>
      <c r="F19" s="69">
        <v>98</v>
      </c>
      <c r="G19" s="69">
        <v>115</v>
      </c>
      <c r="H19" s="67">
        <f t="shared" si="0"/>
        <v>-17</v>
      </c>
      <c r="I19" s="69">
        <v>91</v>
      </c>
      <c r="J19" s="69">
        <v>100</v>
      </c>
      <c r="K19" s="67">
        <f t="shared" si="1"/>
        <v>-9</v>
      </c>
    </row>
    <row r="20" spans="1:11" ht="16.5" customHeight="1" x14ac:dyDescent="0.4">
      <c r="A20" s="264"/>
      <c r="B20" s="71" t="s">
        <v>70</v>
      </c>
      <c r="C20" s="69">
        <v>37</v>
      </c>
      <c r="D20" s="69">
        <v>59</v>
      </c>
      <c r="E20" s="52">
        <v>-22</v>
      </c>
      <c r="F20" s="69">
        <v>34</v>
      </c>
      <c r="G20" s="69">
        <v>45</v>
      </c>
      <c r="H20" s="67">
        <f t="shared" si="0"/>
        <v>-11</v>
      </c>
      <c r="I20" s="69">
        <v>28</v>
      </c>
      <c r="J20" s="69">
        <v>44</v>
      </c>
      <c r="K20" s="67">
        <f t="shared" si="1"/>
        <v>-16</v>
      </c>
    </row>
    <row r="21" spans="1:11" ht="16.5" customHeight="1" x14ac:dyDescent="0.4">
      <c r="A21" s="264"/>
      <c r="B21" s="71" t="s">
        <v>71</v>
      </c>
      <c r="C21" s="69">
        <v>8</v>
      </c>
      <c r="D21" s="69">
        <v>8</v>
      </c>
      <c r="E21" s="52">
        <v>0</v>
      </c>
      <c r="F21" s="69">
        <v>15</v>
      </c>
      <c r="G21" s="69">
        <v>3</v>
      </c>
      <c r="H21" s="67">
        <f t="shared" si="0"/>
        <v>12</v>
      </c>
      <c r="I21" s="69">
        <v>4</v>
      </c>
      <c r="J21" s="69">
        <v>5</v>
      </c>
      <c r="K21" s="67">
        <f t="shared" si="1"/>
        <v>-1</v>
      </c>
    </row>
    <row r="22" spans="1:11" ht="16.5" customHeight="1" x14ac:dyDescent="0.4">
      <c r="A22" s="264"/>
      <c r="B22" s="71" t="s">
        <v>72</v>
      </c>
      <c r="C22" s="69">
        <v>6</v>
      </c>
      <c r="D22" s="69">
        <v>9</v>
      </c>
      <c r="E22" s="52">
        <v>-3</v>
      </c>
      <c r="F22" s="69">
        <v>6</v>
      </c>
      <c r="G22" s="69">
        <v>12</v>
      </c>
      <c r="H22" s="67">
        <f t="shared" si="0"/>
        <v>-6</v>
      </c>
      <c r="I22" s="69">
        <v>7</v>
      </c>
      <c r="J22" s="69">
        <v>8</v>
      </c>
      <c r="K22" s="67">
        <f t="shared" si="1"/>
        <v>-1</v>
      </c>
    </row>
    <row r="23" spans="1:11" ht="16.5" customHeight="1" x14ac:dyDescent="0.4">
      <c r="A23" s="264"/>
      <c r="B23" s="71" t="s">
        <v>73</v>
      </c>
      <c r="C23" s="69">
        <v>14</v>
      </c>
      <c r="D23" s="69">
        <v>11</v>
      </c>
      <c r="E23" s="52">
        <v>3</v>
      </c>
      <c r="F23" s="69">
        <v>8</v>
      </c>
      <c r="G23" s="69">
        <v>7</v>
      </c>
      <c r="H23" s="67">
        <f t="shared" si="0"/>
        <v>1</v>
      </c>
      <c r="I23" s="69">
        <v>9</v>
      </c>
      <c r="J23" s="69">
        <v>16</v>
      </c>
      <c r="K23" s="67">
        <f t="shared" si="1"/>
        <v>-7</v>
      </c>
    </row>
    <row r="24" spans="1:11" ht="16.5" customHeight="1" x14ac:dyDescent="0.4">
      <c r="A24" s="264"/>
      <c r="B24" s="71" t="s">
        <v>74</v>
      </c>
      <c r="C24" s="69">
        <v>0</v>
      </c>
      <c r="D24" s="69">
        <v>2</v>
      </c>
      <c r="E24" s="52">
        <v>-2</v>
      </c>
      <c r="F24" s="69">
        <v>2</v>
      </c>
      <c r="G24" s="69">
        <v>3</v>
      </c>
      <c r="H24" s="67">
        <f t="shared" si="0"/>
        <v>-1</v>
      </c>
      <c r="I24" s="69">
        <v>0</v>
      </c>
      <c r="J24" s="69">
        <v>1</v>
      </c>
      <c r="K24" s="67">
        <f t="shared" si="1"/>
        <v>-1</v>
      </c>
    </row>
    <row r="25" spans="1:11" ht="16.5" customHeight="1" x14ac:dyDescent="0.4">
      <c r="A25" s="264"/>
      <c r="B25" s="71" t="s">
        <v>75</v>
      </c>
      <c r="C25" s="69">
        <v>4</v>
      </c>
      <c r="D25" s="69">
        <v>6</v>
      </c>
      <c r="E25" s="52">
        <v>-2</v>
      </c>
      <c r="F25" s="69">
        <v>3</v>
      </c>
      <c r="G25" s="69">
        <v>1</v>
      </c>
      <c r="H25" s="67">
        <f t="shared" si="0"/>
        <v>2</v>
      </c>
      <c r="I25" s="69">
        <v>11</v>
      </c>
      <c r="J25" s="69">
        <v>2</v>
      </c>
      <c r="K25" s="67">
        <f t="shared" si="1"/>
        <v>9</v>
      </c>
    </row>
    <row r="26" spans="1:11" ht="16.5" customHeight="1" x14ac:dyDescent="0.4">
      <c r="A26" s="264"/>
      <c r="B26" s="71" t="s">
        <v>76</v>
      </c>
      <c r="C26" s="69">
        <v>81</v>
      </c>
      <c r="D26" s="69">
        <v>114</v>
      </c>
      <c r="E26" s="52">
        <v>-33</v>
      </c>
      <c r="F26" s="69">
        <v>71</v>
      </c>
      <c r="G26" s="69">
        <v>96</v>
      </c>
      <c r="H26" s="67">
        <f t="shared" si="0"/>
        <v>-25</v>
      </c>
      <c r="I26" s="69">
        <v>82</v>
      </c>
      <c r="J26" s="69">
        <v>98</v>
      </c>
      <c r="K26" s="67">
        <f t="shared" si="1"/>
        <v>-16</v>
      </c>
    </row>
    <row r="27" spans="1:11" ht="16.5" customHeight="1" x14ac:dyDescent="0.4">
      <c r="A27" s="264"/>
      <c r="B27" s="71" t="s">
        <v>77</v>
      </c>
      <c r="C27" s="69">
        <v>1</v>
      </c>
      <c r="D27" s="69">
        <v>6</v>
      </c>
      <c r="E27" s="52">
        <v>-5</v>
      </c>
      <c r="F27" s="69">
        <v>8</v>
      </c>
      <c r="G27" s="69">
        <v>3</v>
      </c>
      <c r="H27" s="67">
        <f t="shared" si="0"/>
        <v>5</v>
      </c>
      <c r="I27" s="69">
        <v>1</v>
      </c>
      <c r="J27" s="69">
        <v>1</v>
      </c>
      <c r="K27" s="67">
        <f t="shared" si="1"/>
        <v>0</v>
      </c>
    </row>
    <row r="28" spans="1:11" ht="16.5" customHeight="1" x14ac:dyDescent="0.4">
      <c r="A28" s="264"/>
      <c r="B28" s="71" t="s">
        <v>78</v>
      </c>
      <c r="C28" s="69">
        <v>14</v>
      </c>
      <c r="D28" s="69">
        <v>15</v>
      </c>
      <c r="E28" s="52">
        <v>-1</v>
      </c>
      <c r="F28" s="69">
        <v>40</v>
      </c>
      <c r="G28" s="69">
        <v>19</v>
      </c>
      <c r="H28" s="67">
        <f t="shared" si="0"/>
        <v>21</v>
      </c>
      <c r="I28" s="69">
        <v>18</v>
      </c>
      <c r="J28" s="69">
        <v>23</v>
      </c>
      <c r="K28" s="67">
        <f t="shared" si="1"/>
        <v>-5</v>
      </c>
    </row>
    <row r="29" spans="1:11" ht="16.5" customHeight="1" x14ac:dyDescent="0.4">
      <c r="A29" s="264"/>
      <c r="B29" s="71" t="s">
        <v>79</v>
      </c>
      <c r="C29" s="69">
        <v>11</v>
      </c>
      <c r="D29" s="69">
        <v>29</v>
      </c>
      <c r="E29" s="52">
        <v>-18</v>
      </c>
      <c r="F29" s="69">
        <v>19</v>
      </c>
      <c r="G29" s="69">
        <v>10</v>
      </c>
      <c r="H29" s="67">
        <f t="shared" si="0"/>
        <v>9</v>
      </c>
      <c r="I29" s="69">
        <v>21</v>
      </c>
      <c r="J29" s="69">
        <v>18</v>
      </c>
      <c r="K29" s="67">
        <f t="shared" si="1"/>
        <v>3</v>
      </c>
    </row>
    <row r="30" spans="1:11" ht="16.5" customHeight="1" x14ac:dyDescent="0.4">
      <c r="A30" s="264"/>
      <c r="B30" s="71" t="s">
        <v>80</v>
      </c>
      <c r="C30" s="69">
        <v>12</v>
      </c>
      <c r="D30" s="69">
        <v>18</v>
      </c>
      <c r="E30" s="52">
        <v>-6</v>
      </c>
      <c r="F30" s="69">
        <v>15</v>
      </c>
      <c r="G30" s="69">
        <v>6</v>
      </c>
      <c r="H30" s="67">
        <f t="shared" si="0"/>
        <v>9</v>
      </c>
      <c r="I30" s="69">
        <v>13</v>
      </c>
      <c r="J30" s="69">
        <v>21</v>
      </c>
      <c r="K30" s="67">
        <f t="shared" si="1"/>
        <v>-8</v>
      </c>
    </row>
    <row r="31" spans="1:11" ht="16.5" customHeight="1" x14ac:dyDescent="0.4">
      <c r="A31" s="264"/>
      <c r="B31" s="71" t="s">
        <v>81</v>
      </c>
      <c r="C31" s="69">
        <v>9</v>
      </c>
      <c r="D31" s="69">
        <v>10</v>
      </c>
      <c r="E31" s="52">
        <v>-1</v>
      </c>
      <c r="F31" s="69">
        <v>4</v>
      </c>
      <c r="G31" s="69">
        <v>8</v>
      </c>
      <c r="H31" s="67">
        <f t="shared" si="0"/>
        <v>-4</v>
      </c>
      <c r="I31" s="69">
        <v>5</v>
      </c>
      <c r="J31" s="69">
        <v>8</v>
      </c>
      <c r="K31" s="67">
        <f t="shared" si="1"/>
        <v>-3</v>
      </c>
    </row>
    <row r="32" spans="1:11" ht="16.5" customHeight="1" x14ac:dyDescent="0.4">
      <c r="A32" s="264"/>
      <c r="B32" s="71" t="s">
        <v>82</v>
      </c>
      <c r="C32" s="69">
        <v>88</v>
      </c>
      <c r="D32" s="69">
        <v>138</v>
      </c>
      <c r="E32" s="52">
        <v>-50</v>
      </c>
      <c r="F32" s="69">
        <v>88</v>
      </c>
      <c r="G32" s="69">
        <v>131</v>
      </c>
      <c r="H32" s="67">
        <f t="shared" si="0"/>
        <v>-43</v>
      </c>
      <c r="I32" s="69">
        <v>85</v>
      </c>
      <c r="J32" s="69">
        <v>137</v>
      </c>
      <c r="K32" s="67">
        <f t="shared" si="1"/>
        <v>-52</v>
      </c>
    </row>
    <row r="33" spans="1:11" ht="16.5" customHeight="1" x14ac:dyDescent="0.4">
      <c r="A33" s="264"/>
      <c r="B33" s="71" t="s">
        <v>83</v>
      </c>
      <c r="C33" s="69">
        <v>22</v>
      </c>
      <c r="D33" s="69">
        <v>43</v>
      </c>
      <c r="E33" s="52">
        <v>-21</v>
      </c>
      <c r="F33" s="69">
        <v>28</v>
      </c>
      <c r="G33" s="69">
        <v>23</v>
      </c>
      <c r="H33" s="67">
        <f t="shared" si="0"/>
        <v>5</v>
      </c>
      <c r="I33" s="69">
        <v>47</v>
      </c>
      <c r="J33" s="69">
        <v>29</v>
      </c>
      <c r="K33" s="67">
        <f t="shared" si="1"/>
        <v>18</v>
      </c>
    </row>
    <row r="34" spans="1:11" ht="16.5" customHeight="1" x14ac:dyDescent="0.4">
      <c r="A34" s="264"/>
      <c r="B34" s="71" t="s">
        <v>84</v>
      </c>
      <c r="C34" s="69">
        <v>27</v>
      </c>
      <c r="D34" s="69">
        <v>21</v>
      </c>
      <c r="E34" s="52">
        <v>6</v>
      </c>
      <c r="F34" s="69">
        <v>11</v>
      </c>
      <c r="G34" s="69">
        <v>15</v>
      </c>
      <c r="H34" s="67">
        <f t="shared" si="0"/>
        <v>-4</v>
      </c>
      <c r="I34" s="69">
        <v>26</v>
      </c>
      <c r="J34" s="69">
        <v>29</v>
      </c>
      <c r="K34" s="67">
        <f t="shared" si="1"/>
        <v>-3</v>
      </c>
    </row>
    <row r="35" spans="1:11" ht="16.5" customHeight="1" x14ac:dyDescent="0.4">
      <c r="A35" s="264"/>
      <c r="B35" s="71" t="s">
        <v>348</v>
      </c>
      <c r="C35" s="69">
        <v>9</v>
      </c>
      <c r="D35" s="69">
        <v>11</v>
      </c>
      <c r="E35" s="52">
        <v>-2</v>
      </c>
      <c r="F35" s="69">
        <v>2</v>
      </c>
      <c r="G35" s="69">
        <v>4</v>
      </c>
      <c r="H35" s="67">
        <f t="shared" si="0"/>
        <v>-2</v>
      </c>
      <c r="I35" s="69">
        <v>12</v>
      </c>
      <c r="J35" s="69">
        <v>4</v>
      </c>
      <c r="K35" s="67">
        <f t="shared" si="1"/>
        <v>8</v>
      </c>
    </row>
    <row r="36" spans="1:11" ht="16.5" customHeight="1" x14ac:dyDescent="0.4">
      <c r="A36" s="264"/>
      <c r="B36" s="71" t="s">
        <v>85</v>
      </c>
      <c r="C36" s="69">
        <v>3</v>
      </c>
      <c r="D36" s="69">
        <v>2</v>
      </c>
      <c r="E36" s="52">
        <v>1</v>
      </c>
      <c r="F36" s="69">
        <v>2</v>
      </c>
      <c r="G36" s="69">
        <v>2</v>
      </c>
      <c r="H36" s="67">
        <f t="shared" si="0"/>
        <v>0</v>
      </c>
      <c r="I36" s="69">
        <v>0</v>
      </c>
      <c r="J36" s="69">
        <v>1</v>
      </c>
      <c r="K36" s="67">
        <f t="shared" si="1"/>
        <v>-1</v>
      </c>
    </row>
    <row r="37" spans="1:11" ht="16.5" customHeight="1" x14ac:dyDescent="0.4">
      <c r="A37" s="264"/>
      <c r="B37" s="71" t="s">
        <v>86</v>
      </c>
      <c r="C37" s="69">
        <v>8</v>
      </c>
      <c r="D37" s="69">
        <v>4</v>
      </c>
      <c r="E37" s="52">
        <v>4</v>
      </c>
      <c r="F37" s="69">
        <v>9</v>
      </c>
      <c r="G37" s="69">
        <v>6</v>
      </c>
      <c r="H37" s="67">
        <f t="shared" si="0"/>
        <v>3</v>
      </c>
      <c r="I37" s="69">
        <v>10</v>
      </c>
      <c r="J37" s="69">
        <v>8</v>
      </c>
      <c r="K37" s="67">
        <f t="shared" si="1"/>
        <v>2</v>
      </c>
    </row>
    <row r="38" spans="1:11" ht="16.5" customHeight="1" x14ac:dyDescent="0.4">
      <c r="A38" s="264"/>
      <c r="B38" s="71" t="s">
        <v>87</v>
      </c>
      <c r="C38" s="69">
        <v>2</v>
      </c>
      <c r="D38" s="69">
        <v>8</v>
      </c>
      <c r="E38" s="52">
        <v>-6</v>
      </c>
      <c r="F38" s="69">
        <v>5</v>
      </c>
      <c r="G38" s="69">
        <v>1</v>
      </c>
      <c r="H38" s="67">
        <f t="shared" si="0"/>
        <v>4</v>
      </c>
      <c r="I38" s="69">
        <v>3</v>
      </c>
      <c r="J38" s="69">
        <v>0</v>
      </c>
      <c r="K38" s="67">
        <f t="shared" si="1"/>
        <v>3</v>
      </c>
    </row>
    <row r="39" spans="1:11" ht="16.5" customHeight="1" x14ac:dyDescent="0.4">
      <c r="A39" s="264"/>
      <c r="B39" s="71" t="s">
        <v>88</v>
      </c>
      <c r="C39" s="69">
        <v>2</v>
      </c>
      <c r="D39" s="69">
        <v>1</v>
      </c>
      <c r="E39" s="52">
        <v>1</v>
      </c>
      <c r="F39" s="69">
        <v>8</v>
      </c>
      <c r="G39" s="69">
        <v>0</v>
      </c>
      <c r="H39" s="67">
        <f t="shared" si="0"/>
        <v>8</v>
      </c>
      <c r="I39" s="69">
        <v>5</v>
      </c>
      <c r="J39" s="69">
        <v>2</v>
      </c>
      <c r="K39" s="67">
        <f t="shared" si="1"/>
        <v>3</v>
      </c>
    </row>
    <row r="40" spans="1:11" ht="16.5" customHeight="1" x14ac:dyDescent="0.4">
      <c r="A40" s="264"/>
      <c r="B40" s="71" t="s">
        <v>89</v>
      </c>
      <c r="C40" s="69">
        <v>7</v>
      </c>
      <c r="D40" s="69">
        <v>6</v>
      </c>
      <c r="E40" s="52">
        <v>1</v>
      </c>
      <c r="F40" s="69">
        <v>3</v>
      </c>
      <c r="G40" s="69">
        <v>1</v>
      </c>
      <c r="H40" s="67">
        <f t="shared" si="0"/>
        <v>2</v>
      </c>
      <c r="I40" s="69">
        <v>4</v>
      </c>
      <c r="J40" s="69">
        <v>4</v>
      </c>
      <c r="K40" s="67">
        <f t="shared" si="1"/>
        <v>0</v>
      </c>
    </row>
    <row r="41" spans="1:11" ht="16.5" customHeight="1" x14ac:dyDescent="0.4">
      <c r="A41" s="264"/>
      <c r="B41" s="71" t="s">
        <v>90</v>
      </c>
      <c r="C41" s="69">
        <v>3</v>
      </c>
      <c r="D41" s="69">
        <v>1</v>
      </c>
      <c r="E41" s="52">
        <v>2</v>
      </c>
      <c r="F41" s="69">
        <v>1</v>
      </c>
      <c r="G41" s="69">
        <v>1</v>
      </c>
      <c r="H41" s="67">
        <f t="shared" si="0"/>
        <v>0</v>
      </c>
      <c r="I41" s="69">
        <v>1</v>
      </c>
      <c r="J41" s="69">
        <v>6</v>
      </c>
      <c r="K41" s="67">
        <f t="shared" si="1"/>
        <v>-5</v>
      </c>
    </row>
    <row r="42" spans="1:11" ht="16.5" customHeight="1" x14ac:dyDescent="0.4">
      <c r="A42" s="264"/>
      <c r="B42" s="71" t="s">
        <v>91</v>
      </c>
      <c r="C42" s="69">
        <v>80</v>
      </c>
      <c r="D42" s="69">
        <v>73</v>
      </c>
      <c r="E42" s="52">
        <v>7</v>
      </c>
      <c r="F42" s="69">
        <v>44</v>
      </c>
      <c r="G42" s="69">
        <v>81</v>
      </c>
      <c r="H42" s="67">
        <f t="shared" si="0"/>
        <v>-37</v>
      </c>
      <c r="I42" s="69">
        <v>36</v>
      </c>
      <c r="J42" s="69">
        <v>51</v>
      </c>
      <c r="K42" s="67">
        <f t="shared" si="1"/>
        <v>-15</v>
      </c>
    </row>
    <row r="43" spans="1:11" ht="16.5" customHeight="1" x14ac:dyDescent="0.4">
      <c r="A43" s="264"/>
      <c r="B43" s="71" t="s">
        <v>92</v>
      </c>
      <c r="C43" s="69">
        <v>8</v>
      </c>
      <c r="D43" s="69">
        <v>6</v>
      </c>
      <c r="E43" s="52">
        <v>2</v>
      </c>
      <c r="F43" s="69">
        <v>0</v>
      </c>
      <c r="G43" s="69">
        <v>0</v>
      </c>
      <c r="H43" s="67">
        <f t="shared" si="0"/>
        <v>0</v>
      </c>
      <c r="I43" s="69">
        <v>1</v>
      </c>
      <c r="J43" s="69">
        <v>1</v>
      </c>
      <c r="K43" s="67">
        <f t="shared" si="1"/>
        <v>0</v>
      </c>
    </row>
    <row r="44" spans="1:11" ht="16.5" customHeight="1" thickBot="1" x14ac:dyDescent="0.45">
      <c r="A44" s="265"/>
      <c r="B44" s="72" t="s">
        <v>93</v>
      </c>
      <c r="C44" s="225">
        <v>34</v>
      </c>
      <c r="D44" s="225">
        <v>44</v>
      </c>
      <c r="E44" s="226">
        <v>-10</v>
      </c>
      <c r="F44" s="225">
        <v>50</v>
      </c>
      <c r="G44" s="225">
        <v>34</v>
      </c>
      <c r="H44" s="227">
        <f t="shared" si="0"/>
        <v>16</v>
      </c>
      <c r="I44" s="225">
        <v>35</v>
      </c>
      <c r="J44" s="225">
        <v>40</v>
      </c>
      <c r="K44" s="227">
        <f t="shared" si="1"/>
        <v>-5</v>
      </c>
    </row>
    <row r="45" spans="1:11" ht="16.5" customHeight="1" x14ac:dyDescent="0.4">
      <c r="A45" s="46" t="s">
        <v>295</v>
      </c>
      <c r="B45" s="75"/>
      <c r="C45" s="76"/>
      <c r="D45" s="76"/>
      <c r="F45" s="76"/>
      <c r="G45" s="76"/>
      <c r="I45" s="76"/>
      <c r="J45" s="76"/>
    </row>
    <row r="46" spans="1:11" x14ac:dyDescent="0.4">
      <c r="A46" s="1" t="s">
        <v>51</v>
      </c>
    </row>
    <row r="47" spans="1:11" x14ac:dyDescent="0.4">
      <c r="A47" s="58"/>
    </row>
  </sheetData>
  <mergeCells count="16">
    <mergeCell ref="A12:B12"/>
    <mergeCell ref="A13:B13"/>
    <mergeCell ref="A14:B14"/>
    <mergeCell ref="A15:A44"/>
    <mergeCell ref="A6:B6"/>
    <mergeCell ref="A7:B7"/>
    <mergeCell ref="A8:B8"/>
    <mergeCell ref="A9:B9"/>
    <mergeCell ref="A10:B10"/>
    <mergeCell ref="A11:B11"/>
    <mergeCell ref="A2:B3"/>
    <mergeCell ref="C2:E2"/>
    <mergeCell ref="F2:H2"/>
    <mergeCell ref="I2:K2"/>
    <mergeCell ref="A4:B4"/>
    <mergeCell ref="A5:B5"/>
  </mergeCells>
  <phoneticPr fontId="3"/>
  <printOptions horizontalCentered="1"/>
  <pageMargins left="0.78740157480314965" right="0.70866141732283472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47"/>
  <sheetViews>
    <sheetView topLeftCell="A4" workbookViewId="0">
      <selection activeCell="G91" sqref="G91"/>
    </sheetView>
  </sheetViews>
  <sheetFormatPr defaultRowHeight="12" x14ac:dyDescent="0.4"/>
  <cols>
    <col min="1" max="1" width="13.125" style="1" customWidth="1"/>
    <col min="2" max="6" width="12.5" style="1" customWidth="1"/>
    <col min="7" max="11" width="7.625" style="1" customWidth="1"/>
    <col min="12" max="12" width="5" style="1" bestFit="1" customWidth="1"/>
    <col min="13" max="14" width="6" style="1" bestFit="1" customWidth="1"/>
    <col min="15" max="15" width="5.75" style="1" customWidth="1"/>
    <col min="16" max="16" width="8.625" style="1" bestFit="1" customWidth="1"/>
    <col min="17" max="17" width="22.75" style="1" customWidth="1"/>
    <col min="18" max="18" width="5.875" style="1" customWidth="1"/>
    <col min="19" max="21" width="9.75" style="1" customWidth="1"/>
    <col min="22" max="22" width="5.875" style="1" customWidth="1"/>
    <col min="23" max="23" width="9.7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12" ht="18" customHeight="1" thickBot="1" x14ac:dyDescent="0.45">
      <c r="A1" s="3" t="s">
        <v>349</v>
      </c>
      <c r="B1" s="5"/>
      <c r="C1" s="5"/>
      <c r="D1" s="5"/>
      <c r="E1" s="5"/>
      <c r="F1" s="6" t="s">
        <v>350</v>
      </c>
      <c r="I1" s="47"/>
      <c r="K1" s="73"/>
      <c r="L1" s="47"/>
    </row>
    <row r="2" spans="1:12" ht="15" customHeight="1" x14ac:dyDescent="0.4">
      <c r="A2" s="270" t="s">
        <v>351</v>
      </c>
      <c r="B2" s="272" t="s">
        <v>2</v>
      </c>
      <c r="C2" s="256" t="s">
        <v>308</v>
      </c>
      <c r="D2" s="259"/>
      <c r="E2" s="259"/>
      <c r="F2" s="259"/>
      <c r="G2" s="58"/>
      <c r="H2" s="58"/>
      <c r="I2" s="58"/>
      <c r="J2" s="58"/>
      <c r="K2" s="58"/>
      <c r="L2" s="58"/>
    </row>
    <row r="3" spans="1:12" ht="15" customHeight="1" thickBot="1" x14ac:dyDescent="0.45">
      <c r="A3" s="271"/>
      <c r="B3" s="273"/>
      <c r="C3" s="210" t="s">
        <v>352</v>
      </c>
      <c r="D3" s="210" t="s">
        <v>353</v>
      </c>
      <c r="E3" s="210" t="s">
        <v>354</v>
      </c>
      <c r="F3" s="209" t="s">
        <v>355</v>
      </c>
      <c r="G3" s="59"/>
      <c r="H3" s="59"/>
      <c r="I3" s="59"/>
      <c r="J3" s="59"/>
      <c r="K3" s="59"/>
      <c r="L3" s="58"/>
    </row>
    <row r="4" spans="1:12" ht="16.5" customHeight="1" x14ac:dyDescent="0.4">
      <c r="A4" s="28" t="s">
        <v>356</v>
      </c>
      <c r="B4" s="31">
        <v>1507</v>
      </c>
      <c r="C4" s="32">
        <v>1887</v>
      </c>
      <c r="D4" s="32">
        <v>248</v>
      </c>
      <c r="E4" s="32">
        <v>288</v>
      </c>
      <c r="F4" s="74">
        <v>1351</v>
      </c>
      <c r="G4" s="75"/>
      <c r="H4" s="76"/>
      <c r="I4" s="75"/>
      <c r="J4" s="75"/>
      <c r="K4" s="76"/>
      <c r="L4" s="75"/>
    </row>
    <row r="5" spans="1:12" ht="16.5" customHeight="1" x14ac:dyDescent="0.4">
      <c r="A5" s="28">
        <v>2</v>
      </c>
      <c r="B5" s="31">
        <v>1586</v>
      </c>
      <c r="C5" s="32">
        <v>1990</v>
      </c>
      <c r="D5" s="32">
        <v>251</v>
      </c>
      <c r="E5" s="32">
        <v>243</v>
      </c>
      <c r="F5" s="74">
        <v>1496</v>
      </c>
      <c r="G5" s="75"/>
      <c r="H5" s="76"/>
      <c r="I5" s="75"/>
      <c r="J5" s="75"/>
      <c r="K5" s="76"/>
      <c r="L5" s="75"/>
    </row>
    <row r="6" spans="1:12" ht="16.5" customHeight="1" x14ac:dyDescent="0.4">
      <c r="A6" s="28">
        <v>3</v>
      </c>
      <c r="B6" s="31">
        <v>1533</v>
      </c>
      <c r="C6" s="32">
        <v>1960</v>
      </c>
      <c r="D6" s="32">
        <v>250</v>
      </c>
      <c r="E6" s="32">
        <v>217</v>
      </c>
      <c r="F6" s="74">
        <v>1493</v>
      </c>
      <c r="G6" s="75"/>
      <c r="H6" s="76"/>
      <c r="I6" s="75"/>
      <c r="J6" s="75"/>
      <c r="K6" s="76"/>
      <c r="L6" s="75"/>
    </row>
    <row r="7" spans="1:12" ht="16.5" customHeight="1" x14ac:dyDescent="0.4">
      <c r="A7" s="28">
        <v>4</v>
      </c>
      <c r="B7" s="31">
        <v>1763</v>
      </c>
      <c r="C7" s="32">
        <v>2255</v>
      </c>
      <c r="D7" s="32">
        <v>239</v>
      </c>
      <c r="E7" s="32">
        <v>173</v>
      </c>
      <c r="F7" s="74">
        <v>1843</v>
      </c>
      <c r="G7" s="75"/>
      <c r="H7" s="76"/>
      <c r="I7" s="75"/>
      <c r="J7" s="75"/>
      <c r="K7" s="76"/>
      <c r="L7" s="75"/>
    </row>
    <row r="8" spans="1:12" ht="16.5" customHeight="1" x14ac:dyDescent="0.4">
      <c r="A8" s="28">
        <v>5</v>
      </c>
      <c r="B8" s="31">
        <v>1932</v>
      </c>
      <c r="C8" s="32">
        <v>2442</v>
      </c>
      <c r="D8" s="32">
        <v>236</v>
      </c>
      <c r="E8" s="32">
        <v>181</v>
      </c>
      <c r="F8" s="74">
        <v>2025</v>
      </c>
      <c r="G8" s="75"/>
      <c r="H8" s="76"/>
      <c r="I8" s="75"/>
      <c r="J8" s="75"/>
      <c r="K8" s="76"/>
      <c r="L8" s="75"/>
    </row>
    <row r="9" spans="1:12" ht="16.5" customHeight="1" x14ac:dyDescent="0.4">
      <c r="A9" s="37" t="s">
        <v>357</v>
      </c>
      <c r="B9" s="31">
        <v>1797</v>
      </c>
      <c r="C9" s="32">
        <v>2283</v>
      </c>
      <c r="D9" s="32">
        <v>239</v>
      </c>
      <c r="E9" s="32">
        <v>169</v>
      </c>
      <c r="F9" s="74">
        <v>1875</v>
      </c>
      <c r="G9" s="75"/>
      <c r="H9" s="76"/>
      <c r="I9" s="75"/>
      <c r="J9" s="75"/>
      <c r="K9" s="76"/>
      <c r="L9" s="75"/>
    </row>
    <row r="10" spans="1:12" ht="16.5" customHeight="1" x14ac:dyDescent="0.4">
      <c r="A10" s="38" t="s">
        <v>358</v>
      </c>
      <c r="B10" s="31">
        <v>1831</v>
      </c>
      <c r="C10" s="32">
        <v>2315</v>
      </c>
      <c r="D10" s="32">
        <v>239</v>
      </c>
      <c r="E10" s="32">
        <v>169</v>
      </c>
      <c r="F10" s="74">
        <v>1907</v>
      </c>
      <c r="G10" s="75"/>
      <c r="H10" s="76"/>
      <c r="I10" s="75"/>
      <c r="J10" s="75"/>
      <c r="K10" s="76"/>
      <c r="L10" s="75"/>
    </row>
    <row r="11" spans="1:12" ht="16.5" customHeight="1" x14ac:dyDescent="0.4">
      <c r="A11" s="38" t="s">
        <v>359</v>
      </c>
      <c r="B11" s="31">
        <v>1848</v>
      </c>
      <c r="C11" s="32">
        <v>2334</v>
      </c>
      <c r="D11" s="32">
        <v>241</v>
      </c>
      <c r="E11" s="32">
        <v>170</v>
      </c>
      <c r="F11" s="74">
        <v>1923</v>
      </c>
      <c r="G11" s="75"/>
      <c r="H11" s="76"/>
      <c r="I11" s="75"/>
      <c r="J11" s="75"/>
      <c r="K11" s="76"/>
      <c r="L11" s="75"/>
    </row>
    <row r="12" spans="1:12" ht="16.5" customHeight="1" x14ac:dyDescent="0.4">
      <c r="A12" s="38" t="s">
        <v>360</v>
      </c>
      <c r="B12" s="31">
        <v>1848</v>
      </c>
      <c r="C12" s="32">
        <v>2331</v>
      </c>
      <c r="D12" s="32">
        <v>242</v>
      </c>
      <c r="E12" s="32">
        <v>170</v>
      </c>
      <c r="F12" s="74">
        <v>1919</v>
      </c>
      <c r="G12" s="75"/>
      <c r="H12" s="76"/>
      <c r="I12" s="75"/>
      <c r="J12" s="75"/>
      <c r="K12" s="76"/>
      <c r="L12" s="75"/>
    </row>
    <row r="13" spans="1:12" ht="16.5" customHeight="1" x14ac:dyDescent="0.4">
      <c r="A13" s="38" t="s">
        <v>361</v>
      </c>
      <c r="B13" s="31">
        <v>1864</v>
      </c>
      <c r="C13" s="32">
        <v>2359</v>
      </c>
      <c r="D13" s="32">
        <v>243</v>
      </c>
      <c r="E13" s="32">
        <v>171</v>
      </c>
      <c r="F13" s="74">
        <v>1945</v>
      </c>
      <c r="G13" s="75"/>
      <c r="H13" s="76"/>
      <c r="I13" s="75"/>
      <c r="J13" s="75"/>
      <c r="K13" s="76"/>
      <c r="L13" s="75"/>
    </row>
    <row r="14" spans="1:12" ht="16.5" customHeight="1" x14ac:dyDescent="0.4">
      <c r="A14" s="38" t="s">
        <v>362</v>
      </c>
      <c r="B14" s="31">
        <v>1869</v>
      </c>
      <c r="C14" s="32">
        <v>2374</v>
      </c>
      <c r="D14" s="32">
        <v>243</v>
      </c>
      <c r="E14" s="32">
        <v>174</v>
      </c>
      <c r="F14" s="74">
        <v>1957</v>
      </c>
      <c r="G14" s="75"/>
      <c r="H14" s="76"/>
      <c r="I14" s="75"/>
      <c r="J14" s="75"/>
      <c r="K14" s="76"/>
      <c r="L14" s="75"/>
    </row>
    <row r="15" spans="1:12" ht="16.5" customHeight="1" x14ac:dyDescent="0.4">
      <c r="A15" s="38" t="s">
        <v>363</v>
      </c>
      <c r="B15" s="31">
        <v>1868</v>
      </c>
      <c r="C15" s="32">
        <v>2381</v>
      </c>
      <c r="D15" s="32">
        <v>243</v>
      </c>
      <c r="E15" s="32">
        <v>167</v>
      </c>
      <c r="F15" s="74">
        <v>1971</v>
      </c>
      <c r="G15" s="75"/>
      <c r="H15" s="76"/>
      <c r="I15" s="75"/>
      <c r="J15" s="75"/>
      <c r="K15" s="76"/>
      <c r="L15" s="75"/>
    </row>
    <row r="16" spans="1:12" ht="16.5" customHeight="1" x14ac:dyDescent="0.4">
      <c r="A16" s="38" t="s">
        <v>364</v>
      </c>
      <c r="B16" s="31">
        <v>1865</v>
      </c>
      <c r="C16" s="32">
        <v>2374</v>
      </c>
      <c r="D16" s="32">
        <v>239</v>
      </c>
      <c r="E16" s="32">
        <v>162</v>
      </c>
      <c r="F16" s="74">
        <v>1973</v>
      </c>
      <c r="G16" s="75"/>
      <c r="H16" s="76"/>
      <c r="I16" s="75"/>
      <c r="J16" s="75"/>
      <c r="K16" s="76"/>
      <c r="L16" s="75"/>
    </row>
    <row r="17" spans="1:12" ht="16.5" customHeight="1" x14ac:dyDescent="0.4">
      <c r="A17" s="38" t="s">
        <v>365</v>
      </c>
      <c r="B17" s="77">
        <v>1869</v>
      </c>
      <c r="C17" s="32">
        <v>2381</v>
      </c>
      <c r="D17" s="32">
        <v>239</v>
      </c>
      <c r="E17" s="32">
        <v>167</v>
      </c>
      <c r="F17" s="74">
        <v>1975</v>
      </c>
      <c r="G17" s="75"/>
      <c r="H17" s="76"/>
      <c r="I17" s="75"/>
      <c r="J17" s="75"/>
      <c r="K17" s="76"/>
      <c r="L17" s="75"/>
    </row>
    <row r="18" spans="1:12" ht="16.5" customHeight="1" x14ac:dyDescent="0.4">
      <c r="A18" s="38" t="s">
        <v>366</v>
      </c>
      <c r="B18" s="31">
        <v>1873</v>
      </c>
      <c r="C18" s="32">
        <v>2386</v>
      </c>
      <c r="D18" s="32">
        <v>238</v>
      </c>
      <c r="E18" s="32">
        <v>176</v>
      </c>
      <c r="F18" s="74">
        <v>1972</v>
      </c>
      <c r="G18" s="75"/>
      <c r="H18" s="76"/>
      <c r="I18" s="75"/>
      <c r="J18" s="75"/>
      <c r="K18" s="76"/>
      <c r="L18" s="75"/>
    </row>
    <row r="19" spans="1:12" ht="16.5" customHeight="1" x14ac:dyDescent="0.4">
      <c r="A19" s="38" t="s">
        <v>367</v>
      </c>
      <c r="B19" s="31">
        <v>1929</v>
      </c>
      <c r="C19" s="32">
        <v>2447</v>
      </c>
      <c r="D19" s="32">
        <v>238</v>
      </c>
      <c r="E19" s="32">
        <v>176</v>
      </c>
      <c r="F19" s="74">
        <v>2033</v>
      </c>
      <c r="G19" s="75"/>
      <c r="H19" s="76"/>
      <c r="I19" s="75"/>
      <c r="J19" s="75"/>
      <c r="K19" s="76"/>
      <c r="L19" s="75"/>
    </row>
    <row r="20" spans="1:12" ht="16.5" customHeight="1" thickBot="1" x14ac:dyDescent="0.45">
      <c r="A20" s="39" t="s">
        <v>368</v>
      </c>
      <c r="B20" s="40">
        <v>1932</v>
      </c>
      <c r="C20" s="41">
        <v>2442</v>
      </c>
      <c r="D20" s="41">
        <v>236</v>
      </c>
      <c r="E20" s="41">
        <v>181</v>
      </c>
      <c r="F20" s="78">
        <v>2025</v>
      </c>
      <c r="G20" s="75"/>
      <c r="H20" s="76"/>
      <c r="I20" s="75"/>
      <c r="J20" s="75"/>
      <c r="K20" s="76"/>
      <c r="L20" s="75"/>
    </row>
    <row r="21" spans="1:12" ht="16.5" customHeight="1" x14ac:dyDescent="0.4">
      <c r="A21" s="46" t="s">
        <v>42</v>
      </c>
      <c r="B21" s="59"/>
      <c r="C21" s="75"/>
      <c r="D21" s="75"/>
      <c r="E21" s="76"/>
      <c r="F21" s="75"/>
      <c r="G21" s="75"/>
      <c r="H21" s="76"/>
      <c r="I21" s="75"/>
      <c r="J21" s="75"/>
      <c r="K21" s="76"/>
    </row>
    <row r="22" spans="1:12" x14ac:dyDescent="0.4">
      <c r="A22" s="58"/>
      <c r="B22" s="59"/>
      <c r="C22" s="75"/>
      <c r="D22" s="75"/>
      <c r="E22" s="76"/>
      <c r="F22" s="75"/>
      <c r="G22" s="75"/>
      <c r="H22" s="76"/>
      <c r="I22" s="75"/>
      <c r="J22" s="75"/>
      <c r="K22" s="76"/>
    </row>
    <row r="23" spans="1:12" x14ac:dyDescent="0.4">
      <c r="A23" s="79"/>
      <c r="B23" s="80"/>
      <c r="C23" s="80"/>
      <c r="D23" s="80"/>
      <c r="E23" s="80"/>
      <c r="F23" s="80"/>
      <c r="G23" s="75"/>
      <c r="H23" s="76"/>
      <c r="I23" s="75"/>
      <c r="J23" s="75"/>
      <c r="K23" s="76"/>
    </row>
    <row r="24" spans="1:12" x14ac:dyDescent="0.4">
      <c r="A24" s="79"/>
      <c r="B24" s="59"/>
      <c r="C24" s="75"/>
      <c r="D24" s="75"/>
      <c r="E24" s="76"/>
      <c r="F24" s="75"/>
      <c r="G24" s="75"/>
      <c r="H24" s="76"/>
      <c r="I24" s="75"/>
      <c r="J24" s="75"/>
      <c r="K24" s="76"/>
    </row>
    <row r="25" spans="1:12" x14ac:dyDescent="0.4">
      <c r="A25" s="79"/>
      <c r="B25" s="59"/>
      <c r="C25" s="75"/>
      <c r="D25" s="75"/>
      <c r="E25" s="76"/>
      <c r="F25" s="75"/>
      <c r="G25" s="75"/>
      <c r="H25" s="76"/>
      <c r="I25" s="75"/>
      <c r="J25" s="75"/>
      <c r="K25" s="76"/>
    </row>
    <row r="26" spans="1:12" x14ac:dyDescent="0.4">
      <c r="A26" s="79"/>
      <c r="B26" s="59"/>
      <c r="C26" s="75"/>
      <c r="D26" s="75"/>
      <c r="E26" s="76"/>
      <c r="F26" s="75"/>
      <c r="G26" s="75"/>
      <c r="H26" s="76"/>
      <c r="I26" s="75"/>
      <c r="J26" s="75"/>
      <c r="K26" s="76"/>
    </row>
    <row r="27" spans="1:12" x14ac:dyDescent="0.4">
      <c r="A27" s="79"/>
      <c r="B27" s="59"/>
      <c r="C27" s="75"/>
      <c r="D27" s="75"/>
      <c r="E27" s="76"/>
      <c r="F27" s="75"/>
      <c r="G27" s="75"/>
      <c r="H27" s="76"/>
      <c r="I27" s="75"/>
      <c r="J27" s="75"/>
      <c r="K27" s="76"/>
    </row>
    <row r="28" spans="1:12" x14ac:dyDescent="0.4">
      <c r="A28" s="79"/>
      <c r="B28" s="59"/>
      <c r="C28" s="75"/>
      <c r="D28" s="75"/>
      <c r="E28" s="76"/>
      <c r="F28" s="75"/>
      <c r="G28" s="75"/>
      <c r="H28" s="76"/>
      <c r="I28" s="75"/>
      <c r="J28" s="75"/>
      <c r="K28" s="76"/>
    </row>
    <row r="29" spans="1:12" x14ac:dyDescent="0.4">
      <c r="A29" s="79"/>
      <c r="B29" s="59"/>
      <c r="C29" s="75"/>
      <c r="D29" s="75"/>
      <c r="E29" s="76"/>
      <c r="F29" s="75"/>
      <c r="G29" s="75"/>
      <c r="H29" s="76"/>
      <c r="I29" s="75"/>
      <c r="J29" s="75"/>
      <c r="K29" s="76"/>
    </row>
    <row r="30" spans="1:12" x14ac:dyDescent="0.4">
      <c r="A30" s="79"/>
      <c r="B30" s="59"/>
      <c r="C30" s="75"/>
      <c r="D30" s="75"/>
      <c r="E30" s="76"/>
      <c r="F30" s="75"/>
      <c r="G30" s="75"/>
      <c r="H30" s="76"/>
      <c r="I30" s="75"/>
      <c r="J30" s="75"/>
      <c r="K30" s="76"/>
    </row>
    <row r="31" spans="1:12" x14ac:dyDescent="0.4">
      <c r="A31" s="79"/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12" x14ac:dyDescent="0.4">
      <c r="A32" s="79"/>
      <c r="B32" s="59"/>
      <c r="C32" s="75"/>
      <c r="D32" s="75"/>
      <c r="E32" s="76"/>
      <c r="F32" s="75"/>
      <c r="G32" s="75"/>
      <c r="H32" s="76"/>
      <c r="I32" s="75"/>
      <c r="J32" s="75"/>
      <c r="K32" s="76"/>
    </row>
    <row r="33" spans="1:11" x14ac:dyDescent="0.4">
      <c r="A33" s="79"/>
      <c r="B33" s="59"/>
      <c r="C33" s="75"/>
      <c r="D33" s="75"/>
      <c r="E33" s="76"/>
      <c r="F33" s="75"/>
      <c r="G33" s="75"/>
      <c r="H33" s="76"/>
      <c r="I33" s="75"/>
      <c r="J33" s="75"/>
      <c r="K33" s="76"/>
    </row>
    <row r="34" spans="1:11" x14ac:dyDescent="0.4">
      <c r="A34" s="79"/>
      <c r="B34" s="59"/>
      <c r="C34" s="75"/>
      <c r="D34" s="75"/>
      <c r="E34" s="76"/>
      <c r="F34" s="75"/>
      <c r="G34" s="75"/>
      <c r="H34" s="76"/>
      <c r="I34" s="75"/>
      <c r="J34" s="75"/>
      <c r="K34" s="76"/>
    </row>
    <row r="35" spans="1:11" x14ac:dyDescent="0.4">
      <c r="A35" s="79"/>
      <c r="B35" s="59"/>
      <c r="C35" s="75"/>
      <c r="D35" s="75"/>
      <c r="E35" s="76"/>
      <c r="F35" s="75"/>
      <c r="G35" s="75"/>
      <c r="H35" s="76"/>
      <c r="I35" s="75"/>
      <c r="J35" s="75"/>
      <c r="K35" s="76"/>
    </row>
    <row r="36" spans="1:11" x14ac:dyDescent="0.4">
      <c r="A36" s="79"/>
      <c r="B36" s="59"/>
      <c r="C36" s="81"/>
      <c r="D36" s="81"/>
      <c r="E36" s="82"/>
      <c r="F36" s="75"/>
      <c r="G36" s="75"/>
      <c r="H36" s="76"/>
      <c r="I36" s="75"/>
      <c r="J36" s="75"/>
      <c r="K36" s="76"/>
    </row>
    <row r="37" spans="1:11" x14ac:dyDescent="0.4">
      <c r="A37" s="79"/>
      <c r="B37" s="59"/>
      <c r="C37" s="81"/>
      <c r="D37" s="81"/>
      <c r="E37" s="82"/>
      <c r="F37" s="75"/>
      <c r="G37" s="75"/>
      <c r="H37" s="76"/>
      <c r="I37" s="75"/>
      <c r="J37" s="75"/>
      <c r="K37" s="76"/>
    </row>
    <row r="38" spans="1:11" x14ac:dyDescent="0.4">
      <c r="A38" s="79"/>
      <c r="B38" s="59"/>
      <c r="C38" s="81"/>
      <c r="D38" s="81"/>
      <c r="E38" s="82"/>
      <c r="F38" s="81"/>
      <c r="G38" s="81"/>
      <c r="H38" s="82"/>
      <c r="I38" s="75"/>
      <c r="J38" s="75"/>
      <c r="K38" s="76"/>
    </row>
    <row r="39" spans="1:11" x14ac:dyDescent="0.4">
      <c r="A39" s="79"/>
      <c r="B39" s="59"/>
      <c r="C39" s="81"/>
      <c r="D39" s="81"/>
      <c r="E39" s="82"/>
      <c r="F39" s="81"/>
      <c r="G39" s="81"/>
      <c r="H39" s="82"/>
      <c r="I39" s="75"/>
      <c r="J39" s="75"/>
      <c r="K39" s="76"/>
    </row>
    <row r="40" spans="1:11" x14ac:dyDescent="0.4">
      <c r="A40" s="79"/>
      <c r="B40" s="59"/>
      <c r="C40" s="81"/>
      <c r="D40" s="81"/>
      <c r="E40" s="82"/>
      <c r="F40" s="81"/>
      <c r="G40" s="81"/>
      <c r="H40" s="82"/>
      <c r="I40" s="75"/>
      <c r="J40" s="75"/>
      <c r="K40" s="76"/>
    </row>
    <row r="41" spans="1:11" x14ac:dyDescent="0.4">
      <c r="A41" s="79"/>
      <c r="B41" s="59"/>
      <c r="C41" s="81"/>
      <c r="D41" s="81"/>
      <c r="E41" s="82"/>
      <c r="F41" s="81"/>
      <c r="G41" s="81"/>
      <c r="H41" s="82"/>
      <c r="I41" s="75"/>
      <c r="J41" s="75"/>
      <c r="K41" s="76"/>
    </row>
    <row r="42" spans="1:11" x14ac:dyDescent="0.4">
      <c r="A42" s="79"/>
      <c r="B42" s="59"/>
      <c r="C42" s="81"/>
      <c r="D42" s="81"/>
      <c r="E42" s="82"/>
      <c r="F42" s="81"/>
      <c r="G42" s="81"/>
      <c r="H42" s="82"/>
      <c r="I42" s="75"/>
      <c r="J42" s="75"/>
      <c r="K42" s="76"/>
    </row>
    <row r="43" spans="1:11" x14ac:dyDescent="0.4">
      <c r="A43" s="79"/>
      <c r="B43" s="59"/>
      <c r="C43" s="81"/>
      <c r="D43" s="81"/>
      <c r="E43" s="82"/>
      <c r="F43" s="75"/>
      <c r="G43" s="75"/>
      <c r="H43" s="76"/>
      <c r="I43" s="75"/>
      <c r="J43" s="75"/>
      <c r="K43" s="76"/>
    </row>
    <row r="44" spans="1:11" x14ac:dyDescent="0.4">
      <c r="A44" s="73"/>
      <c r="B44" s="75"/>
      <c r="C44" s="75"/>
      <c r="D44" s="75"/>
      <c r="E44" s="75"/>
      <c r="F44" s="75"/>
      <c r="G44" s="75"/>
      <c r="H44" s="76"/>
      <c r="I44" s="76"/>
      <c r="J44" s="76"/>
    </row>
    <row r="45" spans="1:11" x14ac:dyDescent="0.4">
      <c r="A45" s="58"/>
      <c r="B45" s="75"/>
      <c r="C45" s="75"/>
      <c r="D45" s="75"/>
      <c r="E45" s="75"/>
      <c r="F45" s="75"/>
      <c r="G45" s="75"/>
      <c r="H45" s="76"/>
      <c r="I45" s="76"/>
      <c r="J45" s="76"/>
    </row>
    <row r="47" spans="1:11" x14ac:dyDescent="0.4">
      <c r="A47" s="58"/>
    </row>
  </sheetData>
  <mergeCells count="3">
    <mergeCell ref="A2:A3"/>
    <mergeCell ref="B2:B3"/>
    <mergeCell ref="C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78"/>
  <sheetViews>
    <sheetView view="pageBreakPreview" zoomScaleNormal="100" zoomScaleSheetLayoutView="100" workbookViewId="0">
      <pane xSplit="2" ySplit="5" topLeftCell="E60" activePane="bottomRight" state="frozen"/>
      <selection activeCell="G91" sqref="G91"/>
      <selection pane="topRight" activeCell="G91" sqref="G91"/>
      <selection pane="bottomLeft" activeCell="G91" sqref="G91"/>
      <selection pane="bottomRight"/>
    </sheetView>
  </sheetViews>
  <sheetFormatPr defaultRowHeight="12" x14ac:dyDescent="0.4"/>
  <cols>
    <col min="1" max="1" width="4.625" style="85" customWidth="1"/>
    <col min="2" max="2" width="12.5" style="85" customWidth="1"/>
    <col min="3" max="3" width="7.75" style="85" customWidth="1"/>
    <col min="4" max="4" width="7.125" style="85" customWidth="1"/>
    <col min="5" max="7" width="8" style="85" customWidth="1"/>
    <col min="8" max="8" width="7.75" style="85" customWidth="1"/>
    <col min="9" max="9" width="7.125" style="85" customWidth="1"/>
    <col min="10" max="12" width="8" style="85" customWidth="1"/>
    <col min="13" max="13" width="8.25" style="85" customWidth="1"/>
    <col min="14" max="14" width="7" style="85" customWidth="1"/>
    <col min="15" max="17" width="8" style="85" customWidth="1"/>
    <col min="18" max="18" width="8.125" style="85" customWidth="1"/>
    <col min="19" max="19" width="6.875" style="85" customWidth="1"/>
    <col min="20" max="22" width="8" style="85" customWidth="1"/>
    <col min="23" max="23" width="5.875" style="85" customWidth="1"/>
    <col min="24" max="24" width="9.75" style="85" customWidth="1"/>
    <col min="25" max="25" width="9.875" style="85" customWidth="1"/>
    <col min="26" max="26" width="9.375" style="85" customWidth="1"/>
    <col min="27" max="27" width="7.5" style="85" customWidth="1"/>
    <col min="28" max="28" width="8.25" style="85" customWidth="1"/>
    <col min="29" max="30" width="11.5" style="85" customWidth="1"/>
    <col min="31" max="31" width="11.875" style="85" customWidth="1"/>
    <col min="32" max="16384" width="9" style="85"/>
  </cols>
  <sheetData>
    <row r="1" spans="1:22" ht="18" customHeight="1" thickBot="1" x14ac:dyDescent="0.45">
      <c r="A1" s="3" t="s">
        <v>94</v>
      </c>
      <c r="B1" s="5"/>
      <c r="C1" s="5"/>
      <c r="D1" s="5"/>
      <c r="E1" s="5"/>
      <c r="F1" s="6"/>
      <c r="G1" s="5"/>
      <c r="H1" s="5"/>
      <c r="I1" s="22"/>
      <c r="J1" s="5"/>
      <c r="K1" s="6"/>
      <c r="L1" s="83"/>
      <c r="M1" s="83"/>
      <c r="N1" s="83"/>
      <c r="O1" s="83"/>
      <c r="P1" s="83"/>
      <c r="Q1" s="83"/>
      <c r="R1" s="83"/>
      <c r="S1" s="83"/>
      <c r="T1" s="83"/>
      <c r="U1" s="83"/>
      <c r="V1" s="84" t="s">
        <v>95</v>
      </c>
    </row>
    <row r="2" spans="1:22" ht="13.5" customHeight="1" x14ac:dyDescent="0.4">
      <c r="A2" s="266" t="s">
        <v>309</v>
      </c>
      <c r="B2" s="233"/>
      <c r="C2" s="286" t="s">
        <v>96</v>
      </c>
      <c r="D2" s="248"/>
      <c r="E2" s="248"/>
      <c r="F2" s="248"/>
      <c r="G2" s="248"/>
      <c r="H2" s="284" t="s">
        <v>97</v>
      </c>
      <c r="I2" s="284"/>
      <c r="J2" s="284"/>
      <c r="K2" s="285"/>
      <c r="L2" s="86" t="s">
        <v>98</v>
      </c>
      <c r="M2" s="87"/>
      <c r="N2" s="87"/>
      <c r="O2" s="87"/>
      <c r="P2" s="87"/>
      <c r="Q2" s="87"/>
      <c r="R2" s="87"/>
      <c r="S2" s="87"/>
      <c r="T2" s="87"/>
      <c r="U2" s="87"/>
      <c r="V2" s="88"/>
    </row>
    <row r="3" spans="1:22" ht="13.5" customHeight="1" x14ac:dyDescent="0.4">
      <c r="A3" s="282"/>
      <c r="B3" s="243"/>
      <c r="C3" s="281"/>
      <c r="D3" s="249"/>
      <c r="E3" s="249"/>
      <c r="F3" s="249"/>
      <c r="G3" s="249"/>
      <c r="H3" s="249" t="s">
        <v>99</v>
      </c>
      <c r="I3" s="249"/>
      <c r="J3" s="249"/>
      <c r="K3" s="279"/>
      <c r="L3" s="89"/>
      <c r="M3" s="249" t="s">
        <v>100</v>
      </c>
      <c r="N3" s="249"/>
      <c r="O3" s="249"/>
      <c r="P3" s="249"/>
      <c r="Q3" s="249"/>
      <c r="R3" s="249" t="s">
        <v>101</v>
      </c>
      <c r="S3" s="249"/>
      <c r="T3" s="249"/>
      <c r="U3" s="249"/>
      <c r="V3" s="279"/>
    </row>
    <row r="4" spans="1:22" ht="20.25" customHeight="1" x14ac:dyDescent="0.4">
      <c r="A4" s="282"/>
      <c r="B4" s="243"/>
      <c r="C4" s="89" t="s">
        <v>102</v>
      </c>
      <c r="D4" s="249" t="s">
        <v>2</v>
      </c>
      <c r="E4" s="249" t="s">
        <v>103</v>
      </c>
      <c r="F4" s="249"/>
      <c r="G4" s="249"/>
      <c r="H4" s="90" t="s">
        <v>104</v>
      </c>
      <c r="I4" s="249" t="s">
        <v>2</v>
      </c>
      <c r="J4" s="287" t="s">
        <v>105</v>
      </c>
      <c r="K4" s="288"/>
      <c r="L4" s="212" t="s">
        <v>106</v>
      </c>
      <c r="M4" s="207" t="s">
        <v>102</v>
      </c>
      <c r="N4" s="239" t="s">
        <v>2</v>
      </c>
      <c r="O4" s="249" t="s">
        <v>103</v>
      </c>
      <c r="P4" s="249"/>
      <c r="Q4" s="249"/>
      <c r="R4" s="207" t="s">
        <v>102</v>
      </c>
      <c r="S4" s="239" t="s">
        <v>2</v>
      </c>
      <c r="T4" s="249" t="s">
        <v>107</v>
      </c>
      <c r="U4" s="249"/>
      <c r="V4" s="279"/>
    </row>
    <row r="5" spans="1:22" ht="22.5" customHeight="1" thickBot="1" x14ac:dyDescent="0.45">
      <c r="A5" s="267"/>
      <c r="B5" s="244"/>
      <c r="C5" s="211" t="s">
        <v>108</v>
      </c>
      <c r="D5" s="255"/>
      <c r="E5" s="210" t="s">
        <v>109</v>
      </c>
      <c r="F5" s="210" t="s">
        <v>8</v>
      </c>
      <c r="G5" s="210" t="s">
        <v>9</v>
      </c>
      <c r="H5" s="208" t="s">
        <v>310</v>
      </c>
      <c r="I5" s="255"/>
      <c r="J5" s="210" t="s">
        <v>109</v>
      </c>
      <c r="K5" s="209" t="s">
        <v>8</v>
      </c>
      <c r="L5" s="214" t="s">
        <v>9</v>
      </c>
      <c r="M5" s="208" t="s">
        <v>108</v>
      </c>
      <c r="N5" s="240"/>
      <c r="O5" s="208" t="s">
        <v>109</v>
      </c>
      <c r="P5" s="208" t="s">
        <v>8</v>
      </c>
      <c r="Q5" s="208" t="s">
        <v>9</v>
      </c>
      <c r="R5" s="208" t="s">
        <v>108</v>
      </c>
      <c r="S5" s="240"/>
      <c r="T5" s="208" t="s">
        <v>109</v>
      </c>
      <c r="U5" s="208" t="s">
        <v>8</v>
      </c>
      <c r="V5" s="30" t="s">
        <v>9</v>
      </c>
    </row>
    <row r="6" spans="1:22" ht="22.5" customHeight="1" x14ac:dyDescent="0.4">
      <c r="A6" s="274" t="s">
        <v>369</v>
      </c>
      <c r="B6" s="201" t="s">
        <v>41</v>
      </c>
      <c r="C6" s="91">
        <v>176.51</v>
      </c>
      <c r="D6" s="92">
        <v>34183</v>
      </c>
      <c r="E6" s="92">
        <v>76670</v>
      </c>
      <c r="F6" s="92">
        <v>37171</v>
      </c>
      <c r="G6" s="92">
        <v>39499</v>
      </c>
      <c r="H6" s="93">
        <v>20.56</v>
      </c>
      <c r="I6" s="92">
        <v>11649</v>
      </c>
      <c r="J6" s="92">
        <v>25358</v>
      </c>
      <c r="K6" s="94">
        <v>12407</v>
      </c>
      <c r="L6" s="95">
        <v>12951</v>
      </c>
      <c r="M6" s="96">
        <v>16.899999999999999</v>
      </c>
      <c r="N6" s="97">
        <v>3801</v>
      </c>
      <c r="O6" s="92">
        <v>8456</v>
      </c>
      <c r="P6" s="92">
        <v>4125</v>
      </c>
      <c r="Q6" s="92">
        <v>4331</v>
      </c>
      <c r="R6" s="98">
        <v>31.516999999999999</v>
      </c>
      <c r="S6" s="97">
        <v>10115</v>
      </c>
      <c r="T6" s="92">
        <v>23254</v>
      </c>
      <c r="U6" s="92">
        <v>11211</v>
      </c>
      <c r="V6" s="94">
        <v>12043</v>
      </c>
    </row>
    <row r="7" spans="1:22" ht="22.5" customHeight="1" x14ac:dyDescent="0.4">
      <c r="A7" s="275"/>
      <c r="B7" s="203" t="s">
        <v>370</v>
      </c>
      <c r="C7" s="99"/>
      <c r="D7" s="34"/>
      <c r="E7" s="34"/>
      <c r="F7" s="34">
        <v>94.106179903288691</v>
      </c>
      <c r="G7" s="34"/>
      <c r="H7" s="33"/>
      <c r="I7" s="34"/>
      <c r="J7" s="34"/>
      <c r="K7" s="100">
        <v>95.799552158134503</v>
      </c>
      <c r="L7" s="101"/>
      <c r="M7" s="102"/>
      <c r="N7" s="102"/>
      <c r="O7" s="34"/>
      <c r="P7" s="34">
        <v>95.243592703763568</v>
      </c>
      <c r="Q7" s="34"/>
      <c r="R7" s="103"/>
      <c r="S7" s="102"/>
      <c r="T7" s="34"/>
      <c r="U7" s="34">
        <v>93.091422403055716</v>
      </c>
      <c r="V7" s="100"/>
    </row>
    <row r="8" spans="1:22" ht="22.5" customHeight="1" x14ac:dyDescent="0.4">
      <c r="A8" s="275"/>
      <c r="B8" s="203" t="s">
        <v>371</v>
      </c>
      <c r="C8" s="99"/>
      <c r="D8" s="34"/>
      <c r="E8" s="34"/>
      <c r="F8" s="34"/>
      <c r="G8" s="34"/>
      <c r="H8" s="33"/>
      <c r="I8" s="34"/>
      <c r="J8" s="34"/>
      <c r="K8" s="100"/>
      <c r="L8" s="101"/>
      <c r="M8" s="102"/>
      <c r="N8" s="102"/>
      <c r="O8" s="34"/>
      <c r="P8" s="34"/>
      <c r="Q8" s="34"/>
      <c r="R8" s="103"/>
      <c r="S8" s="102"/>
      <c r="T8" s="34"/>
      <c r="U8" s="34"/>
      <c r="V8" s="100"/>
    </row>
    <row r="9" spans="1:22" ht="22.5" customHeight="1" x14ac:dyDescent="0.4">
      <c r="A9" s="275"/>
      <c r="B9" s="203" t="s">
        <v>372</v>
      </c>
      <c r="C9" s="99"/>
      <c r="D9" s="34"/>
      <c r="E9" s="34">
        <v>2.2429277711142968</v>
      </c>
      <c r="F9" s="34">
        <v>1.0874118713980634</v>
      </c>
      <c r="G9" s="34">
        <v>1.1555158997162331</v>
      </c>
      <c r="H9" s="33"/>
      <c r="I9" s="34"/>
      <c r="J9" s="34">
        <v>2.1768392136664092</v>
      </c>
      <c r="K9" s="100">
        <v>1.0650699630869602</v>
      </c>
      <c r="L9" s="101">
        <v>1.111769250579449</v>
      </c>
      <c r="M9" s="102"/>
      <c r="N9" s="102"/>
      <c r="O9" s="34">
        <v>2.2246777163904237</v>
      </c>
      <c r="P9" s="34">
        <v>1.0852407261247041</v>
      </c>
      <c r="Q9" s="34">
        <v>1.1394369902657195</v>
      </c>
      <c r="R9" s="103"/>
      <c r="S9" s="102"/>
      <c r="T9" s="34">
        <v>2.2989619377162631</v>
      </c>
      <c r="U9" s="34">
        <v>1.1083539298072169</v>
      </c>
      <c r="V9" s="100">
        <v>1.190608007909046</v>
      </c>
    </row>
    <row r="10" spans="1:22" ht="22.5" customHeight="1" x14ac:dyDescent="0.4">
      <c r="A10" s="276"/>
      <c r="B10" s="204" t="s">
        <v>373</v>
      </c>
      <c r="C10" s="104"/>
      <c r="D10" s="105"/>
      <c r="E10" s="105">
        <v>434.36632485411593</v>
      </c>
      <c r="F10" s="105">
        <v>210.58863520480426</v>
      </c>
      <c r="G10" s="105">
        <v>223.77768964931167</v>
      </c>
      <c r="H10" s="106"/>
      <c r="I10" s="105"/>
      <c r="J10" s="105">
        <v>1233.3657587548639</v>
      </c>
      <c r="K10" s="107">
        <v>603.45330739299618</v>
      </c>
      <c r="L10" s="108">
        <v>629.91245136186774</v>
      </c>
      <c r="M10" s="109"/>
      <c r="N10" s="109"/>
      <c r="O10" s="105">
        <v>500.35502958579883</v>
      </c>
      <c r="P10" s="105">
        <v>244.08284023668642</v>
      </c>
      <c r="Q10" s="105">
        <v>256.27218934911247</v>
      </c>
      <c r="R10" s="110"/>
      <c r="S10" s="109"/>
      <c r="T10" s="105">
        <v>737.82403147507694</v>
      </c>
      <c r="U10" s="105">
        <v>355.71278992289876</v>
      </c>
      <c r="V10" s="107">
        <v>382.11124155217817</v>
      </c>
    </row>
    <row r="11" spans="1:22" ht="22.5" customHeight="1" x14ac:dyDescent="0.4">
      <c r="A11" s="277">
        <v>3</v>
      </c>
      <c r="B11" s="201" t="s">
        <v>41</v>
      </c>
      <c r="C11" s="91">
        <v>176.51</v>
      </c>
      <c r="D11" s="92">
        <v>34262</v>
      </c>
      <c r="E11" s="92">
        <v>75783</v>
      </c>
      <c r="F11" s="92">
        <v>36671</v>
      </c>
      <c r="G11" s="92">
        <v>39112</v>
      </c>
      <c r="H11" s="93">
        <v>20.56</v>
      </c>
      <c r="I11" s="92">
        <v>11689</v>
      </c>
      <c r="J11" s="92">
        <v>25154</v>
      </c>
      <c r="K11" s="94">
        <v>12283</v>
      </c>
      <c r="L11" s="31">
        <v>12871</v>
      </c>
      <c r="M11" s="96">
        <v>16.899999999999999</v>
      </c>
      <c r="N11" s="97">
        <v>3810</v>
      </c>
      <c r="O11" s="92">
        <v>8360</v>
      </c>
      <c r="P11" s="32">
        <v>4082</v>
      </c>
      <c r="Q11" s="32">
        <v>4278</v>
      </c>
      <c r="R11" s="98">
        <v>31.516999999999999</v>
      </c>
      <c r="S11" s="97">
        <v>10145</v>
      </c>
      <c r="T11" s="92">
        <v>23013</v>
      </c>
      <c r="U11" s="32">
        <v>11075</v>
      </c>
      <c r="V11" s="74">
        <v>11938</v>
      </c>
    </row>
    <row r="12" spans="1:22" ht="22.5" customHeight="1" x14ac:dyDescent="0.4">
      <c r="A12" s="275"/>
      <c r="B12" s="203" t="s">
        <v>370</v>
      </c>
      <c r="C12" s="99"/>
      <c r="D12" s="34"/>
      <c r="E12" s="34"/>
      <c r="F12" s="34">
        <v>93.8</v>
      </c>
      <c r="G12" s="34"/>
      <c r="H12" s="33"/>
      <c r="I12" s="34"/>
      <c r="J12" s="34"/>
      <c r="K12" s="100">
        <v>95.4</v>
      </c>
      <c r="L12" s="101"/>
      <c r="M12" s="102"/>
      <c r="N12" s="102"/>
      <c r="O12" s="34"/>
      <c r="P12" s="34">
        <v>95.4</v>
      </c>
      <c r="Q12" s="34"/>
      <c r="R12" s="103"/>
      <c r="S12" s="102"/>
      <c r="T12" s="34"/>
      <c r="U12" s="34">
        <v>92.8</v>
      </c>
      <c r="V12" s="100"/>
    </row>
    <row r="13" spans="1:22" ht="22.5" customHeight="1" x14ac:dyDescent="0.4">
      <c r="A13" s="275"/>
      <c r="B13" s="203" t="s">
        <v>371</v>
      </c>
      <c r="C13" s="99"/>
      <c r="D13" s="34"/>
      <c r="E13" s="34"/>
      <c r="F13" s="34"/>
      <c r="G13" s="34"/>
      <c r="H13" s="33"/>
      <c r="I13" s="34"/>
      <c r="J13" s="34"/>
      <c r="K13" s="100"/>
      <c r="L13" s="101"/>
      <c r="M13" s="102"/>
      <c r="N13" s="102"/>
      <c r="O13" s="34"/>
      <c r="P13" s="34"/>
      <c r="Q13" s="34"/>
      <c r="R13" s="103"/>
      <c r="S13" s="102"/>
      <c r="T13" s="34"/>
      <c r="U13" s="34"/>
      <c r="V13" s="100"/>
    </row>
    <row r="14" spans="1:22" ht="22.5" customHeight="1" x14ac:dyDescent="0.4">
      <c r="A14" s="275"/>
      <c r="B14" s="203" t="s">
        <v>372</v>
      </c>
      <c r="C14" s="99"/>
      <c r="D14" s="34"/>
      <c r="E14" s="34">
        <v>2.2000000000000002</v>
      </c>
      <c r="F14" s="34">
        <v>1.1000000000000001</v>
      </c>
      <c r="G14" s="34">
        <v>1.1000000000000001</v>
      </c>
      <c r="H14" s="33"/>
      <c r="I14" s="34"/>
      <c r="J14" s="34">
        <v>2.2000000000000002</v>
      </c>
      <c r="K14" s="100">
        <v>1.1000000000000001</v>
      </c>
      <c r="L14" s="101">
        <v>1.1000000000000001</v>
      </c>
      <c r="M14" s="102"/>
      <c r="N14" s="102"/>
      <c r="O14" s="34">
        <v>2.2000000000000002</v>
      </c>
      <c r="P14" s="34">
        <v>1.1000000000000001</v>
      </c>
      <c r="Q14" s="34">
        <v>1.1000000000000001</v>
      </c>
      <c r="R14" s="103"/>
      <c r="S14" s="102"/>
      <c r="T14" s="34">
        <v>2.2999999999999998</v>
      </c>
      <c r="U14" s="34">
        <v>1.1000000000000001</v>
      </c>
      <c r="V14" s="100">
        <v>1.2</v>
      </c>
    </row>
    <row r="15" spans="1:22" ht="22.5" customHeight="1" x14ac:dyDescent="0.4">
      <c r="A15" s="276"/>
      <c r="B15" s="204" t="s">
        <v>373</v>
      </c>
      <c r="C15" s="99"/>
      <c r="D15" s="34"/>
      <c r="E15" s="34">
        <v>429.3</v>
      </c>
      <c r="F15" s="34">
        <v>207.8</v>
      </c>
      <c r="G15" s="34">
        <v>221.6</v>
      </c>
      <c r="H15" s="33"/>
      <c r="I15" s="34"/>
      <c r="J15" s="34">
        <v>1223.4000000000001</v>
      </c>
      <c r="K15" s="100">
        <v>597.4</v>
      </c>
      <c r="L15" s="101">
        <v>626</v>
      </c>
      <c r="M15" s="102"/>
      <c r="N15" s="102"/>
      <c r="O15" s="34">
        <v>494.7</v>
      </c>
      <c r="P15" s="34">
        <v>241.5</v>
      </c>
      <c r="Q15" s="34">
        <v>253.1</v>
      </c>
      <c r="R15" s="103"/>
      <c r="S15" s="102"/>
      <c r="T15" s="34">
        <v>730.2</v>
      </c>
      <c r="U15" s="34">
        <v>351.4</v>
      </c>
      <c r="V15" s="100">
        <v>378.8</v>
      </c>
    </row>
    <row r="16" spans="1:22" ht="22.5" customHeight="1" x14ac:dyDescent="0.4">
      <c r="A16" s="277">
        <v>4</v>
      </c>
      <c r="B16" s="203" t="s">
        <v>41</v>
      </c>
      <c r="C16" s="111">
        <v>176.51</v>
      </c>
      <c r="D16" s="92">
        <v>34436</v>
      </c>
      <c r="E16" s="92">
        <v>75009</v>
      </c>
      <c r="F16" s="92">
        <v>36257</v>
      </c>
      <c r="G16" s="92">
        <v>38752</v>
      </c>
      <c r="H16" s="93">
        <v>20.56</v>
      </c>
      <c r="I16" s="92">
        <v>11747</v>
      </c>
      <c r="J16" s="92">
        <v>25024</v>
      </c>
      <c r="K16" s="94">
        <v>12234</v>
      </c>
      <c r="L16" s="95">
        <v>12790</v>
      </c>
      <c r="M16" s="96">
        <v>16.899999999999999</v>
      </c>
      <c r="N16" s="97">
        <v>3826</v>
      </c>
      <c r="O16" s="92">
        <v>8223</v>
      </c>
      <c r="P16" s="92">
        <v>4007</v>
      </c>
      <c r="Q16" s="92">
        <v>4216</v>
      </c>
      <c r="R16" s="98">
        <v>31.516999999999999</v>
      </c>
      <c r="S16" s="97">
        <v>10249</v>
      </c>
      <c r="T16" s="92">
        <v>22803</v>
      </c>
      <c r="U16" s="92">
        <v>10957</v>
      </c>
      <c r="V16" s="94">
        <v>11846</v>
      </c>
    </row>
    <row r="17" spans="1:22" ht="22.5" customHeight="1" x14ac:dyDescent="0.4">
      <c r="A17" s="275"/>
      <c r="B17" s="203" t="s">
        <v>370</v>
      </c>
      <c r="C17" s="112"/>
      <c r="D17" s="34"/>
      <c r="E17" s="34"/>
      <c r="F17" s="34">
        <v>93.6</v>
      </c>
      <c r="G17" s="34"/>
      <c r="H17" s="33"/>
      <c r="I17" s="34"/>
      <c r="J17" s="34"/>
      <c r="K17" s="100">
        <v>95.7</v>
      </c>
      <c r="L17" s="101"/>
      <c r="M17" s="102"/>
      <c r="N17" s="102"/>
      <c r="O17" s="34"/>
      <c r="P17" s="34">
        <v>95</v>
      </c>
      <c r="Q17" s="34"/>
      <c r="R17" s="103"/>
      <c r="S17" s="102"/>
      <c r="T17" s="34"/>
      <c r="U17" s="34">
        <v>92.5</v>
      </c>
      <c r="V17" s="100"/>
    </row>
    <row r="18" spans="1:22" ht="22.5" customHeight="1" x14ac:dyDescent="0.4">
      <c r="A18" s="275"/>
      <c r="B18" s="203" t="s">
        <v>371</v>
      </c>
      <c r="C18" s="112"/>
      <c r="D18" s="34"/>
      <c r="E18" s="34"/>
      <c r="F18" s="34"/>
      <c r="G18" s="34"/>
      <c r="H18" s="33"/>
      <c r="I18" s="34"/>
      <c r="J18" s="34"/>
      <c r="K18" s="100"/>
      <c r="L18" s="101"/>
      <c r="M18" s="102"/>
      <c r="N18" s="102"/>
      <c r="O18" s="34"/>
      <c r="P18" s="34"/>
      <c r="Q18" s="34"/>
      <c r="R18" s="103"/>
      <c r="S18" s="102"/>
      <c r="T18" s="34"/>
      <c r="U18" s="34"/>
      <c r="V18" s="100"/>
    </row>
    <row r="19" spans="1:22" ht="22.5" customHeight="1" x14ac:dyDescent="0.4">
      <c r="A19" s="275"/>
      <c r="B19" s="203" t="s">
        <v>372</v>
      </c>
      <c r="C19" s="112"/>
      <c r="D19" s="34"/>
      <c r="E19" s="34">
        <v>2.2000000000000002</v>
      </c>
      <c r="F19" s="34">
        <v>1.1000000000000001</v>
      </c>
      <c r="G19" s="34">
        <v>1.1000000000000001</v>
      </c>
      <c r="H19" s="33"/>
      <c r="I19" s="34"/>
      <c r="J19" s="34">
        <v>2.1</v>
      </c>
      <c r="K19" s="100">
        <v>1</v>
      </c>
      <c r="L19" s="101">
        <v>1.1000000000000001</v>
      </c>
      <c r="M19" s="102"/>
      <c r="N19" s="102"/>
      <c r="O19" s="34">
        <v>2.1</v>
      </c>
      <c r="P19" s="34">
        <v>1</v>
      </c>
      <c r="Q19" s="34">
        <v>1.1000000000000001</v>
      </c>
      <c r="R19" s="103"/>
      <c r="S19" s="102"/>
      <c r="T19" s="34">
        <v>2.2000000000000002</v>
      </c>
      <c r="U19" s="34">
        <v>1.1000000000000001</v>
      </c>
      <c r="V19" s="100">
        <v>1.2</v>
      </c>
    </row>
    <row r="20" spans="1:22" ht="22.5" customHeight="1" x14ac:dyDescent="0.4">
      <c r="A20" s="276"/>
      <c r="B20" s="204" t="s">
        <v>373</v>
      </c>
      <c r="C20" s="167"/>
      <c r="D20" s="105"/>
      <c r="E20" s="105">
        <v>425</v>
      </c>
      <c r="F20" s="105">
        <v>205.4</v>
      </c>
      <c r="G20" s="105">
        <v>219.5</v>
      </c>
      <c r="H20" s="106"/>
      <c r="I20" s="105"/>
      <c r="J20" s="105">
        <v>1217.0999999999999</v>
      </c>
      <c r="K20" s="107">
        <v>595</v>
      </c>
      <c r="L20" s="108">
        <v>622.1</v>
      </c>
      <c r="M20" s="109"/>
      <c r="N20" s="109"/>
      <c r="O20" s="105">
        <v>486.6</v>
      </c>
      <c r="P20" s="105">
        <v>237.1</v>
      </c>
      <c r="Q20" s="105">
        <v>249.5</v>
      </c>
      <c r="R20" s="110"/>
      <c r="S20" s="109"/>
      <c r="T20" s="105">
        <v>723.5</v>
      </c>
      <c r="U20" s="105">
        <v>347.7</v>
      </c>
      <c r="V20" s="107">
        <v>375.9</v>
      </c>
    </row>
    <row r="21" spans="1:22" ht="22.5" customHeight="1" x14ac:dyDescent="0.4">
      <c r="A21" s="277">
        <v>5</v>
      </c>
      <c r="B21" s="201" t="s">
        <v>41</v>
      </c>
      <c r="C21" s="111">
        <v>176.51</v>
      </c>
      <c r="D21" s="92">
        <v>34628</v>
      </c>
      <c r="E21" s="92">
        <v>74220</v>
      </c>
      <c r="F21" s="92">
        <v>35832</v>
      </c>
      <c r="G21" s="92">
        <v>38388</v>
      </c>
      <c r="H21" s="93">
        <v>20.56</v>
      </c>
      <c r="I21" s="92">
        <v>11837</v>
      </c>
      <c r="J21" s="92">
        <v>24854</v>
      </c>
      <c r="K21" s="94">
        <v>12139</v>
      </c>
      <c r="L21" s="95">
        <v>12715</v>
      </c>
      <c r="M21" s="96">
        <v>16.899999999999999</v>
      </c>
      <c r="N21" s="97">
        <v>3827</v>
      </c>
      <c r="O21" s="92">
        <v>8095</v>
      </c>
      <c r="P21" s="92">
        <v>3947</v>
      </c>
      <c r="Q21" s="92">
        <v>4148</v>
      </c>
      <c r="R21" s="98">
        <v>31.516999999999999</v>
      </c>
      <c r="S21" s="97">
        <v>10314</v>
      </c>
      <c r="T21" s="92">
        <v>22575</v>
      </c>
      <c r="U21" s="92">
        <v>10830</v>
      </c>
      <c r="V21" s="94">
        <v>11745</v>
      </c>
    </row>
    <row r="22" spans="1:22" ht="22.5" customHeight="1" x14ac:dyDescent="0.4">
      <c r="A22" s="275"/>
      <c r="B22" s="203" t="s">
        <v>370</v>
      </c>
      <c r="C22" s="112"/>
      <c r="D22" s="34"/>
      <c r="E22" s="34"/>
      <c r="F22" s="34">
        <f>F21/G21*100</f>
        <v>93.34166927164739</v>
      </c>
      <c r="G22" s="34"/>
      <c r="H22" s="33"/>
      <c r="I22" s="34"/>
      <c r="J22" s="34"/>
      <c r="K22" s="100">
        <f>K21/L21*100</f>
        <v>95.46991742036964</v>
      </c>
      <c r="L22" s="101"/>
      <c r="M22" s="102"/>
      <c r="N22" s="102"/>
      <c r="O22" s="34"/>
      <c r="P22" s="34">
        <f>P21/Q21*100</f>
        <v>95.154291224686588</v>
      </c>
      <c r="Q22" s="34"/>
      <c r="R22" s="103"/>
      <c r="S22" s="102"/>
      <c r="T22" s="34"/>
      <c r="U22" s="34">
        <f>U21/V21*100</f>
        <v>92.209450830140483</v>
      </c>
      <c r="V22" s="100"/>
    </row>
    <row r="23" spans="1:22" ht="22.5" customHeight="1" x14ac:dyDescent="0.4">
      <c r="A23" s="275"/>
      <c r="B23" s="203" t="s">
        <v>371</v>
      </c>
      <c r="C23" s="112"/>
      <c r="D23" s="34"/>
      <c r="E23" s="34"/>
      <c r="F23" s="34"/>
      <c r="G23" s="34"/>
      <c r="H23" s="33"/>
      <c r="I23" s="34"/>
      <c r="J23" s="34"/>
      <c r="K23" s="100"/>
      <c r="L23" s="101"/>
      <c r="M23" s="102"/>
      <c r="N23" s="102"/>
      <c r="O23" s="34"/>
      <c r="P23" s="34"/>
      <c r="Q23" s="34"/>
      <c r="R23" s="103"/>
      <c r="S23" s="102"/>
      <c r="T23" s="34"/>
      <c r="U23" s="34"/>
      <c r="V23" s="100"/>
    </row>
    <row r="24" spans="1:22" ht="22.5" customHeight="1" x14ac:dyDescent="0.4">
      <c r="A24" s="275"/>
      <c r="B24" s="203" t="s">
        <v>372</v>
      </c>
      <c r="C24" s="112"/>
      <c r="D24" s="34"/>
      <c r="E24" s="34">
        <f>E21/D21</f>
        <v>2.1433522005313619</v>
      </c>
      <c r="F24" s="34">
        <f>F21/D21</f>
        <v>1.0347695506526511</v>
      </c>
      <c r="G24" s="34">
        <f>G21/D21</f>
        <v>1.1085826498787108</v>
      </c>
      <c r="H24" s="33"/>
      <c r="I24" s="34"/>
      <c r="J24" s="34">
        <f>J21/I21</f>
        <v>2.0996874207991891</v>
      </c>
      <c r="K24" s="100">
        <f>K21/I21</f>
        <v>1.0255132212553857</v>
      </c>
      <c r="L24" s="101">
        <f>L21/I21</f>
        <v>1.0741741995438032</v>
      </c>
      <c r="M24" s="102"/>
      <c r="N24" s="102"/>
      <c r="O24" s="34">
        <f>O21/N21</f>
        <v>2.1152338646459365</v>
      </c>
      <c r="P24" s="34">
        <f>P21/N21</f>
        <v>1.0313561536451528</v>
      </c>
      <c r="Q24" s="34">
        <f>Q21/N21</f>
        <v>1.083877711000784</v>
      </c>
      <c r="R24" s="103"/>
      <c r="S24" s="102"/>
      <c r="T24" s="34">
        <f>T21/S21</f>
        <v>2.1887725421756836</v>
      </c>
      <c r="U24" s="34">
        <f>U21/S21</f>
        <v>1.0500290866783013</v>
      </c>
      <c r="V24" s="100">
        <f>V21/S21</f>
        <v>1.1387434554973821</v>
      </c>
    </row>
    <row r="25" spans="1:22" ht="22.5" customHeight="1" x14ac:dyDescent="0.4">
      <c r="A25" s="276"/>
      <c r="B25" s="204" t="s">
        <v>373</v>
      </c>
      <c r="C25" s="167"/>
      <c r="D25" s="105"/>
      <c r="E25" s="105">
        <f>E21/C21</f>
        <v>420.4860914395785</v>
      </c>
      <c r="F25" s="105">
        <f>F21/C21</f>
        <v>203.00266273865503</v>
      </c>
      <c r="G25" s="105">
        <f>G21/C21</f>
        <v>217.48342870092347</v>
      </c>
      <c r="H25" s="106"/>
      <c r="I25" s="105"/>
      <c r="J25" s="105">
        <f>J21/H21</f>
        <v>1208.8521400778211</v>
      </c>
      <c r="K25" s="107">
        <f>K21/H21</f>
        <v>590.41828793774323</v>
      </c>
      <c r="L25" s="108">
        <f>L21/H21+0.1</f>
        <v>618.5338521400779</v>
      </c>
      <c r="M25" s="109"/>
      <c r="N25" s="109"/>
      <c r="O25" s="105">
        <f>O21/M21</f>
        <v>478.99408284023673</v>
      </c>
      <c r="P25" s="105">
        <f>P21/M21</f>
        <v>233.55029585798817</v>
      </c>
      <c r="Q25" s="105">
        <f>Q21/M21</f>
        <v>245.44378698224855</v>
      </c>
      <c r="R25" s="110"/>
      <c r="S25" s="109"/>
      <c r="T25" s="105">
        <f>T21/R21</f>
        <v>716.28010280166257</v>
      </c>
      <c r="U25" s="105">
        <f>U21/R21</f>
        <v>343.62407589554846</v>
      </c>
      <c r="V25" s="107">
        <f>V21/R21</f>
        <v>372.65602690611416</v>
      </c>
    </row>
    <row r="26" spans="1:22" ht="22.5" customHeight="1" x14ac:dyDescent="0.4">
      <c r="A26" s="275">
        <v>6</v>
      </c>
      <c r="B26" s="203" t="s">
        <v>313</v>
      </c>
      <c r="C26" s="112">
        <v>176.51</v>
      </c>
      <c r="D26" s="32">
        <v>34837</v>
      </c>
      <c r="E26" s="32">
        <v>73291</v>
      </c>
      <c r="F26" s="32">
        <v>35391</v>
      </c>
      <c r="G26" s="32">
        <v>37900</v>
      </c>
      <c r="H26" s="33">
        <v>20.56</v>
      </c>
      <c r="I26" s="32">
        <v>11949</v>
      </c>
      <c r="J26" s="32">
        <v>24619</v>
      </c>
      <c r="K26" s="74">
        <v>12021</v>
      </c>
      <c r="L26" s="31">
        <v>12598</v>
      </c>
      <c r="M26" s="103">
        <v>16.899999999999999</v>
      </c>
      <c r="N26" s="49">
        <v>3855</v>
      </c>
      <c r="O26" s="32">
        <v>7976</v>
      </c>
      <c r="P26" s="32">
        <v>3891</v>
      </c>
      <c r="Q26" s="32">
        <v>4085</v>
      </c>
      <c r="R26" s="168">
        <v>31.516999999999999</v>
      </c>
      <c r="S26" s="49">
        <v>10366</v>
      </c>
      <c r="T26" s="32">
        <v>22270</v>
      </c>
      <c r="U26" s="32">
        <v>10674</v>
      </c>
      <c r="V26" s="74">
        <v>11596</v>
      </c>
    </row>
    <row r="27" spans="1:22" ht="22.5" customHeight="1" x14ac:dyDescent="0.4">
      <c r="A27" s="275"/>
      <c r="B27" s="203" t="s">
        <v>314</v>
      </c>
      <c r="C27" s="112"/>
      <c r="D27" s="34"/>
      <c r="E27" s="34"/>
      <c r="F27" s="100">
        <v>93.3</v>
      </c>
      <c r="G27" s="34"/>
      <c r="H27" s="33"/>
      <c r="I27" s="34"/>
      <c r="J27" s="34"/>
      <c r="K27" s="100">
        <v>95.4</v>
      </c>
      <c r="L27" s="34"/>
      <c r="M27" s="102"/>
      <c r="N27" s="102"/>
      <c r="O27" s="34"/>
      <c r="P27" s="100">
        <v>95.2</v>
      </c>
      <c r="Q27" s="34"/>
      <c r="R27" s="103"/>
      <c r="S27" s="102"/>
      <c r="T27" s="34"/>
      <c r="U27" s="34">
        <v>92</v>
      </c>
      <c r="V27" s="100"/>
    </row>
    <row r="28" spans="1:22" ht="22.5" customHeight="1" x14ac:dyDescent="0.4">
      <c r="A28" s="275"/>
      <c r="B28" s="203" t="s">
        <v>311</v>
      </c>
      <c r="C28" s="112"/>
      <c r="D28" s="34"/>
      <c r="E28" s="34"/>
      <c r="F28" s="34"/>
      <c r="G28" s="34"/>
      <c r="H28" s="33"/>
      <c r="I28" s="34"/>
      <c r="J28" s="34"/>
      <c r="K28" s="34"/>
      <c r="L28" s="34"/>
      <c r="M28" s="102"/>
      <c r="N28" s="102"/>
      <c r="O28" s="34"/>
      <c r="P28" s="34"/>
      <c r="Q28" s="34"/>
      <c r="R28" s="103"/>
      <c r="S28" s="102"/>
      <c r="T28" s="34"/>
      <c r="U28" s="34"/>
      <c r="V28" s="100"/>
    </row>
    <row r="29" spans="1:22" ht="22.5" customHeight="1" x14ac:dyDescent="0.4">
      <c r="A29" s="275"/>
      <c r="B29" s="203" t="s">
        <v>312</v>
      </c>
      <c r="C29" s="112"/>
      <c r="D29" s="34"/>
      <c r="E29" s="34">
        <v>2.1</v>
      </c>
      <c r="F29" s="34">
        <v>1</v>
      </c>
      <c r="G29" s="34">
        <v>1.1000000000000001</v>
      </c>
      <c r="H29" s="33"/>
      <c r="I29" s="34"/>
      <c r="J29" s="34">
        <v>2.1</v>
      </c>
      <c r="K29" s="34">
        <v>1</v>
      </c>
      <c r="L29" s="34">
        <v>1.1000000000000001</v>
      </c>
      <c r="M29" s="102"/>
      <c r="N29" s="102"/>
      <c r="O29" s="34">
        <v>2.1</v>
      </c>
      <c r="P29" s="34">
        <v>1</v>
      </c>
      <c r="Q29" s="34">
        <v>1.1000000000000001</v>
      </c>
      <c r="R29" s="103"/>
      <c r="S29" s="102"/>
      <c r="T29" s="34">
        <v>2.1</v>
      </c>
      <c r="U29" s="34">
        <v>1</v>
      </c>
      <c r="V29" s="100">
        <v>1.1000000000000001</v>
      </c>
    </row>
    <row r="30" spans="1:22" ht="22.5" customHeight="1" thickBot="1" x14ac:dyDescent="0.45">
      <c r="A30" s="278"/>
      <c r="B30" s="165" t="s">
        <v>315</v>
      </c>
      <c r="C30" s="113"/>
      <c r="D30" s="43"/>
      <c r="E30" s="43">
        <f>E26/C26</f>
        <v>415.22293354484168</v>
      </c>
      <c r="F30" s="43">
        <f>F26/C26</f>
        <v>200.5042207240383</v>
      </c>
      <c r="G30" s="43">
        <f>G26/C26</f>
        <v>214.71871282080338</v>
      </c>
      <c r="H30" s="42"/>
      <c r="I30" s="43"/>
      <c r="J30" s="43">
        <v>1197.4000000000001</v>
      </c>
      <c r="K30" s="43">
        <v>584.70000000000005</v>
      </c>
      <c r="L30" s="43">
        <v>612.70000000000005</v>
      </c>
      <c r="M30" s="115"/>
      <c r="N30" s="115"/>
      <c r="O30" s="43">
        <v>471.9</v>
      </c>
      <c r="P30" s="43">
        <v>230.2</v>
      </c>
      <c r="Q30" s="43">
        <v>241.7</v>
      </c>
      <c r="R30" s="116"/>
      <c r="S30" s="115"/>
      <c r="T30" s="43">
        <v>706.6</v>
      </c>
      <c r="U30" s="43">
        <v>338.7</v>
      </c>
      <c r="V30" s="114">
        <v>367.9</v>
      </c>
    </row>
    <row r="31" spans="1:22" ht="22.5" customHeight="1" x14ac:dyDescent="0.4">
      <c r="A31" s="46" t="s">
        <v>296</v>
      </c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22" x14ac:dyDescent="0.4">
      <c r="A32" s="58" t="s">
        <v>110</v>
      </c>
      <c r="B32" s="59"/>
      <c r="C32" s="81"/>
      <c r="D32" s="81"/>
      <c r="E32" s="82"/>
      <c r="F32" s="75"/>
      <c r="G32" s="75"/>
      <c r="H32" s="76"/>
      <c r="I32" s="75"/>
      <c r="J32" s="75"/>
      <c r="K32" s="76"/>
    </row>
    <row r="33" spans="1:22" x14ac:dyDescent="0.4">
      <c r="A33" s="58"/>
      <c r="B33" s="59"/>
      <c r="C33" s="81"/>
      <c r="D33" s="81"/>
      <c r="E33" s="82"/>
      <c r="F33" s="75"/>
      <c r="G33" s="75"/>
      <c r="H33" s="76"/>
      <c r="I33" s="75"/>
      <c r="J33" s="75"/>
      <c r="K33" s="76"/>
    </row>
    <row r="34" spans="1:22" x14ac:dyDescent="0.4">
      <c r="A34" s="58"/>
      <c r="B34" s="117"/>
      <c r="C34" s="118"/>
      <c r="D34" s="118"/>
      <c r="E34" s="119"/>
      <c r="F34" s="118"/>
      <c r="G34" s="118"/>
      <c r="H34" s="119"/>
      <c r="I34" s="120"/>
      <c r="J34" s="120"/>
      <c r="K34" s="121"/>
    </row>
    <row r="35" spans="1:22" x14ac:dyDescent="0.4">
      <c r="A35" s="122"/>
      <c r="B35" s="117"/>
      <c r="C35" s="118"/>
      <c r="D35" s="118"/>
      <c r="E35" s="119"/>
      <c r="F35" s="118"/>
      <c r="G35" s="118"/>
      <c r="H35" s="119"/>
      <c r="I35" s="120"/>
      <c r="J35" s="120"/>
      <c r="K35" s="121"/>
    </row>
    <row r="36" spans="1:22" x14ac:dyDescent="0.4">
      <c r="A36" s="122"/>
      <c r="B36" s="117"/>
      <c r="C36" s="118"/>
      <c r="D36" s="118"/>
      <c r="E36" s="119"/>
      <c r="F36" s="118"/>
      <c r="G36" s="118"/>
      <c r="H36" s="119"/>
      <c r="I36" s="120"/>
      <c r="J36" s="120"/>
      <c r="K36" s="121"/>
    </row>
    <row r="37" spans="1:22" x14ac:dyDescent="0.4">
      <c r="A37" s="122"/>
      <c r="B37" s="117"/>
      <c r="C37" s="118"/>
      <c r="D37" s="118"/>
      <c r="E37" s="119"/>
      <c r="F37" s="118"/>
      <c r="G37" s="118"/>
      <c r="H37" s="119"/>
      <c r="I37" s="120"/>
      <c r="J37" s="120"/>
      <c r="K37" s="121"/>
    </row>
    <row r="38" spans="1:22" x14ac:dyDescent="0.4">
      <c r="A38" s="122"/>
      <c r="B38" s="117"/>
      <c r="C38" s="118"/>
      <c r="D38" s="118"/>
      <c r="E38" s="119"/>
      <c r="F38" s="118"/>
      <c r="G38" s="118"/>
      <c r="H38" s="119"/>
      <c r="I38" s="120"/>
      <c r="J38" s="120"/>
      <c r="K38" s="121"/>
    </row>
    <row r="39" spans="1:22" x14ac:dyDescent="0.4">
      <c r="A39" s="122"/>
      <c r="B39" s="117"/>
      <c r="C39" s="118"/>
      <c r="D39" s="118"/>
      <c r="E39" s="119"/>
      <c r="F39" s="118"/>
      <c r="G39" s="118"/>
      <c r="H39" s="119"/>
      <c r="I39" s="120"/>
      <c r="J39" s="120"/>
      <c r="K39" s="121"/>
    </row>
    <row r="40" spans="1:22" x14ac:dyDescent="0.4">
      <c r="A40" s="122"/>
      <c r="B40" s="117"/>
      <c r="C40" s="118"/>
      <c r="D40" s="118"/>
      <c r="E40" s="119"/>
      <c r="F40" s="118"/>
      <c r="G40" s="118"/>
      <c r="H40" s="119"/>
      <c r="I40" s="120"/>
      <c r="J40" s="120"/>
      <c r="K40" s="121"/>
    </row>
    <row r="41" spans="1:22" ht="18" customHeight="1" thickBot="1" x14ac:dyDescent="0.45">
      <c r="A41" s="3" t="s">
        <v>374</v>
      </c>
      <c r="B41" s="5"/>
      <c r="C41" s="5"/>
      <c r="D41" s="22"/>
      <c r="E41" s="5"/>
      <c r="F41" s="6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  <c r="R41" s="83"/>
      <c r="S41" s="83"/>
      <c r="T41" s="83"/>
      <c r="U41" s="83"/>
      <c r="V41" s="84" t="s">
        <v>111</v>
      </c>
    </row>
    <row r="42" spans="1:22" ht="13.5" customHeight="1" x14ac:dyDescent="0.4">
      <c r="A42" s="266" t="s">
        <v>309</v>
      </c>
      <c r="B42" s="233"/>
      <c r="C42" s="283" t="s">
        <v>375</v>
      </c>
      <c r="D42" s="284"/>
      <c r="E42" s="284"/>
      <c r="F42" s="285"/>
      <c r="G42" s="86" t="s">
        <v>316</v>
      </c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123"/>
      <c r="S42" s="123"/>
      <c r="T42" s="123"/>
      <c r="U42" s="123"/>
      <c r="V42" s="88"/>
    </row>
    <row r="43" spans="1:22" ht="13.5" customHeight="1" x14ac:dyDescent="0.4">
      <c r="A43" s="282"/>
      <c r="B43" s="243"/>
      <c r="C43" s="280" t="s">
        <v>376</v>
      </c>
      <c r="D43" s="280"/>
      <c r="E43" s="280"/>
      <c r="F43" s="280"/>
      <c r="G43" s="281"/>
      <c r="H43" s="279" t="s">
        <v>377</v>
      </c>
      <c r="I43" s="280"/>
      <c r="J43" s="280"/>
      <c r="K43" s="280"/>
      <c r="L43" s="281"/>
      <c r="M43" s="249" t="s">
        <v>378</v>
      </c>
      <c r="N43" s="249"/>
      <c r="O43" s="249"/>
      <c r="P43" s="249"/>
      <c r="Q43" s="279"/>
      <c r="R43" s="249" t="s">
        <v>379</v>
      </c>
      <c r="S43" s="249"/>
      <c r="T43" s="249"/>
      <c r="U43" s="249"/>
      <c r="V43" s="279"/>
    </row>
    <row r="44" spans="1:22" ht="20.25" customHeight="1" x14ac:dyDescent="0.4">
      <c r="A44" s="282"/>
      <c r="B44" s="243"/>
      <c r="C44" s="89" t="s">
        <v>104</v>
      </c>
      <c r="D44" s="249" t="s">
        <v>2</v>
      </c>
      <c r="E44" s="249" t="s">
        <v>103</v>
      </c>
      <c r="F44" s="249"/>
      <c r="G44" s="249"/>
      <c r="H44" s="207" t="s">
        <v>102</v>
      </c>
      <c r="I44" s="239" t="s">
        <v>2</v>
      </c>
      <c r="J44" s="124" t="s">
        <v>380</v>
      </c>
      <c r="K44" s="125"/>
      <c r="L44" s="126" t="s">
        <v>381</v>
      </c>
      <c r="M44" s="207" t="s">
        <v>102</v>
      </c>
      <c r="N44" s="239" t="s">
        <v>2</v>
      </c>
      <c r="O44" s="249" t="s">
        <v>107</v>
      </c>
      <c r="P44" s="249"/>
      <c r="Q44" s="279"/>
      <c r="R44" s="207" t="s">
        <v>102</v>
      </c>
      <c r="S44" s="239" t="s">
        <v>2</v>
      </c>
      <c r="T44" s="249" t="s">
        <v>107</v>
      </c>
      <c r="U44" s="249"/>
      <c r="V44" s="279"/>
    </row>
    <row r="45" spans="1:22" ht="20.25" customHeight="1" thickBot="1" x14ac:dyDescent="0.45">
      <c r="A45" s="267"/>
      <c r="B45" s="244"/>
      <c r="C45" s="214" t="s">
        <v>310</v>
      </c>
      <c r="D45" s="255"/>
      <c r="E45" s="210" t="s">
        <v>109</v>
      </c>
      <c r="F45" s="210" t="s">
        <v>8</v>
      </c>
      <c r="G45" s="214" t="s">
        <v>9</v>
      </c>
      <c r="H45" s="208" t="s">
        <v>108</v>
      </c>
      <c r="I45" s="240"/>
      <c r="J45" s="208" t="s">
        <v>109</v>
      </c>
      <c r="K45" s="209" t="s">
        <v>8</v>
      </c>
      <c r="L45" s="214" t="s">
        <v>9</v>
      </c>
      <c r="M45" s="208" t="s">
        <v>108</v>
      </c>
      <c r="N45" s="240"/>
      <c r="O45" s="208" t="s">
        <v>109</v>
      </c>
      <c r="P45" s="208" t="s">
        <v>8</v>
      </c>
      <c r="Q45" s="30" t="s">
        <v>9</v>
      </c>
      <c r="R45" s="208" t="s">
        <v>108</v>
      </c>
      <c r="S45" s="240"/>
      <c r="T45" s="208" t="s">
        <v>109</v>
      </c>
      <c r="U45" s="208" t="s">
        <v>8</v>
      </c>
      <c r="V45" s="30" t="s">
        <v>9</v>
      </c>
    </row>
    <row r="46" spans="1:22" ht="22.5" customHeight="1" x14ac:dyDescent="0.4">
      <c r="A46" s="274" t="s">
        <v>369</v>
      </c>
      <c r="B46" s="201" t="s">
        <v>41</v>
      </c>
      <c r="C46" s="91">
        <v>30.6</v>
      </c>
      <c r="D46" s="92">
        <v>842</v>
      </c>
      <c r="E46" s="92">
        <v>1906</v>
      </c>
      <c r="F46" s="92">
        <v>952</v>
      </c>
      <c r="G46" s="92">
        <v>954</v>
      </c>
      <c r="H46" s="93">
        <v>18.68</v>
      </c>
      <c r="I46" s="92">
        <v>704</v>
      </c>
      <c r="J46" s="92">
        <v>1640</v>
      </c>
      <c r="K46" s="94">
        <v>790</v>
      </c>
      <c r="L46" s="95">
        <v>850</v>
      </c>
      <c r="M46" s="127">
        <v>1.873</v>
      </c>
      <c r="N46" s="92">
        <v>4213</v>
      </c>
      <c r="O46" s="92">
        <v>9067</v>
      </c>
      <c r="P46" s="92">
        <v>4306</v>
      </c>
      <c r="Q46" s="92">
        <v>4761</v>
      </c>
      <c r="R46" s="93">
        <v>56.45</v>
      </c>
      <c r="S46" s="92">
        <v>2859</v>
      </c>
      <c r="T46" s="92">
        <v>6989</v>
      </c>
      <c r="U46" s="92">
        <v>3380</v>
      </c>
      <c r="V46" s="94">
        <v>3609</v>
      </c>
    </row>
    <row r="47" spans="1:22" ht="22.5" customHeight="1" x14ac:dyDescent="0.4">
      <c r="A47" s="275"/>
      <c r="B47" s="203" t="s">
        <v>370</v>
      </c>
      <c r="C47" s="101"/>
      <c r="D47" s="34"/>
      <c r="E47" s="34"/>
      <c r="F47" s="34">
        <v>99.790356394129972</v>
      </c>
      <c r="G47" s="34"/>
      <c r="H47" s="34"/>
      <c r="I47" s="34"/>
      <c r="J47" s="34"/>
      <c r="K47" s="100">
        <v>92.941176470588232</v>
      </c>
      <c r="L47" s="101"/>
      <c r="M47" s="35"/>
      <c r="N47" s="34"/>
      <c r="O47" s="34"/>
      <c r="P47" s="34">
        <v>90.443184204998943</v>
      </c>
      <c r="Q47" s="34"/>
      <c r="R47" s="34"/>
      <c r="S47" s="34"/>
      <c r="T47" s="34"/>
      <c r="U47" s="34">
        <v>93.654752008866723</v>
      </c>
      <c r="V47" s="100"/>
    </row>
    <row r="48" spans="1:22" ht="22.5" customHeight="1" x14ac:dyDescent="0.4">
      <c r="A48" s="275"/>
      <c r="B48" s="203" t="s">
        <v>371</v>
      </c>
      <c r="C48" s="101"/>
      <c r="D48" s="34"/>
      <c r="E48" s="34"/>
      <c r="F48" s="34"/>
      <c r="G48" s="34"/>
      <c r="H48" s="34"/>
      <c r="I48" s="34"/>
      <c r="J48" s="34"/>
      <c r="K48" s="100"/>
      <c r="L48" s="101"/>
      <c r="M48" s="35"/>
      <c r="N48" s="34"/>
      <c r="O48" s="34"/>
      <c r="P48" s="34"/>
      <c r="Q48" s="34"/>
      <c r="R48" s="34"/>
      <c r="S48" s="34"/>
      <c r="T48" s="34"/>
      <c r="U48" s="34"/>
      <c r="V48" s="100"/>
    </row>
    <row r="49" spans="1:22" ht="22.5" customHeight="1" x14ac:dyDescent="0.4">
      <c r="A49" s="275"/>
      <c r="B49" s="203" t="s">
        <v>372</v>
      </c>
      <c r="C49" s="101"/>
      <c r="D49" s="34"/>
      <c r="E49" s="34">
        <v>2.2636579572446558</v>
      </c>
      <c r="F49" s="34">
        <v>1.1306413301662708</v>
      </c>
      <c r="G49" s="34">
        <v>1.1330166270783848</v>
      </c>
      <c r="H49" s="34"/>
      <c r="I49" s="34"/>
      <c r="J49" s="34">
        <v>2.3295454545454546</v>
      </c>
      <c r="K49" s="100">
        <v>1.1221590909090908</v>
      </c>
      <c r="L49" s="101">
        <v>1.2073863636363635</v>
      </c>
      <c r="M49" s="35"/>
      <c r="N49" s="34"/>
      <c r="O49" s="34">
        <v>2.152148112983622</v>
      </c>
      <c r="P49" s="34">
        <v>1.0220745312129125</v>
      </c>
      <c r="Q49" s="34">
        <v>1.1300735817707097</v>
      </c>
      <c r="R49" s="34"/>
      <c r="S49" s="34"/>
      <c r="T49" s="34">
        <v>2.4445610353270375</v>
      </c>
      <c r="U49" s="34">
        <v>1.1822315494928297</v>
      </c>
      <c r="V49" s="100">
        <v>1.2623294858342078</v>
      </c>
    </row>
    <row r="50" spans="1:22" ht="22.5" customHeight="1" x14ac:dyDescent="0.4">
      <c r="A50" s="276"/>
      <c r="B50" s="204" t="s">
        <v>373</v>
      </c>
      <c r="C50" s="108"/>
      <c r="D50" s="105"/>
      <c r="E50" s="105">
        <v>62.287581699346404</v>
      </c>
      <c r="F50" s="105">
        <v>31.111111111111111</v>
      </c>
      <c r="G50" s="105">
        <v>31.176470588235293</v>
      </c>
      <c r="H50" s="105"/>
      <c r="I50" s="105"/>
      <c r="J50" s="105">
        <v>87.79443254817987</v>
      </c>
      <c r="K50" s="107">
        <v>42.291220556745181</v>
      </c>
      <c r="L50" s="108">
        <v>45.503211991434689</v>
      </c>
      <c r="M50" s="128"/>
      <c r="N50" s="105"/>
      <c r="O50" s="105">
        <v>4840.8969567538707</v>
      </c>
      <c r="P50" s="105">
        <v>2298.9855846235987</v>
      </c>
      <c r="Q50" s="105">
        <v>2541.9113721302724</v>
      </c>
      <c r="R50" s="105"/>
      <c r="S50" s="105"/>
      <c r="T50" s="105">
        <v>123.80868024800708</v>
      </c>
      <c r="U50" s="105">
        <v>59.87599645704163</v>
      </c>
      <c r="V50" s="107">
        <v>63.932683790965456</v>
      </c>
    </row>
    <row r="51" spans="1:22" ht="22.5" customHeight="1" x14ac:dyDescent="0.4">
      <c r="A51" s="275">
        <v>3</v>
      </c>
      <c r="B51" s="201" t="s">
        <v>41</v>
      </c>
      <c r="C51" s="91">
        <v>30.6</v>
      </c>
      <c r="D51" s="92">
        <v>845</v>
      </c>
      <c r="E51" s="92">
        <v>1859</v>
      </c>
      <c r="F51" s="92">
        <v>926</v>
      </c>
      <c r="G51" s="92">
        <v>933</v>
      </c>
      <c r="H51" s="93">
        <v>18.68</v>
      </c>
      <c r="I51" s="92">
        <v>701</v>
      </c>
      <c r="J51" s="92">
        <v>1597</v>
      </c>
      <c r="K51" s="94">
        <v>766</v>
      </c>
      <c r="L51" s="95">
        <v>831</v>
      </c>
      <c r="M51" s="127">
        <v>1.873</v>
      </c>
      <c r="N51" s="92">
        <v>4216</v>
      </c>
      <c r="O51" s="92">
        <v>8969</v>
      </c>
      <c r="P51" s="92">
        <v>4237</v>
      </c>
      <c r="Q51" s="92">
        <v>4732</v>
      </c>
      <c r="R51" s="93">
        <v>56.45</v>
      </c>
      <c r="S51" s="92">
        <v>2856</v>
      </c>
      <c r="T51" s="92">
        <v>6831</v>
      </c>
      <c r="U51" s="92">
        <v>3302</v>
      </c>
      <c r="V51" s="94">
        <v>3529</v>
      </c>
    </row>
    <row r="52" spans="1:22" ht="22.5" customHeight="1" x14ac:dyDescent="0.4">
      <c r="A52" s="275"/>
      <c r="B52" s="203" t="s">
        <v>370</v>
      </c>
      <c r="C52" s="101"/>
      <c r="D52" s="34"/>
      <c r="E52" s="34"/>
      <c r="F52" s="34">
        <v>99.2</v>
      </c>
      <c r="G52" s="34"/>
      <c r="H52" s="34"/>
      <c r="I52" s="34"/>
      <c r="J52" s="34"/>
      <c r="K52" s="100">
        <v>92.2</v>
      </c>
      <c r="L52" s="101"/>
      <c r="M52" s="35"/>
      <c r="N52" s="34"/>
      <c r="O52" s="34"/>
      <c r="P52" s="34">
        <v>89.5</v>
      </c>
      <c r="Q52" s="34"/>
      <c r="R52" s="34"/>
      <c r="S52" s="34"/>
      <c r="T52" s="34"/>
      <c r="U52" s="34">
        <v>93.6</v>
      </c>
      <c r="V52" s="100"/>
    </row>
    <row r="53" spans="1:22" ht="22.5" customHeight="1" x14ac:dyDescent="0.4">
      <c r="A53" s="275"/>
      <c r="B53" s="203" t="s">
        <v>371</v>
      </c>
      <c r="C53" s="101"/>
      <c r="D53" s="34"/>
      <c r="E53" s="34"/>
      <c r="F53" s="34"/>
      <c r="G53" s="34"/>
      <c r="H53" s="34"/>
      <c r="I53" s="34"/>
      <c r="J53" s="34"/>
      <c r="K53" s="100"/>
      <c r="L53" s="101"/>
      <c r="M53" s="35"/>
      <c r="N53" s="34"/>
      <c r="O53" s="34"/>
      <c r="P53" s="34"/>
      <c r="Q53" s="34"/>
      <c r="R53" s="34"/>
      <c r="S53" s="34"/>
      <c r="T53" s="34"/>
      <c r="U53" s="34"/>
      <c r="V53" s="100"/>
    </row>
    <row r="54" spans="1:22" ht="22.5" customHeight="1" x14ac:dyDescent="0.4">
      <c r="A54" s="275"/>
      <c r="B54" s="203" t="s">
        <v>372</v>
      </c>
      <c r="C54" s="101"/>
      <c r="D54" s="34"/>
      <c r="E54" s="34">
        <v>2.2000000000000002</v>
      </c>
      <c r="F54" s="34">
        <v>1.1000000000000001</v>
      </c>
      <c r="G54" s="34">
        <v>1.1000000000000001</v>
      </c>
      <c r="H54" s="34"/>
      <c r="I54" s="34"/>
      <c r="J54" s="34">
        <v>2.2999999999999998</v>
      </c>
      <c r="K54" s="100">
        <v>1.1000000000000001</v>
      </c>
      <c r="L54" s="101">
        <v>1.2</v>
      </c>
      <c r="M54" s="35"/>
      <c r="N54" s="34"/>
      <c r="O54" s="34">
        <v>2.1</v>
      </c>
      <c r="P54" s="34">
        <v>1</v>
      </c>
      <c r="Q54" s="34">
        <v>1.1000000000000001</v>
      </c>
      <c r="R54" s="34"/>
      <c r="S54" s="34"/>
      <c r="T54" s="34">
        <v>2.4</v>
      </c>
      <c r="U54" s="34">
        <v>1.2</v>
      </c>
      <c r="V54" s="100">
        <v>1.2</v>
      </c>
    </row>
    <row r="55" spans="1:22" ht="22.5" customHeight="1" x14ac:dyDescent="0.4">
      <c r="A55" s="275"/>
      <c r="B55" s="204" t="s">
        <v>373</v>
      </c>
      <c r="C55" s="108"/>
      <c r="D55" s="105"/>
      <c r="E55" s="105">
        <v>60.8</v>
      </c>
      <c r="F55" s="105">
        <v>30.3</v>
      </c>
      <c r="G55" s="105">
        <v>30.5</v>
      </c>
      <c r="H55" s="105"/>
      <c r="I55" s="105"/>
      <c r="J55" s="105">
        <v>85.5</v>
      </c>
      <c r="K55" s="107">
        <v>41</v>
      </c>
      <c r="L55" s="108">
        <v>44.5</v>
      </c>
      <c r="M55" s="128"/>
      <c r="N55" s="105"/>
      <c r="O55" s="105">
        <v>4788.6000000000004</v>
      </c>
      <c r="P55" s="105">
        <v>2262.1</v>
      </c>
      <c r="Q55" s="105">
        <v>2526.4</v>
      </c>
      <c r="R55" s="105"/>
      <c r="S55" s="105"/>
      <c r="T55" s="105">
        <v>121</v>
      </c>
      <c r="U55" s="105">
        <v>58.4</v>
      </c>
      <c r="V55" s="107">
        <v>62.5</v>
      </c>
    </row>
    <row r="56" spans="1:22" ht="22.5" customHeight="1" x14ac:dyDescent="0.4">
      <c r="A56" s="277">
        <v>4</v>
      </c>
      <c r="B56" s="201" t="s">
        <v>41</v>
      </c>
      <c r="C56" s="99">
        <v>30.6</v>
      </c>
      <c r="D56" s="32">
        <v>848</v>
      </c>
      <c r="E56" s="32">
        <v>1831</v>
      </c>
      <c r="F56" s="92">
        <v>908</v>
      </c>
      <c r="G56" s="31">
        <v>923</v>
      </c>
      <c r="H56" s="33">
        <v>18.68</v>
      </c>
      <c r="I56" s="32">
        <v>687</v>
      </c>
      <c r="J56" s="32">
        <v>1543</v>
      </c>
      <c r="K56" s="74">
        <v>735</v>
      </c>
      <c r="L56" s="31">
        <v>808</v>
      </c>
      <c r="M56" s="35">
        <v>1.873</v>
      </c>
      <c r="N56" s="32">
        <v>4246</v>
      </c>
      <c r="O56" s="32">
        <v>8956</v>
      </c>
      <c r="P56" s="92">
        <v>4206</v>
      </c>
      <c r="Q56" s="31">
        <v>4750</v>
      </c>
      <c r="R56" s="33">
        <v>56.45</v>
      </c>
      <c r="S56" s="32">
        <v>2833</v>
      </c>
      <c r="T56" s="32">
        <v>6629</v>
      </c>
      <c r="U56" s="92">
        <v>3210</v>
      </c>
      <c r="V56" s="164">
        <v>3419</v>
      </c>
    </row>
    <row r="57" spans="1:22" ht="22.5" customHeight="1" x14ac:dyDescent="0.4">
      <c r="A57" s="275"/>
      <c r="B57" s="203" t="s">
        <v>370</v>
      </c>
      <c r="C57" s="33"/>
      <c r="D57" s="34"/>
      <c r="E57" s="34"/>
      <c r="F57" s="34">
        <v>98.4</v>
      </c>
      <c r="G57" s="101"/>
      <c r="H57" s="33"/>
      <c r="I57" s="34"/>
      <c r="J57" s="34"/>
      <c r="K57" s="100">
        <v>91</v>
      </c>
      <c r="L57" s="101"/>
      <c r="M57" s="33"/>
      <c r="N57" s="34"/>
      <c r="O57" s="34"/>
      <c r="P57" s="34">
        <v>88.5</v>
      </c>
      <c r="Q57" s="101"/>
      <c r="R57" s="33"/>
      <c r="S57" s="34"/>
      <c r="T57" s="34"/>
      <c r="U57" s="34">
        <v>93.9</v>
      </c>
      <c r="V57" s="163"/>
    </row>
    <row r="58" spans="1:22" ht="22.5" customHeight="1" x14ac:dyDescent="0.4">
      <c r="A58" s="275"/>
      <c r="B58" s="203" t="s">
        <v>371</v>
      </c>
      <c r="C58" s="33"/>
      <c r="D58" s="34"/>
      <c r="E58" s="34"/>
      <c r="F58" s="34"/>
      <c r="G58" s="101"/>
      <c r="H58" s="33"/>
      <c r="I58" s="34"/>
      <c r="J58" s="34"/>
      <c r="K58" s="100"/>
      <c r="L58" s="101"/>
      <c r="M58" s="33"/>
      <c r="N58" s="34"/>
      <c r="O58" s="34"/>
      <c r="P58" s="34"/>
      <c r="Q58" s="101"/>
      <c r="R58" s="33"/>
      <c r="S58" s="34"/>
      <c r="T58" s="34"/>
      <c r="U58" s="34"/>
      <c r="V58" s="163"/>
    </row>
    <row r="59" spans="1:22" ht="22.5" customHeight="1" x14ac:dyDescent="0.4">
      <c r="A59" s="275"/>
      <c r="B59" s="203" t="s">
        <v>372</v>
      </c>
      <c r="C59" s="33"/>
      <c r="D59" s="34"/>
      <c r="E59" s="34">
        <v>2.2000000000000002</v>
      </c>
      <c r="F59" s="34">
        <v>1.1000000000000001</v>
      </c>
      <c r="G59" s="101">
        <v>1.1000000000000001</v>
      </c>
      <c r="H59" s="33"/>
      <c r="I59" s="34"/>
      <c r="J59" s="34">
        <v>2.2000000000000002</v>
      </c>
      <c r="K59" s="100">
        <v>1.1000000000000001</v>
      </c>
      <c r="L59" s="101">
        <v>1.2</v>
      </c>
      <c r="M59" s="33"/>
      <c r="N59" s="34"/>
      <c r="O59" s="34">
        <v>2.1</v>
      </c>
      <c r="P59" s="34">
        <v>1</v>
      </c>
      <c r="Q59" s="101">
        <v>1.1000000000000001</v>
      </c>
      <c r="R59" s="33"/>
      <c r="S59" s="34"/>
      <c r="T59" s="34">
        <v>2.2999999999999998</v>
      </c>
      <c r="U59" s="34">
        <v>1.1000000000000001</v>
      </c>
      <c r="V59" s="163">
        <v>1.2</v>
      </c>
    </row>
    <row r="60" spans="1:22" ht="22.5" customHeight="1" x14ac:dyDescent="0.4">
      <c r="A60" s="276"/>
      <c r="B60" s="204" t="s">
        <v>373</v>
      </c>
      <c r="C60" s="167"/>
      <c r="D60" s="105"/>
      <c r="E60" s="105">
        <v>59.8</v>
      </c>
      <c r="F60" s="105">
        <v>29.7</v>
      </c>
      <c r="G60" s="108">
        <v>30.2</v>
      </c>
      <c r="H60" s="106"/>
      <c r="I60" s="105"/>
      <c r="J60" s="105">
        <v>82.6</v>
      </c>
      <c r="K60" s="107">
        <v>39.299999999999997</v>
      </c>
      <c r="L60" s="108">
        <v>43.3</v>
      </c>
      <c r="M60" s="106"/>
      <c r="N60" s="105"/>
      <c r="O60" s="105">
        <v>4781.6000000000004</v>
      </c>
      <c r="P60" s="105">
        <v>2245.6</v>
      </c>
      <c r="Q60" s="108">
        <v>2536</v>
      </c>
      <c r="R60" s="106"/>
      <c r="S60" s="105"/>
      <c r="T60" s="105">
        <v>117.4</v>
      </c>
      <c r="U60" s="105">
        <v>56.9</v>
      </c>
      <c r="V60" s="169">
        <v>60.6</v>
      </c>
    </row>
    <row r="61" spans="1:22" ht="22.5" customHeight="1" x14ac:dyDescent="0.4">
      <c r="A61" s="277">
        <v>5</v>
      </c>
      <c r="B61" s="203" t="s">
        <v>41</v>
      </c>
      <c r="C61" s="99">
        <v>30.6</v>
      </c>
      <c r="D61" s="32">
        <v>853</v>
      </c>
      <c r="E61" s="32">
        <v>1794</v>
      </c>
      <c r="F61" s="32">
        <v>892</v>
      </c>
      <c r="G61" s="32">
        <v>902</v>
      </c>
      <c r="H61" s="33">
        <v>18.68</v>
      </c>
      <c r="I61" s="32">
        <v>684</v>
      </c>
      <c r="J61" s="32">
        <v>1513</v>
      </c>
      <c r="K61" s="74">
        <v>720</v>
      </c>
      <c r="L61" s="31">
        <v>793</v>
      </c>
      <c r="M61" s="35">
        <v>1.873</v>
      </c>
      <c r="N61" s="32">
        <v>4266</v>
      </c>
      <c r="O61" s="32">
        <v>8891</v>
      </c>
      <c r="P61" s="32">
        <v>4155</v>
      </c>
      <c r="Q61" s="32">
        <v>4736</v>
      </c>
      <c r="R61" s="33">
        <v>56.45</v>
      </c>
      <c r="S61" s="32">
        <v>2847</v>
      </c>
      <c r="T61" s="32">
        <v>6498</v>
      </c>
      <c r="U61" s="32">
        <v>3149</v>
      </c>
      <c r="V61" s="74">
        <v>3349</v>
      </c>
    </row>
    <row r="62" spans="1:22" ht="22.5" customHeight="1" x14ac:dyDescent="0.4">
      <c r="A62" s="275"/>
      <c r="B62" s="203" t="s">
        <v>370</v>
      </c>
      <c r="C62" s="101"/>
      <c r="D62" s="34"/>
      <c r="E62" s="34"/>
      <c r="F62" s="34">
        <f>F61/G61*100</f>
        <v>98.891352549889135</v>
      </c>
      <c r="G62" s="34"/>
      <c r="H62" s="34"/>
      <c r="I62" s="34"/>
      <c r="J62" s="34"/>
      <c r="K62" s="100">
        <f>K61/L61*100</f>
        <v>90.794451450189158</v>
      </c>
      <c r="L62" s="101"/>
      <c r="M62" s="35"/>
      <c r="N62" s="34"/>
      <c r="O62" s="34"/>
      <c r="P62" s="34">
        <f>P61/Q61*100</f>
        <v>87.732263513513516</v>
      </c>
      <c r="Q62" s="34"/>
      <c r="R62" s="34"/>
      <c r="S62" s="34"/>
      <c r="T62" s="34"/>
      <c r="U62" s="34">
        <f>U61/V61*100</f>
        <v>94.028068080023885</v>
      </c>
      <c r="V62" s="100"/>
    </row>
    <row r="63" spans="1:22" ht="22.5" customHeight="1" x14ac:dyDescent="0.4">
      <c r="A63" s="275"/>
      <c r="B63" s="203" t="s">
        <v>371</v>
      </c>
      <c r="C63" s="101"/>
      <c r="D63" s="34"/>
      <c r="E63" s="34"/>
      <c r="F63" s="34"/>
      <c r="G63" s="34"/>
      <c r="H63" s="34"/>
      <c r="I63" s="34"/>
      <c r="J63" s="34"/>
      <c r="K63" s="100"/>
      <c r="L63" s="101"/>
      <c r="M63" s="35"/>
      <c r="N63" s="34"/>
      <c r="O63" s="34"/>
      <c r="P63" s="34"/>
      <c r="Q63" s="34"/>
      <c r="R63" s="34"/>
      <c r="S63" s="34"/>
      <c r="T63" s="34"/>
      <c r="U63" s="34"/>
      <c r="V63" s="100"/>
    </row>
    <row r="64" spans="1:22" ht="22.5" customHeight="1" x14ac:dyDescent="0.4">
      <c r="A64" s="275"/>
      <c r="B64" s="203" t="s">
        <v>372</v>
      </c>
      <c r="C64" s="101"/>
      <c r="D64" s="34"/>
      <c r="E64" s="34">
        <f>E61/D61</f>
        <v>2.1031652989449006</v>
      </c>
      <c r="F64" s="34">
        <f>F61/D61</f>
        <v>1.0457209847596718</v>
      </c>
      <c r="G64" s="34">
        <f>G61/D61</f>
        <v>1.0574443141852286</v>
      </c>
      <c r="H64" s="34"/>
      <c r="I64" s="34"/>
      <c r="J64" s="34">
        <f>J61/I61</f>
        <v>2.2119883040935671</v>
      </c>
      <c r="K64" s="100">
        <f>K61/I61</f>
        <v>1.0526315789473684</v>
      </c>
      <c r="L64" s="101">
        <f>L61/I61</f>
        <v>1.1593567251461989</v>
      </c>
      <c r="M64" s="35"/>
      <c r="N64" s="34"/>
      <c r="O64" s="34">
        <f>O61/N61</f>
        <v>2.0841537740271918</v>
      </c>
      <c r="P64" s="34">
        <f>P61/N61</f>
        <v>0.97398030942334735</v>
      </c>
      <c r="Q64" s="34">
        <f>Q61/N61</f>
        <v>1.1101734646038444</v>
      </c>
      <c r="R64" s="34"/>
      <c r="S64" s="34"/>
      <c r="T64" s="34">
        <f>T61/S61</f>
        <v>2.2824025289778715</v>
      </c>
      <c r="U64" s="34">
        <f>U61/S61</f>
        <v>1.1060765718299965</v>
      </c>
      <c r="V64" s="100">
        <f>V61/S61</f>
        <v>1.176325957147875</v>
      </c>
    </row>
    <row r="65" spans="1:22" ht="22.5" customHeight="1" x14ac:dyDescent="0.4">
      <c r="A65" s="276"/>
      <c r="B65" s="228" t="s">
        <v>373</v>
      </c>
      <c r="C65" s="101"/>
      <c r="D65" s="105"/>
      <c r="E65" s="34">
        <f>E61/C61</f>
        <v>58.627450980392155</v>
      </c>
      <c r="F65" s="105">
        <f>F61/C61</f>
        <v>29.15032679738562</v>
      </c>
      <c r="G65" s="34">
        <f>G61/C61-0.1</f>
        <v>29.377124183006533</v>
      </c>
      <c r="H65" s="34"/>
      <c r="I65" s="105"/>
      <c r="J65" s="105">
        <f>J61/H61</f>
        <v>80.995717344753743</v>
      </c>
      <c r="K65" s="107">
        <f>K61/H61</f>
        <v>38.54389721627409</v>
      </c>
      <c r="L65" s="108">
        <f>L61/H61</f>
        <v>42.45182012847966</v>
      </c>
      <c r="M65" s="128"/>
      <c r="N65" s="105"/>
      <c r="O65" s="105">
        <f>O61/M61</f>
        <v>4746.930058729311</v>
      </c>
      <c r="P65" s="105">
        <f>P61/M61</f>
        <v>2218.3662573411639</v>
      </c>
      <c r="Q65" s="105">
        <f>Q61/M61</f>
        <v>2528.5638013881476</v>
      </c>
      <c r="R65" s="105"/>
      <c r="S65" s="105"/>
      <c r="T65" s="105">
        <f>T61/R61</f>
        <v>115.11071744906997</v>
      </c>
      <c r="U65" s="105">
        <f>U61/R61</f>
        <v>55.783879539415409</v>
      </c>
      <c r="V65" s="107">
        <f>V61/R61</f>
        <v>59.326837909654557</v>
      </c>
    </row>
    <row r="66" spans="1:22" ht="22.5" customHeight="1" x14ac:dyDescent="0.4">
      <c r="A66" s="275">
        <v>6</v>
      </c>
      <c r="B66" s="203" t="s">
        <v>313</v>
      </c>
      <c r="C66" s="111">
        <v>30.6</v>
      </c>
      <c r="D66" s="32">
        <v>835</v>
      </c>
      <c r="E66" s="92">
        <v>1729</v>
      </c>
      <c r="F66" s="32">
        <v>865</v>
      </c>
      <c r="G66" s="92">
        <v>864</v>
      </c>
      <c r="H66" s="93">
        <v>18.68</v>
      </c>
      <c r="I66" s="32">
        <v>682</v>
      </c>
      <c r="J66" s="32">
        <v>1483</v>
      </c>
      <c r="K66" s="74">
        <v>704</v>
      </c>
      <c r="L66" s="31">
        <v>779</v>
      </c>
      <c r="M66" s="35">
        <v>1.873</v>
      </c>
      <c r="N66" s="32">
        <v>4316</v>
      </c>
      <c r="O66" s="32">
        <v>8879</v>
      </c>
      <c r="P66" s="32">
        <v>4157</v>
      </c>
      <c r="Q66" s="32">
        <v>4722</v>
      </c>
      <c r="R66" s="33">
        <v>56.45</v>
      </c>
      <c r="S66" s="32">
        <v>2834</v>
      </c>
      <c r="T66" s="32">
        <v>6335</v>
      </c>
      <c r="U66" s="32">
        <v>3079</v>
      </c>
      <c r="V66" s="74">
        <v>3256</v>
      </c>
    </row>
    <row r="67" spans="1:22" ht="22.5" customHeight="1" x14ac:dyDescent="0.4">
      <c r="A67" s="275"/>
      <c r="B67" s="203" t="s">
        <v>314</v>
      </c>
      <c r="C67" s="229"/>
      <c r="D67" s="102"/>
      <c r="E67" s="34"/>
      <c r="F67" s="34">
        <v>1</v>
      </c>
      <c r="G67" s="34"/>
      <c r="H67" s="229"/>
      <c r="I67" s="102"/>
      <c r="J67" s="34"/>
      <c r="K67" s="34">
        <v>90.3</v>
      </c>
      <c r="L67" s="34"/>
      <c r="M67" s="229"/>
      <c r="N67" s="102"/>
      <c r="O67" s="34"/>
      <c r="P67" s="34">
        <v>88</v>
      </c>
      <c r="Q67" s="34"/>
      <c r="R67" s="103"/>
      <c r="S67" s="102"/>
      <c r="T67" s="34"/>
      <c r="U67" s="34">
        <v>94.5</v>
      </c>
      <c r="V67" s="100"/>
    </row>
    <row r="68" spans="1:22" ht="22.5" customHeight="1" x14ac:dyDescent="0.4">
      <c r="A68" s="275"/>
      <c r="B68" s="203" t="s">
        <v>382</v>
      </c>
      <c r="C68" s="229"/>
      <c r="D68" s="102"/>
      <c r="E68" s="34"/>
      <c r="F68" s="34"/>
      <c r="G68" s="34"/>
      <c r="H68" s="229"/>
      <c r="I68" s="102"/>
      <c r="J68" s="34"/>
      <c r="K68" s="34"/>
      <c r="L68" s="34"/>
      <c r="M68" s="229"/>
      <c r="N68" s="102"/>
      <c r="O68" s="34"/>
      <c r="P68" s="34"/>
      <c r="Q68" s="34"/>
      <c r="R68" s="103"/>
      <c r="S68" s="102"/>
      <c r="T68" s="34"/>
      <c r="U68" s="34"/>
      <c r="V68" s="100"/>
    </row>
    <row r="69" spans="1:22" ht="22.5" customHeight="1" x14ac:dyDescent="0.4">
      <c r="A69" s="275"/>
      <c r="B69" s="203" t="s">
        <v>312</v>
      </c>
      <c r="C69" s="229"/>
      <c r="D69" s="102"/>
      <c r="E69" s="34">
        <v>2</v>
      </c>
      <c r="F69" s="34">
        <v>1</v>
      </c>
      <c r="G69" s="34">
        <v>1</v>
      </c>
      <c r="H69" s="229"/>
      <c r="I69" s="102"/>
      <c r="J69" s="34">
        <v>2.1</v>
      </c>
      <c r="K69" s="34">
        <v>1</v>
      </c>
      <c r="L69" s="34">
        <v>1.1000000000000001</v>
      </c>
      <c r="M69" s="229"/>
      <c r="N69" s="102"/>
      <c r="O69" s="34">
        <v>2.1</v>
      </c>
      <c r="P69" s="34">
        <v>1</v>
      </c>
      <c r="Q69" s="34">
        <v>1.1000000000000001</v>
      </c>
      <c r="R69" s="103"/>
      <c r="S69" s="102"/>
      <c r="T69" s="34">
        <v>2.2000000000000002</v>
      </c>
      <c r="U69" s="34">
        <v>1.1000000000000001</v>
      </c>
      <c r="V69" s="100">
        <v>1.1000000000000001</v>
      </c>
    </row>
    <row r="70" spans="1:22" ht="22.5" customHeight="1" thickBot="1" x14ac:dyDescent="0.45">
      <c r="A70" s="278"/>
      <c r="B70" s="165" t="s">
        <v>383</v>
      </c>
      <c r="C70" s="230"/>
      <c r="D70" s="115"/>
      <c r="E70" s="43">
        <v>56.5</v>
      </c>
      <c r="F70" s="43">
        <v>28.3</v>
      </c>
      <c r="G70" s="43">
        <v>28.2</v>
      </c>
      <c r="H70" s="230"/>
      <c r="I70" s="115"/>
      <c r="J70" s="43">
        <v>79.400000000000006</v>
      </c>
      <c r="K70" s="43">
        <v>37.700000000000003</v>
      </c>
      <c r="L70" s="43">
        <v>41.7</v>
      </c>
      <c r="M70" s="230"/>
      <c r="N70" s="115"/>
      <c r="O70" s="43">
        <v>4740.5</v>
      </c>
      <c r="P70" s="43">
        <v>2219.4</v>
      </c>
      <c r="Q70" s="43">
        <v>2521.1</v>
      </c>
      <c r="R70" s="116"/>
      <c r="S70" s="115"/>
      <c r="T70" s="43">
        <v>112.2</v>
      </c>
      <c r="U70" s="43">
        <v>54.5</v>
      </c>
      <c r="V70" s="114">
        <v>57.7</v>
      </c>
    </row>
    <row r="71" spans="1:22" ht="15.75" customHeight="1" x14ac:dyDescent="0.4">
      <c r="A71" s="46" t="s">
        <v>296</v>
      </c>
      <c r="B71" s="59"/>
      <c r="C71" s="76"/>
      <c r="D71" s="75"/>
      <c r="E71" s="75"/>
      <c r="F71" s="76"/>
    </row>
    <row r="72" spans="1:22" x14ac:dyDescent="0.4">
      <c r="A72" s="58" t="s">
        <v>110</v>
      </c>
      <c r="B72" s="59"/>
      <c r="C72" s="76"/>
      <c r="D72" s="75"/>
      <c r="E72" s="75"/>
      <c r="F72" s="76"/>
    </row>
    <row r="73" spans="1:22" x14ac:dyDescent="0.4">
      <c r="A73" s="58" t="s">
        <v>292</v>
      </c>
      <c r="B73" s="59"/>
      <c r="C73" s="119"/>
      <c r="D73" s="120"/>
      <c r="E73" s="120"/>
      <c r="F73" s="121"/>
    </row>
    <row r="74" spans="1:22" x14ac:dyDescent="0.4">
      <c r="A74" s="58"/>
      <c r="B74" s="117"/>
      <c r="C74" s="118"/>
      <c r="D74" s="118"/>
      <c r="E74" s="119"/>
      <c r="F74" s="120"/>
      <c r="G74" s="120"/>
      <c r="H74" s="121"/>
      <c r="I74" s="120"/>
      <c r="J74" s="120"/>
      <c r="K74" s="121"/>
    </row>
    <row r="75" spans="1:22" x14ac:dyDescent="0.4">
      <c r="A75" s="129"/>
      <c r="B75" s="120"/>
      <c r="C75" s="120"/>
      <c r="D75" s="120"/>
      <c r="E75" s="120"/>
      <c r="F75" s="120"/>
      <c r="G75" s="120"/>
      <c r="H75" s="121"/>
      <c r="I75" s="121"/>
      <c r="J75" s="121"/>
    </row>
    <row r="76" spans="1:22" x14ac:dyDescent="0.4">
      <c r="A76" s="130"/>
      <c r="B76" s="120"/>
      <c r="C76" s="120"/>
      <c r="D76" s="120"/>
      <c r="E76" s="120"/>
      <c r="F76" s="120"/>
      <c r="G76" s="120"/>
      <c r="H76" s="121"/>
      <c r="I76" s="121"/>
      <c r="J76" s="121"/>
    </row>
    <row r="78" spans="1:22" x14ac:dyDescent="0.4">
      <c r="A78" s="130"/>
    </row>
  </sheetData>
  <mergeCells count="37">
    <mergeCell ref="A46:A50"/>
    <mergeCell ref="A51:A55"/>
    <mergeCell ref="A56:A60"/>
    <mergeCell ref="A61:A65"/>
    <mergeCell ref="A66:A70"/>
    <mergeCell ref="H43:L43"/>
    <mergeCell ref="M43:Q43"/>
    <mergeCell ref="R43:V43"/>
    <mergeCell ref="D44:D45"/>
    <mergeCell ref="E44:G44"/>
    <mergeCell ref="I44:I45"/>
    <mergeCell ref="N44:N45"/>
    <mergeCell ref="O44:Q44"/>
    <mergeCell ref="S44:S45"/>
    <mergeCell ref="T44:V44"/>
    <mergeCell ref="A16:A20"/>
    <mergeCell ref="A21:A25"/>
    <mergeCell ref="A26:A30"/>
    <mergeCell ref="A42:B45"/>
    <mergeCell ref="C42:F42"/>
    <mergeCell ref="C43:G43"/>
    <mergeCell ref="N4:N5"/>
    <mergeCell ref="O4:Q4"/>
    <mergeCell ref="S4:S5"/>
    <mergeCell ref="T4:V4"/>
    <mergeCell ref="A6:A10"/>
    <mergeCell ref="A11:A15"/>
    <mergeCell ref="A2:B5"/>
    <mergeCell ref="C2:G3"/>
    <mergeCell ref="H2:K2"/>
    <mergeCell ref="H3:K3"/>
    <mergeCell ref="M3:Q3"/>
    <mergeCell ref="R3:V3"/>
    <mergeCell ref="D4:D5"/>
    <mergeCell ref="E4:G4"/>
    <mergeCell ref="I4:I5"/>
    <mergeCell ref="J4:K4"/>
  </mergeCells>
  <phoneticPr fontId="3"/>
  <printOptions horizontalCentered="1"/>
  <pageMargins left="0.78740157480314965" right="0.55118110236220474" top="0.98425196850393704" bottom="0.78740157480314965" header="0.51181102362204722" footer="0.51181102362204722"/>
  <pageSetup paperSize="9" scale="93" fitToWidth="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36"/>
  <sheetViews>
    <sheetView topLeftCell="A93" workbookViewId="0">
      <selection activeCell="G91" sqref="G91"/>
    </sheetView>
  </sheetViews>
  <sheetFormatPr defaultColWidth="8" defaultRowHeight="12" x14ac:dyDescent="0.4"/>
  <cols>
    <col min="1" max="1" width="10.875" style="1" customWidth="1"/>
    <col min="2" max="5" width="7.125" style="1" customWidth="1"/>
    <col min="6" max="6" width="1.625" style="1" customWidth="1"/>
    <col min="7" max="7" width="10.875" style="1" customWidth="1"/>
    <col min="8" max="11" width="7.125" style="1" customWidth="1"/>
    <col min="12" max="16384" width="8" style="1"/>
  </cols>
  <sheetData>
    <row r="1" spans="1:11" ht="18" customHeight="1" thickBot="1" x14ac:dyDescent="0.45">
      <c r="A1" s="46" t="s">
        <v>112</v>
      </c>
      <c r="B1" s="5"/>
      <c r="C1" s="5"/>
      <c r="D1" s="22"/>
      <c r="E1" s="5"/>
      <c r="F1" s="73"/>
      <c r="G1" s="5"/>
      <c r="H1" s="5"/>
      <c r="I1" s="5"/>
      <c r="J1" s="5"/>
      <c r="K1" s="5"/>
    </row>
    <row r="2" spans="1:11" ht="15" customHeight="1" x14ac:dyDescent="0.4">
      <c r="A2" s="233" t="s">
        <v>113</v>
      </c>
      <c r="B2" s="298" t="s">
        <v>384</v>
      </c>
      <c r="C2" s="241"/>
      <c r="D2" s="241"/>
      <c r="E2" s="299"/>
      <c r="F2" s="131"/>
      <c r="G2" s="293" t="s">
        <v>113</v>
      </c>
      <c r="H2" s="258" t="str">
        <f>B2</f>
        <v>令和5年</v>
      </c>
      <c r="I2" s="259"/>
      <c r="J2" s="259"/>
      <c r="K2" s="259"/>
    </row>
    <row r="3" spans="1:11" ht="14.25" customHeight="1" x14ac:dyDescent="0.4">
      <c r="A3" s="234"/>
      <c r="B3" s="289" t="s">
        <v>2</v>
      </c>
      <c r="C3" s="249" t="s">
        <v>114</v>
      </c>
      <c r="D3" s="249"/>
      <c r="E3" s="296"/>
      <c r="F3" s="131"/>
      <c r="G3" s="294"/>
      <c r="H3" s="281" t="s">
        <v>2</v>
      </c>
      <c r="I3" s="249" t="s">
        <v>114</v>
      </c>
      <c r="J3" s="249"/>
      <c r="K3" s="279"/>
    </row>
    <row r="4" spans="1:11" ht="14.25" customHeight="1" thickBot="1" x14ac:dyDescent="0.45">
      <c r="A4" s="235"/>
      <c r="B4" s="290"/>
      <c r="C4" s="210" t="s">
        <v>109</v>
      </c>
      <c r="D4" s="210" t="s">
        <v>8</v>
      </c>
      <c r="E4" s="132" t="s">
        <v>9</v>
      </c>
      <c r="F4" s="131"/>
      <c r="G4" s="295"/>
      <c r="H4" s="297"/>
      <c r="I4" s="210" t="s">
        <v>109</v>
      </c>
      <c r="J4" s="210" t="s">
        <v>8</v>
      </c>
      <c r="K4" s="209" t="s">
        <v>9</v>
      </c>
    </row>
    <row r="5" spans="1:11" ht="17.25" customHeight="1" x14ac:dyDescent="0.4">
      <c r="A5" s="133" t="s">
        <v>115</v>
      </c>
      <c r="B5" s="170">
        <f>SUM(B6:B45)</f>
        <v>11949</v>
      </c>
      <c r="C5" s="171">
        <f>SUM(C6:C45)</f>
        <v>24619</v>
      </c>
      <c r="D5" s="171">
        <f t="shared" ref="D5:E5" si="0">SUM(D6:D45)</f>
        <v>12021</v>
      </c>
      <c r="E5" s="172">
        <f t="shared" si="0"/>
        <v>12598</v>
      </c>
      <c r="F5" s="131"/>
      <c r="G5" s="134" t="s">
        <v>385</v>
      </c>
      <c r="H5" s="170">
        <f>SUM(H6:H34)</f>
        <v>3855</v>
      </c>
      <c r="I5" s="171">
        <f>SUM(I6:I34)</f>
        <v>7976</v>
      </c>
      <c r="J5" s="171">
        <f>SUM(J6:J34)</f>
        <v>3891</v>
      </c>
      <c r="K5" s="173">
        <f>SUM(K6:K34)</f>
        <v>4085</v>
      </c>
    </row>
    <row r="6" spans="1:11" ht="17.25" customHeight="1" x14ac:dyDescent="0.4">
      <c r="A6" s="135" t="s">
        <v>116</v>
      </c>
      <c r="B6" s="170">
        <v>163</v>
      </c>
      <c r="C6" s="171">
        <v>346</v>
      </c>
      <c r="D6" s="171">
        <v>173</v>
      </c>
      <c r="E6" s="172">
        <v>173</v>
      </c>
      <c r="F6" s="131"/>
      <c r="G6" s="136" t="s">
        <v>117</v>
      </c>
      <c r="H6" s="174">
        <v>712</v>
      </c>
      <c r="I6" s="171">
        <v>1454</v>
      </c>
      <c r="J6" s="171">
        <v>692</v>
      </c>
      <c r="K6" s="173">
        <v>762</v>
      </c>
    </row>
    <row r="7" spans="1:11" ht="17.25" customHeight="1" x14ac:dyDescent="0.4">
      <c r="A7" s="135" t="s">
        <v>118</v>
      </c>
      <c r="B7" s="170">
        <v>103</v>
      </c>
      <c r="C7" s="171">
        <v>202</v>
      </c>
      <c r="D7" s="171">
        <v>97</v>
      </c>
      <c r="E7" s="172">
        <v>105</v>
      </c>
      <c r="F7" s="131"/>
      <c r="G7" s="136" t="s">
        <v>119</v>
      </c>
      <c r="H7" s="175">
        <v>0</v>
      </c>
      <c r="I7" s="176">
        <v>0</v>
      </c>
      <c r="J7" s="176">
        <v>0</v>
      </c>
      <c r="K7" s="177">
        <v>0</v>
      </c>
    </row>
    <row r="8" spans="1:11" ht="17.25" customHeight="1" x14ac:dyDescent="0.4">
      <c r="A8" s="135" t="s">
        <v>120</v>
      </c>
      <c r="B8" s="170">
        <v>425</v>
      </c>
      <c r="C8" s="171">
        <v>782</v>
      </c>
      <c r="D8" s="171">
        <v>379</v>
      </c>
      <c r="E8" s="172">
        <v>403</v>
      </c>
      <c r="F8" s="131"/>
      <c r="G8" s="136" t="s">
        <v>121</v>
      </c>
      <c r="H8" s="174">
        <v>2</v>
      </c>
      <c r="I8" s="171">
        <v>2</v>
      </c>
      <c r="J8" s="171">
        <v>2</v>
      </c>
      <c r="K8" s="173">
        <v>0</v>
      </c>
    </row>
    <row r="9" spans="1:11" ht="17.25" customHeight="1" x14ac:dyDescent="0.4">
      <c r="A9" s="135" t="s">
        <v>122</v>
      </c>
      <c r="B9" s="170">
        <v>436</v>
      </c>
      <c r="C9" s="171">
        <v>761</v>
      </c>
      <c r="D9" s="171">
        <v>348</v>
      </c>
      <c r="E9" s="172">
        <v>413</v>
      </c>
      <c r="F9" s="131"/>
      <c r="G9" s="136" t="s">
        <v>123</v>
      </c>
      <c r="H9" s="175">
        <v>0</v>
      </c>
      <c r="I9" s="176">
        <v>0</v>
      </c>
      <c r="J9" s="176">
        <v>0</v>
      </c>
      <c r="K9" s="177">
        <v>0</v>
      </c>
    </row>
    <row r="10" spans="1:11" ht="17.25" customHeight="1" x14ac:dyDescent="0.4">
      <c r="A10" s="135" t="s">
        <v>124</v>
      </c>
      <c r="B10" s="170">
        <v>200</v>
      </c>
      <c r="C10" s="171">
        <v>415</v>
      </c>
      <c r="D10" s="171">
        <v>195</v>
      </c>
      <c r="E10" s="172">
        <v>220</v>
      </c>
      <c r="F10" s="131"/>
      <c r="G10" s="136" t="s">
        <v>125</v>
      </c>
      <c r="H10" s="174">
        <v>238</v>
      </c>
      <c r="I10" s="171">
        <v>518</v>
      </c>
      <c r="J10" s="171">
        <v>245</v>
      </c>
      <c r="K10" s="173">
        <v>273</v>
      </c>
    </row>
    <row r="11" spans="1:11" ht="17.25" customHeight="1" x14ac:dyDescent="0.4">
      <c r="A11" s="135" t="s">
        <v>126</v>
      </c>
      <c r="B11" s="170">
        <v>3</v>
      </c>
      <c r="C11" s="171">
        <v>7</v>
      </c>
      <c r="D11" s="171">
        <v>4</v>
      </c>
      <c r="E11" s="172">
        <v>3</v>
      </c>
      <c r="F11" s="131"/>
      <c r="G11" s="136" t="s">
        <v>127</v>
      </c>
      <c r="H11" s="174">
        <v>18</v>
      </c>
      <c r="I11" s="171">
        <v>41</v>
      </c>
      <c r="J11" s="171">
        <v>21</v>
      </c>
      <c r="K11" s="173">
        <v>20</v>
      </c>
    </row>
    <row r="12" spans="1:11" ht="17.25" customHeight="1" x14ac:dyDescent="0.4">
      <c r="A12" s="135" t="s">
        <v>128</v>
      </c>
      <c r="B12" s="170">
        <v>280</v>
      </c>
      <c r="C12" s="171">
        <v>530</v>
      </c>
      <c r="D12" s="171">
        <v>268</v>
      </c>
      <c r="E12" s="172">
        <v>262</v>
      </c>
      <c r="F12" s="131"/>
      <c r="G12" s="136" t="s">
        <v>129</v>
      </c>
      <c r="H12" s="174">
        <v>86</v>
      </c>
      <c r="I12" s="171">
        <v>154</v>
      </c>
      <c r="J12" s="171">
        <v>77</v>
      </c>
      <c r="K12" s="173">
        <v>77</v>
      </c>
    </row>
    <row r="13" spans="1:11" ht="17.25" customHeight="1" x14ac:dyDescent="0.4">
      <c r="A13" s="135" t="s">
        <v>130</v>
      </c>
      <c r="B13" s="170">
        <v>241</v>
      </c>
      <c r="C13" s="171">
        <v>486</v>
      </c>
      <c r="D13" s="171">
        <v>229</v>
      </c>
      <c r="E13" s="172">
        <v>257</v>
      </c>
      <c r="F13" s="131"/>
      <c r="G13" s="136" t="s">
        <v>131</v>
      </c>
      <c r="H13" s="174">
        <v>75</v>
      </c>
      <c r="I13" s="171">
        <v>174</v>
      </c>
      <c r="J13" s="171">
        <v>91</v>
      </c>
      <c r="K13" s="173">
        <v>83</v>
      </c>
    </row>
    <row r="14" spans="1:11" ht="17.25" customHeight="1" x14ac:dyDescent="0.4">
      <c r="A14" s="135" t="s">
        <v>132</v>
      </c>
      <c r="B14" s="170">
        <v>131</v>
      </c>
      <c r="C14" s="171">
        <v>254</v>
      </c>
      <c r="D14" s="171">
        <v>117</v>
      </c>
      <c r="E14" s="172">
        <v>137</v>
      </c>
      <c r="F14" s="131"/>
      <c r="G14" s="136" t="s">
        <v>133</v>
      </c>
      <c r="H14" s="174">
        <v>120</v>
      </c>
      <c r="I14" s="171">
        <v>232</v>
      </c>
      <c r="J14" s="171">
        <v>100</v>
      </c>
      <c r="K14" s="173">
        <v>132</v>
      </c>
    </row>
    <row r="15" spans="1:11" ht="17.25" customHeight="1" x14ac:dyDescent="0.4">
      <c r="A15" s="135" t="s">
        <v>122</v>
      </c>
      <c r="B15" s="170">
        <v>311</v>
      </c>
      <c r="C15" s="171">
        <v>590</v>
      </c>
      <c r="D15" s="171">
        <v>265</v>
      </c>
      <c r="E15" s="172">
        <v>325</v>
      </c>
      <c r="F15" s="131"/>
      <c r="G15" s="136" t="s">
        <v>134</v>
      </c>
      <c r="H15" s="174">
        <v>9</v>
      </c>
      <c r="I15" s="171">
        <v>17</v>
      </c>
      <c r="J15" s="171">
        <v>9</v>
      </c>
      <c r="K15" s="173">
        <v>8</v>
      </c>
    </row>
    <row r="16" spans="1:11" ht="17.25" customHeight="1" x14ac:dyDescent="0.4">
      <c r="A16" s="135" t="s">
        <v>135</v>
      </c>
      <c r="B16" s="170">
        <v>243</v>
      </c>
      <c r="C16" s="171">
        <v>512</v>
      </c>
      <c r="D16" s="171">
        <v>258</v>
      </c>
      <c r="E16" s="172">
        <v>254</v>
      </c>
      <c r="F16" s="131"/>
      <c r="G16" s="136" t="s">
        <v>136</v>
      </c>
      <c r="H16" s="174">
        <v>256</v>
      </c>
      <c r="I16" s="171">
        <v>609</v>
      </c>
      <c r="J16" s="171">
        <v>283</v>
      </c>
      <c r="K16" s="173">
        <v>326</v>
      </c>
    </row>
    <row r="17" spans="1:11" ht="17.25" customHeight="1" x14ac:dyDescent="0.4">
      <c r="A17" s="135" t="s">
        <v>137</v>
      </c>
      <c r="B17" s="170">
        <v>205</v>
      </c>
      <c r="C17" s="171">
        <v>389</v>
      </c>
      <c r="D17" s="171">
        <v>191</v>
      </c>
      <c r="E17" s="172">
        <v>198</v>
      </c>
      <c r="F17" s="131"/>
      <c r="G17" s="136" t="s">
        <v>138</v>
      </c>
      <c r="H17" s="174">
        <v>2</v>
      </c>
      <c r="I17" s="171">
        <v>4</v>
      </c>
      <c r="J17" s="171">
        <v>2</v>
      </c>
      <c r="K17" s="173">
        <v>2</v>
      </c>
    </row>
    <row r="18" spans="1:11" ht="17.25" customHeight="1" x14ac:dyDescent="0.4">
      <c r="A18" s="135" t="s">
        <v>139</v>
      </c>
      <c r="B18" s="170">
        <v>250</v>
      </c>
      <c r="C18" s="171">
        <v>477</v>
      </c>
      <c r="D18" s="171">
        <v>219</v>
      </c>
      <c r="E18" s="172">
        <v>258</v>
      </c>
      <c r="F18" s="131"/>
      <c r="G18" s="136" t="s">
        <v>140</v>
      </c>
      <c r="H18" s="175">
        <v>0</v>
      </c>
      <c r="I18" s="176">
        <v>0</v>
      </c>
      <c r="J18" s="176">
        <v>0</v>
      </c>
      <c r="K18" s="177">
        <v>0</v>
      </c>
    </row>
    <row r="19" spans="1:11" ht="17.25" customHeight="1" x14ac:dyDescent="0.4">
      <c r="A19" s="135" t="s">
        <v>122</v>
      </c>
      <c r="B19" s="170">
        <v>317</v>
      </c>
      <c r="C19" s="171">
        <v>646</v>
      </c>
      <c r="D19" s="171">
        <v>301</v>
      </c>
      <c r="E19" s="172">
        <v>345</v>
      </c>
      <c r="F19" s="131"/>
      <c r="G19" s="136" t="s">
        <v>141</v>
      </c>
      <c r="H19" s="174">
        <v>4</v>
      </c>
      <c r="I19" s="171">
        <v>11</v>
      </c>
      <c r="J19" s="171">
        <v>5</v>
      </c>
      <c r="K19" s="173">
        <v>6</v>
      </c>
    </row>
    <row r="20" spans="1:11" ht="17.25" customHeight="1" x14ac:dyDescent="0.4">
      <c r="A20" s="135" t="s">
        <v>135</v>
      </c>
      <c r="B20" s="170">
        <v>266</v>
      </c>
      <c r="C20" s="171">
        <v>527</v>
      </c>
      <c r="D20" s="171">
        <v>250</v>
      </c>
      <c r="E20" s="172">
        <v>277</v>
      </c>
      <c r="F20" s="131"/>
      <c r="G20" s="136" t="s">
        <v>142</v>
      </c>
      <c r="H20" s="174">
        <v>177</v>
      </c>
      <c r="I20" s="171">
        <v>347</v>
      </c>
      <c r="J20" s="171">
        <v>189</v>
      </c>
      <c r="K20" s="173">
        <v>158</v>
      </c>
    </row>
    <row r="21" spans="1:11" ht="17.25" customHeight="1" x14ac:dyDescent="0.4">
      <c r="A21" s="135" t="s">
        <v>143</v>
      </c>
      <c r="B21" s="170">
        <v>350</v>
      </c>
      <c r="C21" s="171">
        <v>749</v>
      </c>
      <c r="D21" s="171">
        <v>387</v>
      </c>
      <c r="E21" s="172">
        <v>362</v>
      </c>
      <c r="F21" s="131"/>
      <c r="G21" s="136" t="s">
        <v>144</v>
      </c>
      <c r="H21" s="174">
        <v>6</v>
      </c>
      <c r="I21" s="171">
        <v>12</v>
      </c>
      <c r="J21" s="171">
        <v>6</v>
      </c>
      <c r="K21" s="173">
        <v>6</v>
      </c>
    </row>
    <row r="22" spans="1:11" ht="17.25" customHeight="1" x14ac:dyDescent="0.4">
      <c r="A22" s="135" t="s">
        <v>122</v>
      </c>
      <c r="B22" s="170">
        <v>323</v>
      </c>
      <c r="C22" s="171">
        <v>709</v>
      </c>
      <c r="D22" s="171">
        <v>356</v>
      </c>
      <c r="E22" s="172">
        <v>353</v>
      </c>
      <c r="F22" s="131"/>
      <c r="G22" s="136" t="s">
        <v>145</v>
      </c>
      <c r="H22" s="174">
        <v>3</v>
      </c>
      <c r="I22" s="171">
        <v>11</v>
      </c>
      <c r="J22" s="171">
        <v>4</v>
      </c>
      <c r="K22" s="173">
        <v>7</v>
      </c>
    </row>
    <row r="23" spans="1:11" ht="17.25" customHeight="1" x14ac:dyDescent="0.4">
      <c r="A23" s="135" t="s">
        <v>135</v>
      </c>
      <c r="B23" s="170">
        <v>436</v>
      </c>
      <c r="C23" s="171">
        <v>968</v>
      </c>
      <c r="D23" s="171">
        <v>488</v>
      </c>
      <c r="E23" s="172">
        <v>480</v>
      </c>
      <c r="F23" s="131"/>
      <c r="G23" s="136" t="s">
        <v>146</v>
      </c>
      <c r="H23" s="174">
        <v>40</v>
      </c>
      <c r="I23" s="171">
        <v>82</v>
      </c>
      <c r="J23" s="171">
        <v>40</v>
      </c>
      <c r="K23" s="173">
        <v>42</v>
      </c>
    </row>
    <row r="24" spans="1:11" ht="17.25" customHeight="1" x14ac:dyDescent="0.4">
      <c r="A24" s="137" t="s">
        <v>147</v>
      </c>
      <c r="B24" s="170">
        <v>313</v>
      </c>
      <c r="C24" s="171">
        <v>1024</v>
      </c>
      <c r="D24" s="171">
        <v>497</v>
      </c>
      <c r="E24" s="172">
        <v>527</v>
      </c>
      <c r="F24" s="131"/>
      <c r="G24" s="136" t="s">
        <v>148</v>
      </c>
      <c r="H24" s="175">
        <v>0</v>
      </c>
      <c r="I24" s="176">
        <v>0</v>
      </c>
      <c r="J24" s="176">
        <v>0</v>
      </c>
      <c r="K24" s="177">
        <v>0</v>
      </c>
    </row>
    <row r="25" spans="1:11" ht="17.25" customHeight="1" x14ac:dyDescent="0.4">
      <c r="A25" s="137" t="s">
        <v>149</v>
      </c>
      <c r="B25" s="170">
        <v>218</v>
      </c>
      <c r="C25" s="171">
        <v>711</v>
      </c>
      <c r="D25" s="171">
        <v>363</v>
      </c>
      <c r="E25" s="172">
        <v>348</v>
      </c>
      <c r="F25" s="131"/>
      <c r="G25" s="136" t="s">
        <v>145</v>
      </c>
      <c r="H25" s="174">
        <v>1</v>
      </c>
      <c r="I25" s="171">
        <v>3</v>
      </c>
      <c r="J25" s="171">
        <v>1</v>
      </c>
      <c r="K25" s="173">
        <v>2</v>
      </c>
    </row>
    <row r="26" spans="1:11" ht="17.25" customHeight="1" x14ac:dyDescent="0.4">
      <c r="A26" s="135" t="s">
        <v>150</v>
      </c>
      <c r="B26" s="170">
        <v>949</v>
      </c>
      <c r="C26" s="171">
        <v>1945</v>
      </c>
      <c r="D26" s="171">
        <v>946</v>
      </c>
      <c r="E26" s="172">
        <v>999</v>
      </c>
      <c r="F26" s="131"/>
      <c r="G26" s="136" t="s">
        <v>151</v>
      </c>
      <c r="H26" s="174">
        <v>52</v>
      </c>
      <c r="I26" s="171">
        <v>106</v>
      </c>
      <c r="J26" s="171">
        <v>50</v>
      </c>
      <c r="K26" s="173">
        <v>56</v>
      </c>
    </row>
    <row r="27" spans="1:11" ht="17.25" customHeight="1" x14ac:dyDescent="0.4">
      <c r="A27" s="135" t="s">
        <v>152</v>
      </c>
      <c r="B27" s="170">
        <v>231</v>
      </c>
      <c r="C27" s="171">
        <v>509</v>
      </c>
      <c r="D27" s="171">
        <v>252</v>
      </c>
      <c r="E27" s="172">
        <v>257</v>
      </c>
      <c r="F27" s="131"/>
      <c r="G27" s="136" t="s">
        <v>153</v>
      </c>
      <c r="H27" s="175">
        <v>0</v>
      </c>
      <c r="I27" s="176">
        <v>0</v>
      </c>
      <c r="J27" s="176">
        <v>0</v>
      </c>
      <c r="K27" s="177">
        <v>0</v>
      </c>
    </row>
    <row r="28" spans="1:11" ht="17.25" customHeight="1" x14ac:dyDescent="0.4">
      <c r="A28" s="135" t="s">
        <v>154</v>
      </c>
      <c r="B28" s="170">
        <v>24</v>
      </c>
      <c r="C28" s="171">
        <v>55</v>
      </c>
      <c r="D28" s="171">
        <v>29</v>
      </c>
      <c r="E28" s="172">
        <v>26</v>
      </c>
      <c r="F28" s="131"/>
      <c r="G28" s="136" t="s">
        <v>155</v>
      </c>
      <c r="H28" s="175">
        <v>0</v>
      </c>
      <c r="I28" s="176">
        <v>0</v>
      </c>
      <c r="J28" s="176">
        <v>0</v>
      </c>
      <c r="K28" s="177">
        <v>0</v>
      </c>
    </row>
    <row r="29" spans="1:11" ht="17.25" customHeight="1" x14ac:dyDescent="0.4">
      <c r="A29" s="135" t="s">
        <v>386</v>
      </c>
      <c r="B29" s="170">
        <v>160</v>
      </c>
      <c r="C29" s="171">
        <v>378</v>
      </c>
      <c r="D29" s="171">
        <v>184</v>
      </c>
      <c r="E29" s="172">
        <v>194</v>
      </c>
      <c r="F29" s="131"/>
      <c r="G29" s="136" t="s">
        <v>156</v>
      </c>
      <c r="H29" s="175">
        <v>0</v>
      </c>
      <c r="I29" s="176">
        <v>0</v>
      </c>
      <c r="J29" s="176">
        <v>0</v>
      </c>
      <c r="K29" s="177">
        <v>0</v>
      </c>
    </row>
    <row r="30" spans="1:11" ht="17.25" customHeight="1" x14ac:dyDescent="0.4">
      <c r="A30" s="135" t="s">
        <v>157</v>
      </c>
      <c r="B30" s="170">
        <v>273</v>
      </c>
      <c r="C30" s="171">
        <v>549</v>
      </c>
      <c r="D30" s="171">
        <v>275</v>
      </c>
      <c r="E30" s="172">
        <v>274</v>
      </c>
      <c r="F30" s="131"/>
      <c r="G30" s="136" t="s">
        <v>158</v>
      </c>
      <c r="H30" s="174">
        <v>153</v>
      </c>
      <c r="I30" s="171">
        <v>332</v>
      </c>
      <c r="J30" s="171">
        <v>168</v>
      </c>
      <c r="K30" s="173">
        <v>164</v>
      </c>
    </row>
    <row r="31" spans="1:11" ht="17.25" customHeight="1" x14ac:dyDescent="0.4">
      <c r="A31" s="135" t="s">
        <v>159</v>
      </c>
      <c r="B31" s="170">
        <v>80</v>
      </c>
      <c r="C31" s="171">
        <v>173</v>
      </c>
      <c r="D31" s="171">
        <v>74</v>
      </c>
      <c r="E31" s="172">
        <v>99</v>
      </c>
      <c r="F31" s="131"/>
      <c r="G31" s="136" t="s">
        <v>160</v>
      </c>
      <c r="H31" s="174">
        <v>132</v>
      </c>
      <c r="I31" s="171">
        <v>272</v>
      </c>
      <c r="J31" s="171">
        <v>132</v>
      </c>
      <c r="K31" s="173">
        <v>140</v>
      </c>
    </row>
    <row r="32" spans="1:11" ht="17.25" customHeight="1" x14ac:dyDescent="0.4">
      <c r="A32" s="135" t="s">
        <v>161</v>
      </c>
      <c r="B32" s="170">
        <v>1254</v>
      </c>
      <c r="C32" s="171">
        <v>2375</v>
      </c>
      <c r="D32" s="171">
        <v>1157</v>
      </c>
      <c r="E32" s="172">
        <v>1218</v>
      </c>
      <c r="F32" s="131"/>
      <c r="G32" s="136" t="s">
        <v>162</v>
      </c>
      <c r="H32" s="174">
        <v>1010</v>
      </c>
      <c r="I32" s="171">
        <v>1970</v>
      </c>
      <c r="J32" s="171">
        <v>985</v>
      </c>
      <c r="K32" s="173">
        <v>985</v>
      </c>
    </row>
    <row r="33" spans="1:11" ht="17.25" customHeight="1" x14ac:dyDescent="0.4">
      <c r="A33" s="135" t="s">
        <v>163</v>
      </c>
      <c r="B33" s="170">
        <v>88</v>
      </c>
      <c r="C33" s="171">
        <v>209</v>
      </c>
      <c r="D33" s="171">
        <v>108</v>
      </c>
      <c r="E33" s="172">
        <v>101</v>
      </c>
      <c r="F33" s="131"/>
      <c r="G33" s="136" t="s">
        <v>164</v>
      </c>
      <c r="H33" s="174">
        <v>620</v>
      </c>
      <c r="I33" s="171">
        <v>1198</v>
      </c>
      <c r="J33" s="171">
        <v>582</v>
      </c>
      <c r="K33" s="173">
        <v>616</v>
      </c>
    </row>
    <row r="34" spans="1:11" ht="17.25" customHeight="1" x14ac:dyDescent="0.4">
      <c r="A34" s="135" t="s">
        <v>165</v>
      </c>
      <c r="B34" s="170">
        <v>752</v>
      </c>
      <c r="C34" s="171">
        <v>1442</v>
      </c>
      <c r="D34" s="171">
        <v>700</v>
      </c>
      <c r="E34" s="172">
        <v>742</v>
      </c>
      <c r="F34" s="131"/>
      <c r="G34" s="136" t="s">
        <v>166</v>
      </c>
      <c r="H34" s="174">
        <v>139</v>
      </c>
      <c r="I34" s="171">
        <v>427</v>
      </c>
      <c r="J34" s="171">
        <v>207</v>
      </c>
      <c r="K34" s="173">
        <v>220</v>
      </c>
    </row>
    <row r="35" spans="1:11" ht="17.25" customHeight="1" x14ac:dyDescent="0.4">
      <c r="A35" s="135" t="s">
        <v>167</v>
      </c>
      <c r="B35" s="170">
        <v>159</v>
      </c>
      <c r="C35" s="171">
        <v>366</v>
      </c>
      <c r="D35" s="171">
        <v>187</v>
      </c>
      <c r="E35" s="172">
        <v>179</v>
      </c>
      <c r="F35" s="131"/>
      <c r="G35" s="138" t="s">
        <v>168</v>
      </c>
      <c r="H35" s="178">
        <f>SUM(H36:H45)+SUM(B50:B77)</f>
        <v>10366</v>
      </c>
      <c r="I35" s="179">
        <f>SUM(I36:I45)+SUM(C50:C77)</f>
        <v>22270</v>
      </c>
      <c r="J35" s="179">
        <f>SUM(J36:J45)+SUM(D50:D77)</f>
        <v>10674</v>
      </c>
      <c r="K35" s="180">
        <f>SUM(K36:K45)+SUM(E50:E77)</f>
        <v>11596</v>
      </c>
    </row>
    <row r="36" spans="1:11" ht="17.25" customHeight="1" x14ac:dyDescent="0.4">
      <c r="A36" s="135" t="s">
        <v>169</v>
      </c>
      <c r="B36" s="170">
        <v>123</v>
      </c>
      <c r="C36" s="171">
        <v>307</v>
      </c>
      <c r="D36" s="171">
        <v>144</v>
      </c>
      <c r="E36" s="172">
        <v>163</v>
      </c>
      <c r="F36" s="131"/>
      <c r="G36" s="136" t="s">
        <v>170</v>
      </c>
      <c r="H36" s="174">
        <v>132</v>
      </c>
      <c r="I36" s="171">
        <v>288</v>
      </c>
      <c r="J36" s="171">
        <v>139</v>
      </c>
      <c r="K36" s="173">
        <v>149</v>
      </c>
    </row>
    <row r="37" spans="1:11" ht="17.25" customHeight="1" x14ac:dyDescent="0.4">
      <c r="A37" s="135" t="s">
        <v>171</v>
      </c>
      <c r="B37" s="170">
        <v>1052</v>
      </c>
      <c r="C37" s="171">
        <v>1894</v>
      </c>
      <c r="D37" s="171">
        <v>953</v>
      </c>
      <c r="E37" s="172">
        <v>941</v>
      </c>
      <c r="F37" s="131"/>
      <c r="G37" s="136" t="s">
        <v>172</v>
      </c>
      <c r="H37" s="174">
        <v>85</v>
      </c>
      <c r="I37" s="171">
        <v>171</v>
      </c>
      <c r="J37" s="171">
        <v>84</v>
      </c>
      <c r="K37" s="173">
        <v>87</v>
      </c>
    </row>
    <row r="38" spans="1:11" ht="17.25" customHeight="1" x14ac:dyDescent="0.4">
      <c r="A38" s="135" t="s">
        <v>173</v>
      </c>
      <c r="B38" s="170">
        <v>21</v>
      </c>
      <c r="C38" s="171">
        <v>44</v>
      </c>
      <c r="D38" s="171">
        <v>24</v>
      </c>
      <c r="E38" s="172">
        <v>20</v>
      </c>
      <c r="F38" s="131"/>
      <c r="G38" s="136" t="s">
        <v>174</v>
      </c>
      <c r="H38" s="174">
        <v>113</v>
      </c>
      <c r="I38" s="171">
        <v>209</v>
      </c>
      <c r="J38" s="171">
        <v>102</v>
      </c>
      <c r="K38" s="173">
        <v>107</v>
      </c>
    </row>
    <row r="39" spans="1:11" ht="17.25" customHeight="1" x14ac:dyDescent="0.4">
      <c r="A39" s="135" t="s">
        <v>175</v>
      </c>
      <c r="B39" s="170">
        <v>194</v>
      </c>
      <c r="C39" s="171">
        <v>413</v>
      </c>
      <c r="D39" s="171">
        <v>202</v>
      </c>
      <c r="E39" s="172">
        <v>211</v>
      </c>
      <c r="F39" s="131"/>
      <c r="G39" s="136" t="s">
        <v>176</v>
      </c>
      <c r="H39" s="174">
        <v>29</v>
      </c>
      <c r="I39" s="171">
        <v>77</v>
      </c>
      <c r="J39" s="171">
        <v>38</v>
      </c>
      <c r="K39" s="173">
        <v>39</v>
      </c>
    </row>
    <row r="40" spans="1:11" ht="17.25" customHeight="1" x14ac:dyDescent="0.4">
      <c r="A40" s="135" t="s">
        <v>177</v>
      </c>
      <c r="B40" s="170"/>
      <c r="C40" s="171"/>
      <c r="D40" s="171"/>
      <c r="E40" s="172"/>
      <c r="F40" s="131"/>
      <c r="G40" s="136" t="s">
        <v>178</v>
      </c>
      <c r="H40" s="174">
        <v>75</v>
      </c>
      <c r="I40" s="171">
        <v>176</v>
      </c>
      <c r="J40" s="171">
        <v>85</v>
      </c>
      <c r="K40" s="173">
        <v>91</v>
      </c>
    </row>
    <row r="41" spans="1:11" ht="17.25" customHeight="1" x14ac:dyDescent="0.4">
      <c r="A41" s="135" t="s">
        <v>132</v>
      </c>
      <c r="B41" s="170">
        <v>437</v>
      </c>
      <c r="C41" s="171">
        <v>918</v>
      </c>
      <c r="D41" s="171">
        <v>460</v>
      </c>
      <c r="E41" s="172">
        <v>458</v>
      </c>
      <c r="F41" s="131"/>
      <c r="G41" s="136" t="s">
        <v>179</v>
      </c>
      <c r="H41" s="174">
        <v>50</v>
      </c>
      <c r="I41" s="171">
        <v>113</v>
      </c>
      <c r="J41" s="171">
        <v>57</v>
      </c>
      <c r="K41" s="173">
        <v>56</v>
      </c>
    </row>
    <row r="42" spans="1:11" ht="17.25" customHeight="1" x14ac:dyDescent="0.4">
      <c r="A42" s="135" t="s">
        <v>122</v>
      </c>
      <c r="B42" s="170">
        <v>402</v>
      </c>
      <c r="C42" s="171">
        <v>868</v>
      </c>
      <c r="D42" s="171">
        <v>429</v>
      </c>
      <c r="E42" s="172">
        <v>439</v>
      </c>
      <c r="F42" s="131"/>
      <c r="G42" s="136" t="s">
        <v>180</v>
      </c>
      <c r="H42" s="174">
        <v>65</v>
      </c>
      <c r="I42" s="171">
        <v>145</v>
      </c>
      <c r="J42" s="171">
        <v>68</v>
      </c>
      <c r="K42" s="173">
        <v>77</v>
      </c>
    </row>
    <row r="43" spans="1:11" ht="17.25" customHeight="1" x14ac:dyDescent="0.4">
      <c r="A43" s="135" t="s">
        <v>135</v>
      </c>
      <c r="B43" s="170">
        <v>536</v>
      </c>
      <c r="C43" s="171">
        <v>1089</v>
      </c>
      <c r="D43" s="171">
        <v>512</v>
      </c>
      <c r="E43" s="172">
        <v>577</v>
      </c>
      <c r="F43" s="131"/>
      <c r="G43" s="136" t="s">
        <v>387</v>
      </c>
      <c r="H43" s="174">
        <v>110</v>
      </c>
      <c r="I43" s="171">
        <v>250</v>
      </c>
      <c r="J43" s="171">
        <v>121</v>
      </c>
      <c r="K43" s="173">
        <v>129</v>
      </c>
    </row>
    <row r="44" spans="1:11" ht="17.25" customHeight="1" x14ac:dyDescent="0.4">
      <c r="A44" s="139"/>
      <c r="B44" s="170"/>
      <c r="C44" s="171"/>
      <c r="D44" s="171"/>
      <c r="E44" s="172"/>
      <c r="F44" s="131"/>
      <c r="G44" s="136" t="s">
        <v>181</v>
      </c>
      <c r="H44" s="174">
        <v>42</v>
      </c>
      <c r="I44" s="171">
        <v>105</v>
      </c>
      <c r="J44" s="171">
        <v>50</v>
      </c>
      <c r="K44" s="173">
        <v>55</v>
      </c>
    </row>
    <row r="45" spans="1:11" ht="17.25" customHeight="1" thickBot="1" x14ac:dyDescent="0.45">
      <c r="A45" s="140"/>
      <c r="B45" s="181"/>
      <c r="C45" s="182"/>
      <c r="D45" s="182"/>
      <c r="E45" s="183"/>
      <c r="F45" s="131"/>
      <c r="G45" s="141" t="s">
        <v>388</v>
      </c>
      <c r="H45" s="184">
        <v>44</v>
      </c>
      <c r="I45" s="182">
        <v>102</v>
      </c>
      <c r="J45" s="182">
        <v>54</v>
      </c>
      <c r="K45" s="185">
        <v>48</v>
      </c>
    </row>
    <row r="46" spans="1:11" ht="18" customHeight="1" thickBot="1" x14ac:dyDescent="0.45">
      <c r="A46" s="46"/>
      <c r="B46" s="5"/>
      <c r="C46" s="5"/>
      <c r="D46" s="22"/>
      <c r="E46" s="5"/>
      <c r="F46" s="73"/>
      <c r="G46" s="5"/>
      <c r="H46" s="5"/>
      <c r="I46" s="5"/>
      <c r="J46" s="5"/>
      <c r="K46" s="84" t="s">
        <v>95</v>
      </c>
    </row>
    <row r="47" spans="1:11" ht="15" customHeight="1" x14ac:dyDescent="0.4">
      <c r="A47" s="233" t="s">
        <v>113</v>
      </c>
      <c r="B47" s="258" t="str">
        <f>B2</f>
        <v>令和5年</v>
      </c>
      <c r="C47" s="259"/>
      <c r="D47" s="259"/>
      <c r="E47" s="292"/>
      <c r="F47" s="131"/>
      <c r="G47" s="293" t="s">
        <v>113</v>
      </c>
      <c r="H47" s="258" t="str">
        <f>B2</f>
        <v>令和5年</v>
      </c>
      <c r="I47" s="259"/>
      <c r="J47" s="259"/>
      <c r="K47" s="259"/>
    </row>
    <row r="48" spans="1:11" ht="14.25" customHeight="1" x14ac:dyDescent="0.4">
      <c r="A48" s="234"/>
      <c r="B48" s="289" t="s">
        <v>2</v>
      </c>
      <c r="C48" s="249" t="s">
        <v>114</v>
      </c>
      <c r="D48" s="249"/>
      <c r="E48" s="296"/>
      <c r="F48" s="131"/>
      <c r="G48" s="294"/>
      <c r="H48" s="281" t="s">
        <v>2</v>
      </c>
      <c r="I48" s="249" t="s">
        <v>114</v>
      </c>
      <c r="J48" s="249"/>
      <c r="K48" s="279"/>
    </row>
    <row r="49" spans="1:11" ht="14.25" customHeight="1" thickBot="1" x14ac:dyDescent="0.45">
      <c r="A49" s="235"/>
      <c r="B49" s="290"/>
      <c r="C49" s="210" t="s">
        <v>109</v>
      </c>
      <c r="D49" s="210" t="s">
        <v>8</v>
      </c>
      <c r="E49" s="132" t="s">
        <v>9</v>
      </c>
      <c r="F49" s="131"/>
      <c r="G49" s="295"/>
      <c r="H49" s="297"/>
      <c r="I49" s="210" t="s">
        <v>109</v>
      </c>
      <c r="J49" s="210" t="s">
        <v>8</v>
      </c>
      <c r="K49" s="209" t="s">
        <v>9</v>
      </c>
    </row>
    <row r="50" spans="1:11" ht="17.25" customHeight="1" x14ac:dyDescent="0.4">
      <c r="A50" s="142" t="s">
        <v>182</v>
      </c>
      <c r="B50" s="186">
        <v>32</v>
      </c>
      <c r="C50" s="187">
        <v>47</v>
      </c>
      <c r="D50" s="187">
        <v>20</v>
      </c>
      <c r="E50" s="188">
        <v>27</v>
      </c>
      <c r="G50" s="143" t="s">
        <v>183</v>
      </c>
      <c r="H50" s="189">
        <f>SUM(H51:H67)</f>
        <v>682</v>
      </c>
      <c r="I50" s="190">
        <f>SUM(I51:I67)</f>
        <v>1483</v>
      </c>
      <c r="J50" s="190">
        <f>SUM(J51:J67)</f>
        <v>704</v>
      </c>
      <c r="K50" s="191">
        <f>SUM(K51:K67)</f>
        <v>779</v>
      </c>
    </row>
    <row r="51" spans="1:11" ht="17.25" customHeight="1" x14ac:dyDescent="0.4">
      <c r="A51" s="144" t="s">
        <v>184</v>
      </c>
      <c r="B51" s="186">
        <v>300</v>
      </c>
      <c r="C51" s="187">
        <v>647</v>
      </c>
      <c r="D51" s="187">
        <v>307</v>
      </c>
      <c r="E51" s="188">
        <v>340</v>
      </c>
      <c r="G51" s="145" t="s">
        <v>185</v>
      </c>
      <c r="H51" s="186">
        <v>77</v>
      </c>
      <c r="I51" s="187">
        <v>168</v>
      </c>
      <c r="J51" s="187">
        <v>85</v>
      </c>
      <c r="K51" s="192">
        <v>83</v>
      </c>
    </row>
    <row r="52" spans="1:11" ht="17.25" customHeight="1" x14ac:dyDescent="0.4">
      <c r="A52" s="144" t="s">
        <v>186</v>
      </c>
      <c r="B52" s="186">
        <v>236</v>
      </c>
      <c r="C52" s="187">
        <v>364</v>
      </c>
      <c r="D52" s="187">
        <v>189</v>
      </c>
      <c r="E52" s="188">
        <v>175</v>
      </c>
      <c r="G52" s="145" t="s">
        <v>187</v>
      </c>
      <c r="H52" s="186">
        <v>44</v>
      </c>
      <c r="I52" s="187">
        <v>105</v>
      </c>
      <c r="J52" s="187">
        <v>56</v>
      </c>
      <c r="K52" s="192">
        <v>49</v>
      </c>
    </row>
    <row r="53" spans="1:11" ht="17.25" customHeight="1" x14ac:dyDescent="0.4">
      <c r="A53" s="144" t="s">
        <v>122</v>
      </c>
      <c r="B53" s="186">
        <v>80</v>
      </c>
      <c r="C53" s="187">
        <v>151</v>
      </c>
      <c r="D53" s="187">
        <v>73</v>
      </c>
      <c r="E53" s="188">
        <v>78</v>
      </c>
      <c r="G53" s="145" t="s">
        <v>188</v>
      </c>
      <c r="H53" s="186">
        <v>53</v>
      </c>
      <c r="I53" s="187">
        <v>121</v>
      </c>
      <c r="J53" s="187">
        <v>61</v>
      </c>
      <c r="K53" s="192">
        <v>60</v>
      </c>
    </row>
    <row r="54" spans="1:11" ht="17.25" customHeight="1" x14ac:dyDescent="0.4">
      <c r="A54" s="144" t="s">
        <v>135</v>
      </c>
      <c r="B54" s="186">
        <v>166</v>
      </c>
      <c r="C54" s="187">
        <v>336</v>
      </c>
      <c r="D54" s="187">
        <v>158</v>
      </c>
      <c r="E54" s="188">
        <v>178</v>
      </c>
      <c r="G54" s="145" t="s">
        <v>189</v>
      </c>
      <c r="H54" s="186">
        <v>7</v>
      </c>
      <c r="I54" s="187">
        <v>14</v>
      </c>
      <c r="J54" s="187">
        <v>6</v>
      </c>
      <c r="K54" s="192">
        <v>8</v>
      </c>
    </row>
    <row r="55" spans="1:11" ht="17.25" customHeight="1" x14ac:dyDescent="0.4">
      <c r="A55" s="144" t="s">
        <v>190</v>
      </c>
      <c r="B55" s="186">
        <v>134</v>
      </c>
      <c r="C55" s="187">
        <v>283</v>
      </c>
      <c r="D55" s="187">
        <v>146</v>
      </c>
      <c r="E55" s="188">
        <v>137</v>
      </c>
      <c r="G55" s="145" t="s">
        <v>191</v>
      </c>
      <c r="H55" s="186">
        <v>132</v>
      </c>
      <c r="I55" s="187">
        <v>252</v>
      </c>
      <c r="J55" s="187">
        <v>104</v>
      </c>
      <c r="K55" s="192">
        <v>148</v>
      </c>
    </row>
    <row r="56" spans="1:11" ht="17.25" customHeight="1" x14ac:dyDescent="0.4">
      <c r="A56" s="144" t="s">
        <v>192</v>
      </c>
      <c r="B56" s="186">
        <v>100</v>
      </c>
      <c r="C56" s="187">
        <v>199</v>
      </c>
      <c r="D56" s="187">
        <v>102</v>
      </c>
      <c r="E56" s="188">
        <v>97</v>
      </c>
      <c r="G56" s="145" t="s">
        <v>193</v>
      </c>
      <c r="H56" s="186">
        <v>7</v>
      </c>
      <c r="I56" s="187">
        <v>19</v>
      </c>
      <c r="J56" s="187">
        <v>12</v>
      </c>
      <c r="K56" s="192">
        <v>7</v>
      </c>
    </row>
    <row r="57" spans="1:11" ht="17.25" customHeight="1" x14ac:dyDescent="0.4">
      <c r="A57" s="144" t="s">
        <v>194</v>
      </c>
      <c r="B57" s="186">
        <v>168</v>
      </c>
      <c r="C57" s="187">
        <v>336</v>
      </c>
      <c r="D57" s="187">
        <v>164</v>
      </c>
      <c r="E57" s="188">
        <v>172</v>
      </c>
      <c r="G57" s="145" t="s">
        <v>195</v>
      </c>
      <c r="H57" s="186">
        <v>21</v>
      </c>
      <c r="I57" s="187">
        <v>41</v>
      </c>
      <c r="J57" s="187">
        <v>21</v>
      </c>
      <c r="K57" s="192">
        <v>20</v>
      </c>
    </row>
    <row r="58" spans="1:11" ht="17.25" customHeight="1" x14ac:dyDescent="0.4">
      <c r="A58" s="144" t="s">
        <v>196</v>
      </c>
      <c r="B58" s="186">
        <v>8</v>
      </c>
      <c r="C58" s="187">
        <v>18</v>
      </c>
      <c r="D58" s="187">
        <v>8</v>
      </c>
      <c r="E58" s="188">
        <v>10</v>
      </c>
      <c r="G58" s="145" t="s">
        <v>197</v>
      </c>
      <c r="H58" s="186">
        <v>72</v>
      </c>
      <c r="I58" s="187">
        <v>171</v>
      </c>
      <c r="J58" s="187">
        <v>79</v>
      </c>
      <c r="K58" s="192">
        <v>92</v>
      </c>
    </row>
    <row r="59" spans="1:11" ht="17.25" customHeight="1" x14ac:dyDescent="0.4">
      <c r="A59" s="144" t="s">
        <v>198</v>
      </c>
      <c r="B59" s="186">
        <v>115</v>
      </c>
      <c r="C59" s="187">
        <v>179</v>
      </c>
      <c r="D59" s="187">
        <v>90</v>
      </c>
      <c r="E59" s="188">
        <v>89</v>
      </c>
      <c r="G59" s="145" t="s">
        <v>199</v>
      </c>
      <c r="H59" s="186">
        <v>31</v>
      </c>
      <c r="I59" s="187">
        <v>62</v>
      </c>
      <c r="J59" s="187">
        <v>32</v>
      </c>
      <c r="K59" s="192">
        <v>30</v>
      </c>
    </row>
    <row r="60" spans="1:11" ht="17.25" customHeight="1" x14ac:dyDescent="0.4">
      <c r="A60" s="144" t="s">
        <v>200</v>
      </c>
      <c r="B60" s="186"/>
      <c r="C60" s="187"/>
      <c r="D60" s="187"/>
      <c r="E60" s="188"/>
      <c r="G60" s="145" t="s">
        <v>201</v>
      </c>
      <c r="H60" s="186">
        <v>23</v>
      </c>
      <c r="I60" s="187">
        <v>61</v>
      </c>
      <c r="J60" s="187">
        <v>23</v>
      </c>
      <c r="K60" s="192">
        <v>38</v>
      </c>
    </row>
    <row r="61" spans="1:11" ht="17.25" customHeight="1" x14ac:dyDescent="0.4">
      <c r="A61" s="144" t="s">
        <v>202</v>
      </c>
      <c r="B61" s="186">
        <v>858</v>
      </c>
      <c r="C61" s="187">
        <v>1883</v>
      </c>
      <c r="D61" s="187">
        <v>894</v>
      </c>
      <c r="E61" s="188">
        <v>989</v>
      </c>
      <c r="G61" s="145" t="s">
        <v>203</v>
      </c>
      <c r="H61" s="186">
        <v>41</v>
      </c>
      <c r="I61" s="187">
        <v>89</v>
      </c>
      <c r="J61" s="187">
        <v>43</v>
      </c>
      <c r="K61" s="192">
        <v>46</v>
      </c>
    </row>
    <row r="62" spans="1:11" ht="17.25" customHeight="1" x14ac:dyDescent="0.4">
      <c r="A62" s="144" t="s">
        <v>122</v>
      </c>
      <c r="B62" s="186">
        <v>1047</v>
      </c>
      <c r="C62" s="187">
        <v>1881</v>
      </c>
      <c r="D62" s="187">
        <v>881</v>
      </c>
      <c r="E62" s="188">
        <v>1000</v>
      </c>
      <c r="G62" s="145" t="s">
        <v>204</v>
      </c>
      <c r="H62" s="186">
        <v>22</v>
      </c>
      <c r="I62" s="187">
        <v>55</v>
      </c>
      <c r="J62" s="187">
        <v>26</v>
      </c>
      <c r="K62" s="192">
        <v>29</v>
      </c>
    </row>
    <row r="63" spans="1:11" ht="17.25" customHeight="1" x14ac:dyDescent="0.4">
      <c r="A63" s="144" t="s">
        <v>205</v>
      </c>
      <c r="B63" s="186"/>
      <c r="C63" s="187"/>
      <c r="D63" s="187"/>
      <c r="E63" s="188"/>
      <c r="G63" s="145" t="s">
        <v>206</v>
      </c>
      <c r="H63" s="186">
        <v>10</v>
      </c>
      <c r="I63" s="187">
        <v>20</v>
      </c>
      <c r="J63" s="187">
        <v>8</v>
      </c>
      <c r="K63" s="192">
        <v>12</v>
      </c>
    </row>
    <row r="64" spans="1:11" ht="17.25" customHeight="1" x14ac:dyDescent="0.4">
      <c r="A64" s="144" t="s">
        <v>202</v>
      </c>
      <c r="B64" s="186">
        <v>562</v>
      </c>
      <c r="C64" s="187">
        <v>1244</v>
      </c>
      <c r="D64" s="187">
        <v>588</v>
      </c>
      <c r="E64" s="188">
        <v>656</v>
      </c>
      <c r="G64" s="145" t="s">
        <v>207</v>
      </c>
      <c r="H64" s="186">
        <v>16</v>
      </c>
      <c r="I64" s="187">
        <v>31</v>
      </c>
      <c r="J64" s="187">
        <v>17</v>
      </c>
      <c r="K64" s="192">
        <v>14</v>
      </c>
    </row>
    <row r="65" spans="1:11" ht="17.25" customHeight="1" x14ac:dyDescent="0.4">
      <c r="A65" s="144" t="s">
        <v>122</v>
      </c>
      <c r="B65" s="186">
        <v>1033</v>
      </c>
      <c r="C65" s="187">
        <v>2382</v>
      </c>
      <c r="D65" s="187">
        <v>1151</v>
      </c>
      <c r="E65" s="188">
        <v>1231</v>
      </c>
      <c r="G65" s="145" t="s">
        <v>208</v>
      </c>
      <c r="H65" s="186">
        <v>56</v>
      </c>
      <c r="I65" s="187">
        <v>116</v>
      </c>
      <c r="J65" s="187">
        <v>55</v>
      </c>
      <c r="K65" s="192">
        <v>61</v>
      </c>
    </row>
    <row r="66" spans="1:11" ht="17.25" customHeight="1" x14ac:dyDescent="0.4">
      <c r="A66" s="144" t="s">
        <v>135</v>
      </c>
      <c r="B66" s="186">
        <v>512</v>
      </c>
      <c r="C66" s="187">
        <v>1086</v>
      </c>
      <c r="D66" s="187">
        <v>513</v>
      </c>
      <c r="E66" s="188">
        <v>573</v>
      </c>
      <c r="G66" s="145" t="s">
        <v>209</v>
      </c>
      <c r="H66" s="186">
        <v>36</v>
      </c>
      <c r="I66" s="187">
        <v>79</v>
      </c>
      <c r="J66" s="187">
        <v>39</v>
      </c>
      <c r="K66" s="192">
        <v>40</v>
      </c>
    </row>
    <row r="67" spans="1:11" ht="17.25" customHeight="1" x14ac:dyDescent="0.4">
      <c r="A67" s="144" t="s">
        <v>210</v>
      </c>
      <c r="B67" s="186"/>
      <c r="C67" s="187"/>
      <c r="D67" s="187"/>
      <c r="E67" s="188"/>
      <c r="G67" s="146" t="s">
        <v>211</v>
      </c>
      <c r="H67" s="193">
        <v>34</v>
      </c>
      <c r="I67" s="194">
        <v>79</v>
      </c>
      <c r="J67" s="194">
        <v>37</v>
      </c>
      <c r="K67" s="195">
        <v>42</v>
      </c>
    </row>
    <row r="68" spans="1:11" ht="17.25" customHeight="1" x14ac:dyDescent="0.4">
      <c r="A68" s="144" t="s">
        <v>202</v>
      </c>
      <c r="B68" s="186">
        <v>815</v>
      </c>
      <c r="C68" s="187">
        <v>1704</v>
      </c>
      <c r="D68" s="187">
        <v>805</v>
      </c>
      <c r="E68" s="188">
        <v>899</v>
      </c>
      <c r="G68" s="147" t="s">
        <v>212</v>
      </c>
      <c r="H68" s="186">
        <f>SUM(H69:H82)</f>
        <v>4316</v>
      </c>
      <c r="I68" s="187">
        <f>SUM(I69:I82)</f>
        <v>8879</v>
      </c>
      <c r="J68" s="187">
        <f>SUM(J69:J82)</f>
        <v>4157</v>
      </c>
      <c r="K68" s="192">
        <f>SUM(K69:K82)</f>
        <v>4722</v>
      </c>
    </row>
    <row r="69" spans="1:11" ht="17.25" customHeight="1" x14ac:dyDescent="0.4">
      <c r="A69" s="144" t="s">
        <v>122</v>
      </c>
      <c r="B69" s="186">
        <v>556</v>
      </c>
      <c r="C69" s="187">
        <v>1170</v>
      </c>
      <c r="D69" s="187">
        <v>546</v>
      </c>
      <c r="E69" s="188">
        <v>624</v>
      </c>
      <c r="G69" s="145" t="s">
        <v>213</v>
      </c>
      <c r="H69" s="186">
        <v>538</v>
      </c>
      <c r="I69" s="187">
        <v>1021</v>
      </c>
      <c r="J69" s="187">
        <v>479</v>
      </c>
      <c r="K69" s="192">
        <v>542</v>
      </c>
    </row>
    <row r="70" spans="1:11" ht="17.25" customHeight="1" x14ac:dyDescent="0.4">
      <c r="A70" s="144" t="s">
        <v>135</v>
      </c>
      <c r="B70" s="186">
        <v>600</v>
      </c>
      <c r="C70" s="187">
        <v>1241</v>
      </c>
      <c r="D70" s="187">
        <v>602</v>
      </c>
      <c r="E70" s="188">
        <v>639</v>
      </c>
      <c r="G70" s="145" t="s">
        <v>145</v>
      </c>
      <c r="H70" s="186">
        <v>52</v>
      </c>
      <c r="I70" s="187">
        <v>52</v>
      </c>
      <c r="J70" s="187">
        <v>31</v>
      </c>
      <c r="K70" s="192">
        <v>21</v>
      </c>
    </row>
    <row r="71" spans="1:11" ht="17.25" customHeight="1" x14ac:dyDescent="0.4">
      <c r="A71" s="144" t="s">
        <v>214</v>
      </c>
      <c r="B71" s="186">
        <v>322</v>
      </c>
      <c r="C71" s="187">
        <v>769</v>
      </c>
      <c r="D71" s="187">
        <v>345</v>
      </c>
      <c r="E71" s="188">
        <v>424</v>
      </c>
      <c r="G71" s="145" t="s">
        <v>215</v>
      </c>
      <c r="H71" s="186">
        <v>254</v>
      </c>
      <c r="I71" s="187">
        <v>543</v>
      </c>
      <c r="J71" s="187">
        <v>260</v>
      </c>
      <c r="K71" s="192">
        <v>283</v>
      </c>
    </row>
    <row r="72" spans="1:11" ht="17.25" customHeight="1" x14ac:dyDescent="0.4">
      <c r="A72" s="144" t="s">
        <v>122</v>
      </c>
      <c r="B72" s="186">
        <v>258</v>
      </c>
      <c r="C72" s="187">
        <v>627</v>
      </c>
      <c r="D72" s="187">
        <v>307</v>
      </c>
      <c r="E72" s="188">
        <v>320</v>
      </c>
      <c r="G72" s="145" t="s">
        <v>155</v>
      </c>
      <c r="H72" s="186">
        <v>409</v>
      </c>
      <c r="I72" s="187">
        <v>912</v>
      </c>
      <c r="J72" s="187">
        <v>420</v>
      </c>
      <c r="K72" s="192">
        <v>492</v>
      </c>
    </row>
    <row r="73" spans="1:11" ht="17.25" customHeight="1" x14ac:dyDescent="0.4">
      <c r="A73" s="144" t="s">
        <v>135</v>
      </c>
      <c r="B73" s="186">
        <v>542</v>
      </c>
      <c r="C73" s="187">
        <v>1255</v>
      </c>
      <c r="D73" s="187">
        <v>626</v>
      </c>
      <c r="E73" s="188">
        <v>629</v>
      </c>
      <c r="G73" s="145" t="s">
        <v>156</v>
      </c>
      <c r="H73" s="186">
        <v>264</v>
      </c>
      <c r="I73" s="187">
        <v>569</v>
      </c>
      <c r="J73" s="187">
        <v>262</v>
      </c>
      <c r="K73" s="192">
        <v>307</v>
      </c>
    </row>
    <row r="74" spans="1:11" ht="17.25" customHeight="1" x14ac:dyDescent="0.4">
      <c r="A74" s="144" t="s">
        <v>190</v>
      </c>
      <c r="B74" s="186">
        <v>257</v>
      </c>
      <c r="C74" s="187">
        <v>668</v>
      </c>
      <c r="D74" s="187">
        <v>326</v>
      </c>
      <c r="E74" s="188">
        <v>342</v>
      </c>
      <c r="G74" s="145" t="s">
        <v>216</v>
      </c>
      <c r="H74" s="186">
        <v>326</v>
      </c>
      <c r="I74" s="187">
        <v>706</v>
      </c>
      <c r="J74" s="187">
        <v>346</v>
      </c>
      <c r="K74" s="192">
        <v>360</v>
      </c>
    </row>
    <row r="75" spans="1:11" ht="17.25" customHeight="1" x14ac:dyDescent="0.4">
      <c r="A75" s="144" t="s">
        <v>192</v>
      </c>
      <c r="B75" s="186">
        <v>453</v>
      </c>
      <c r="C75" s="187">
        <v>1060</v>
      </c>
      <c r="D75" s="187">
        <v>505</v>
      </c>
      <c r="E75" s="188">
        <v>555</v>
      </c>
      <c r="G75" s="145" t="s">
        <v>217</v>
      </c>
      <c r="H75" s="186">
        <v>76</v>
      </c>
      <c r="I75" s="187">
        <v>151</v>
      </c>
      <c r="J75" s="187">
        <v>80</v>
      </c>
      <c r="K75" s="192">
        <v>71</v>
      </c>
    </row>
    <row r="76" spans="1:11" ht="17.25" customHeight="1" x14ac:dyDescent="0.4">
      <c r="A76" s="144" t="s">
        <v>194</v>
      </c>
      <c r="B76" s="186">
        <v>454</v>
      </c>
      <c r="C76" s="187">
        <v>1091</v>
      </c>
      <c r="D76" s="187">
        <v>517</v>
      </c>
      <c r="E76" s="188">
        <v>574</v>
      </c>
      <c r="G76" s="145" t="s">
        <v>218</v>
      </c>
      <c r="H76" s="186">
        <v>352</v>
      </c>
      <c r="I76" s="187">
        <v>680</v>
      </c>
      <c r="J76" s="187">
        <v>324</v>
      </c>
      <c r="K76" s="192">
        <v>356</v>
      </c>
    </row>
    <row r="77" spans="1:11" ht="17.25" customHeight="1" x14ac:dyDescent="0.4">
      <c r="A77" s="148" t="s">
        <v>196</v>
      </c>
      <c r="B77" s="193">
        <v>13</v>
      </c>
      <c r="C77" s="194">
        <v>13</v>
      </c>
      <c r="D77" s="194">
        <v>13</v>
      </c>
      <c r="E77" s="196">
        <v>0</v>
      </c>
      <c r="G77" s="145" t="s">
        <v>155</v>
      </c>
      <c r="H77" s="186">
        <v>382</v>
      </c>
      <c r="I77" s="187">
        <v>787</v>
      </c>
      <c r="J77" s="187">
        <v>367</v>
      </c>
      <c r="K77" s="192">
        <v>420</v>
      </c>
    </row>
    <row r="78" spans="1:11" ht="17.25" customHeight="1" x14ac:dyDescent="0.4">
      <c r="A78" s="149" t="s">
        <v>219</v>
      </c>
      <c r="B78" s="186">
        <f>SUM(B79:B90)</f>
        <v>835</v>
      </c>
      <c r="C78" s="187">
        <f>SUM(C79:C90)</f>
        <v>1729</v>
      </c>
      <c r="D78" s="187">
        <f>SUM(D79:D90)</f>
        <v>865</v>
      </c>
      <c r="E78" s="188">
        <f>SUM(E79:E90)</f>
        <v>864</v>
      </c>
      <c r="G78" s="145" t="s">
        <v>156</v>
      </c>
      <c r="H78" s="186">
        <v>188</v>
      </c>
      <c r="I78" s="187">
        <v>360</v>
      </c>
      <c r="J78" s="187">
        <v>165</v>
      </c>
      <c r="K78" s="192">
        <v>195</v>
      </c>
    </row>
    <row r="79" spans="1:11" ht="17.25" customHeight="1" x14ac:dyDescent="0.4">
      <c r="A79" s="144" t="s">
        <v>220</v>
      </c>
      <c r="B79" s="186">
        <v>107</v>
      </c>
      <c r="C79" s="187">
        <v>222</v>
      </c>
      <c r="D79" s="187">
        <v>106</v>
      </c>
      <c r="E79" s="188">
        <v>116</v>
      </c>
      <c r="G79" s="145" t="s">
        <v>221</v>
      </c>
      <c r="H79" s="186">
        <v>468</v>
      </c>
      <c r="I79" s="187">
        <v>974</v>
      </c>
      <c r="J79" s="187">
        <v>449</v>
      </c>
      <c r="K79" s="192">
        <v>525</v>
      </c>
    </row>
    <row r="80" spans="1:11" ht="17.25" customHeight="1" x14ac:dyDescent="0.4">
      <c r="A80" s="144" t="s">
        <v>222</v>
      </c>
      <c r="B80" s="186">
        <v>127</v>
      </c>
      <c r="C80" s="187">
        <v>278</v>
      </c>
      <c r="D80" s="187">
        <v>136</v>
      </c>
      <c r="E80" s="188">
        <v>142</v>
      </c>
      <c r="G80" s="145" t="s">
        <v>155</v>
      </c>
      <c r="H80" s="186">
        <v>312</v>
      </c>
      <c r="I80" s="187">
        <v>648</v>
      </c>
      <c r="J80" s="187">
        <v>307</v>
      </c>
      <c r="K80" s="192">
        <v>341</v>
      </c>
    </row>
    <row r="81" spans="1:11" ht="17.25" customHeight="1" x14ac:dyDescent="0.4">
      <c r="A81" s="144" t="s">
        <v>223</v>
      </c>
      <c r="B81" s="186">
        <v>111</v>
      </c>
      <c r="C81" s="187">
        <v>212</v>
      </c>
      <c r="D81" s="187">
        <v>106</v>
      </c>
      <c r="E81" s="188">
        <v>106</v>
      </c>
      <c r="G81" s="145" t="s">
        <v>156</v>
      </c>
      <c r="H81" s="186">
        <v>412</v>
      </c>
      <c r="I81" s="187">
        <v>902</v>
      </c>
      <c r="J81" s="187">
        <v>412</v>
      </c>
      <c r="K81" s="192">
        <v>490</v>
      </c>
    </row>
    <row r="82" spans="1:11" ht="17.25" customHeight="1" thickBot="1" x14ac:dyDescent="0.45">
      <c r="A82" s="144" t="s">
        <v>224</v>
      </c>
      <c r="B82" s="186">
        <v>61</v>
      </c>
      <c r="C82" s="187">
        <v>117</v>
      </c>
      <c r="D82" s="187">
        <v>59</v>
      </c>
      <c r="E82" s="188">
        <v>58</v>
      </c>
      <c r="G82" s="150" t="s">
        <v>216</v>
      </c>
      <c r="H82" s="197">
        <v>283</v>
      </c>
      <c r="I82" s="198">
        <v>574</v>
      </c>
      <c r="J82" s="198">
        <v>255</v>
      </c>
      <c r="K82" s="199">
        <v>319</v>
      </c>
    </row>
    <row r="83" spans="1:11" ht="17.25" customHeight="1" x14ac:dyDescent="0.4">
      <c r="A83" s="144" t="s">
        <v>225</v>
      </c>
      <c r="B83" s="186">
        <v>72</v>
      </c>
      <c r="C83" s="187">
        <v>148</v>
      </c>
      <c r="D83" s="187">
        <v>71</v>
      </c>
      <c r="E83" s="188">
        <v>77</v>
      </c>
    </row>
    <row r="84" spans="1:11" ht="17.25" customHeight="1" x14ac:dyDescent="0.4">
      <c r="A84" s="144" t="s">
        <v>226</v>
      </c>
      <c r="B84" s="186">
        <v>36</v>
      </c>
      <c r="C84" s="187">
        <v>81</v>
      </c>
      <c r="D84" s="187">
        <v>36</v>
      </c>
      <c r="E84" s="188">
        <v>45</v>
      </c>
    </row>
    <row r="85" spans="1:11" ht="17.25" customHeight="1" x14ac:dyDescent="0.4">
      <c r="A85" s="144" t="s">
        <v>227</v>
      </c>
      <c r="B85" s="186">
        <v>35</v>
      </c>
      <c r="C85" s="187">
        <v>82</v>
      </c>
      <c r="D85" s="187">
        <v>39</v>
      </c>
      <c r="E85" s="188">
        <v>43</v>
      </c>
    </row>
    <row r="86" spans="1:11" ht="17.25" customHeight="1" x14ac:dyDescent="0.4">
      <c r="A86" s="144" t="s">
        <v>228</v>
      </c>
      <c r="B86" s="186">
        <v>69</v>
      </c>
      <c r="C86" s="187">
        <v>159</v>
      </c>
      <c r="D86" s="187">
        <v>89</v>
      </c>
      <c r="E86" s="188">
        <v>70</v>
      </c>
    </row>
    <row r="87" spans="1:11" ht="17.25" customHeight="1" x14ac:dyDescent="0.4">
      <c r="A87" s="144" t="s">
        <v>229</v>
      </c>
      <c r="B87" s="186">
        <v>30</v>
      </c>
      <c r="C87" s="187">
        <v>58</v>
      </c>
      <c r="D87" s="187">
        <v>29</v>
      </c>
      <c r="E87" s="188">
        <v>29</v>
      </c>
      <c r="G87" s="73"/>
      <c r="H87" s="151"/>
      <c r="I87" s="151"/>
      <c r="J87" s="151"/>
      <c r="K87" s="151"/>
    </row>
    <row r="88" spans="1:11" ht="17.25" customHeight="1" x14ac:dyDescent="0.4">
      <c r="A88" s="144" t="s">
        <v>230</v>
      </c>
      <c r="B88" s="186">
        <v>32</v>
      </c>
      <c r="C88" s="187">
        <v>61</v>
      </c>
      <c r="D88" s="187">
        <v>35</v>
      </c>
      <c r="E88" s="188">
        <v>26</v>
      </c>
      <c r="G88" s="73"/>
      <c r="H88" s="151"/>
      <c r="I88" s="151"/>
      <c r="J88" s="151"/>
      <c r="K88" s="151"/>
    </row>
    <row r="89" spans="1:11" ht="17.25" customHeight="1" x14ac:dyDescent="0.4">
      <c r="A89" s="144" t="s">
        <v>231</v>
      </c>
      <c r="B89" s="186">
        <v>114</v>
      </c>
      <c r="C89" s="187">
        <v>235</v>
      </c>
      <c r="D89" s="187">
        <v>115</v>
      </c>
      <c r="E89" s="188">
        <v>120</v>
      </c>
      <c r="G89" s="73"/>
      <c r="H89" s="151"/>
      <c r="I89" s="151"/>
      <c r="J89" s="151"/>
      <c r="K89" s="151"/>
    </row>
    <row r="90" spans="1:11" ht="17.25" customHeight="1" thickBot="1" x14ac:dyDescent="0.45">
      <c r="A90" s="152" t="s">
        <v>232</v>
      </c>
      <c r="B90" s="197">
        <v>41</v>
      </c>
      <c r="C90" s="198">
        <v>76</v>
      </c>
      <c r="D90" s="198">
        <v>44</v>
      </c>
      <c r="E90" s="200">
        <v>32</v>
      </c>
      <c r="G90" s="73"/>
      <c r="H90" s="151"/>
      <c r="I90" s="151"/>
      <c r="J90" s="151"/>
      <c r="K90" s="151"/>
    </row>
    <row r="91" spans="1:11" ht="18" customHeight="1" thickBot="1" x14ac:dyDescent="0.45">
      <c r="A91" s="46"/>
      <c r="B91" s="5"/>
      <c r="C91" s="5"/>
      <c r="D91" s="22"/>
      <c r="E91" s="22" t="s">
        <v>389</v>
      </c>
      <c r="F91" s="73"/>
    </row>
    <row r="92" spans="1:11" ht="15" customHeight="1" x14ac:dyDescent="0.4">
      <c r="A92" s="233" t="s">
        <v>113</v>
      </c>
      <c r="B92" s="258" t="str">
        <f>B2</f>
        <v>令和5年</v>
      </c>
      <c r="C92" s="259"/>
      <c r="D92" s="259"/>
      <c r="E92" s="259"/>
      <c r="G92" s="216"/>
    </row>
    <row r="93" spans="1:11" ht="14.25" customHeight="1" x14ac:dyDescent="0.4">
      <c r="A93" s="234"/>
      <c r="B93" s="289" t="s">
        <v>2</v>
      </c>
      <c r="C93" s="249" t="s">
        <v>114</v>
      </c>
      <c r="D93" s="249"/>
      <c r="E93" s="279"/>
      <c r="G93" s="216"/>
    </row>
    <row r="94" spans="1:11" ht="14.25" customHeight="1" thickBot="1" x14ac:dyDescent="0.45">
      <c r="A94" s="235"/>
      <c r="B94" s="290"/>
      <c r="C94" s="210" t="s">
        <v>109</v>
      </c>
      <c r="D94" s="210" t="s">
        <v>8</v>
      </c>
      <c r="E94" s="209" t="s">
        <v>9</v>
      </c>
      <c r="G94" s="216"/>
    </row>
    <row r="95" spans="1:11" ht="17.25" customHeight="1" x14ac:dyDescent="0.4">
      <c r="A95" s="153" t="s">
        <v>233</v>
      </c>
      <c r="B95" s="189">
        <f>SUM(B96:B132)</f>
        <v>2834</v>
      </c>
      <c r="C95" s="190">
        <f>SUM(C96:C132)</f>
        <v>6335</v>
      </c>
      <c r="D95" s="190">
        <f>SUM(D96:D132)</f>
        <v>3079</v>
      </c>
      <c r="E95" s="191">
        <f>SUM(E96:E132)</f>
        <v>3256</v>
      </c>
      <c r="G95" s="216"/>
    </row>
    <row r="96" spans="1:11" ht="17.25" customHeight="1" x14ac:dyDescent="0.4">
      <c r="A96" s="144" t="s">
        <v>390</v>
      </c>
      <c r="B96" s="186">
        <v>131</v>
      </c>
      <c r="C96" s="187">
        <v>235</v>
      </c>
      <c r="D96" s="187">
        <v>110</v>
      </c>
      <c r="E96" s="192">
        <v>125</v>
      </c>
      <c r="G96" s="216"/>
    </row>
    <row r="97" spans="1:7" ht="17.25" customHeight="1" x14ac:dyDescent="0.4">
      <c r="A97" s="144" t="s">
        <v>391</v>
      </c>
      <c r="B97" s="186">
        <v>80</v>
      </c>
      <c r="C97" s="187">
        <v>193</v>
      </c>
      <c r="D97" s="187">
        <v>89</v>
      </c>
      <c r="E97" s="192">
        <v>104</v>
      </c>
      <c r="G97" s="216"/>
    </row>
    <row r="98" spans="1:7" ht="17.25" customHeight="1" x14ac:dyDescent="0.4">
      <c r="A98" s="144" t="s">
        <v>234</v>
      </c>
      <c r="B98" s="186">
        <v>19</v>
      </c>
      <c r="C98" s="187">
        <v>67</v>
      </c>
      <c r="D98" s="187">
        <v>29</v>
      </c>
      <c r="E98" s="192">
        <v>38</v>
      </c>
      <c r="G98" s="216"/>
    </row>
    <row r="99" spans="1:7" ht="17.25" customHeight="1" x14ac:dyDescent="0.4">
      <c r="A99" s="144" t="s">
        <v>235</v>
      </c>
      <c r="B99" s="186">
        <v>75</v>
      </c>
      <c r="C99" s="187">
        <v>152</v>
      </c>
      <c r="D99" s="187">
        <v>72</v>
      </c>
      <c r="E99" s="192">
        <v>80</v>
      </c>
      <c r="G99" s="216"/>
    </row>
    <row r="100" spans="1:7" ht="17.25" customHeight="1" x14ac:dyDescent="0.4">
      <c r="A100" s="144" t="s">
        <v>236</v>
      </c>
      <c r="B100" s="186">
        <v>83</v>
      </c>
      <c r="C100" s="187">
        <v>197</v>
      </c>
      <c r="D100" s="187">
        <v>97</v>
      </c>
      <c r="E100" s="192">
        <v>100</v>
      </c>
      <c r="G100" s="216"/>
    </row>
    <row r="101" spans="1:7" ht="17.25" customHeight="1" x14ac:dyDescent="0.4">
      <c r="A101" s="144" t="s">
        <v>237</v>
      </c>
      <c r="B101" s="186">
        <v>43</v>
      </c>
      <c r="C101" s="187">
        <v>108</v>
      </c>
      <c r="D101" s="187">
        <v>51</v>
      </c>
      <c r="E101" s="192">
        <v>57</v>
      </c>
      <c r="G101" s="216"/>
    </row>
    <row r="102" spans="1:7" ht="17.25" customHeight="1" x14ac:dyDescent="0.4">
      <c r="A102" s="144" t="s">
        <v>238</v>
      </c>
      <c r="B102" s="186">
        <v>66</v>
      </c>
      <c r="C102" s="187">
        <v>156</v>
      </c>
      <c r="D102" s="187">
        <v>70</v>
      </c>
      <c r="E102" s="192">
        <v>86</v>
      </c>
      <c r="G102" s="216"/>
    </row>
    <row r="103" spans="1:7" ht="17.25" customHeight="1" x14ac:dyDescent="0.4">
      <c r="A103" s="144" t="s">
        <v>239</v>
      </c>
      <c r="B103" s="186">
        <v>85</v>
      </c>
      <c r="C103" s="187">
        <v>213</v>
      </c>
      <c r="D103" s="187">
        <v>101</v>
      </c>
      <c r="E103" s="192">
        <v>112</v>
      </c>
      <c r="G103" s="216"/>
    </row>
    <row r="104" spans="1:7" ht="17.25" customHeight="1" x14ac:dyDescent="0.4">
      <c r="A104" s="144" t="s">
        <v>240</v>
      </c>
      <c r="B104" s="186">
        <v>73</v>
      </c>
      <c r="C104" s="187">
        <v>176</v>
      </c>
      <c r="D104" s="187">
        <v>87</v>
      </c>
      <c r="E104" s="192">
        <v>89</v>
      </c>
      <c r="G104" s="216"/>
    </row>
    <row r="105" spans="1:7" ht="17.25" customHeight="1" x14ac:dyDescent="0.4">
      <c r="A105" s="144" t="s">
        <v>241</v>
      </c>
      <c r="B105" s="186">
        <v>71</v>
      </c>
      <c r="C105" s="187">
        <v>139</v>
      </c>
      <c r="D105" s="187">
        <v>70</v>
      </c>
      <c r="E105" s="192">
        <v>69</v>
      </c>
      <c r="G105" s="216"/>
    </row>
    <row r="106" spans="1:7" ht="17.25" customHeight="1" x14ac:dyDescent="0.4">
      <c r="A106" s="144" t="s">
        <v>242</v>
      </c>
      <c r="B106" s="186">
        <v>106</v>
      </c>
      <c r="C106" s="187">
        <v>231</v>
      </c>
      <c r="D106" s="187">
        <v>118</v>
      </c>
      <c r="E106" s="192">
        <v>113</v>
      </c>
      <c r="G106" s="216"/>
    </row>
    <row r="107" spans="1:7" ht="17.25" customHeight="1" x14ac:dyDescent="0.4">
      <c r="A107" s="144" t="s">
        <v>243</v>
      </c>
      <c r="B107" s="186">
        <v>134</v>
      </c>
      <c r="C107" s="187">
        <v>234</v>
      </c>
      <c r="D107" s="187">
        <v>113</v>
      </c>
      <c r="E107" s="192">
        <v>121</v>
      </c>
      <c r="G107" s="216"/>
    </row>
    <row r="108" spans="1:7" ht="17.25" customHeight="1" x14ac:dyDescent="0.4">
      <c r="A108" s="144" t="s">
        <v>244</v>
      </c>
      <c r="B108" s="186">
        <v>60</v>
      </c>
      <c r="C108" s="187">
        <v>119</v>
      </c>
      <c r="D108" s="187">
        <v>59</v>
      </c>
      <c r="E108" s="192">
        <v>60</v>
      </c>
      <c r="G108" s="216"/>
    </row>
    <row r="109" spans="1:7" ht="17.25" customHeight="1" x14ac:dyDescent="0.4">
      <c r="A109" s="144" t="s">
        <v>245</v>
      </c>
      <c r="B109" s="186">
        <v>57</v>
      </c>
      <c r="C109" s="187">
        <v>114</v>
      </c>
      <c r="D109" s="187">
        <v>58</v>
      </c>
      <c r="E109" s="192">
        <v>56</v>
      </c>
      <c r="G109" s="216"/>
    </row>
    <row r="110" spans="1:7" ht="17.25" customHeight="1" x14ac:dyDescent="0.4">
      <c r="A110" s="144" t="s">
        <v>246</v>
      </c>
      <c r="B110" s="186">
        <v>51</v>
      </c>
      <c r="C110" s="187">
        <v>92</v>
      </c>
      <c r="D110" s="187">
        <v>44</v>
      </c>
      <c r="E110" s="192">
        <v>48</v>
      </c>
      <c r="G110" s="216"/>
    </row>
    <row r="111" spans="1:7" ht="17.25" customHeight="1" x14ac:dyDescent="0.4">
      <c r="A111" s="144" t="s">
        <v>247</v>
      </c>
      <c r="B111" s="186">
        <v>136</v>
      </c>
      <c r="C111" s="187">
        <v>265</v>
      </c>
      <c r="D111" s="187">
        <v>132</v>
      </c>
      <c r="E111" s="192">
        <v>133</v>
      </c>
      <c r="G111" s="216"/>
    </row>
    <row r="112" spans="1:7" ht="17.25" customHeight="1" x14ac:dyDescent="0.4">
      <c r="A112" s="144" t="s">
        <v>248</v>
      </c>
      <c r="B112" s="186">
        <v>50</v>
      </c>
      <c r="C112" s="187">
        <v>98</v>
      </c>
      <c r="D112" s="187">
        <v>45</v>
      </c>
      <c r="E112" s="192">
        <v>53</v>
      </c>
      <c r="G112" s="216"/>
    </row>
    <row r="113" spans="1:7" ht="17.25" customHeight="1" x14ac:dyDescent="0.4">
      <c r="A113" s="144" t="s">
        <v>249</v>
      </c>
      <c r="B113" s="186">
        <v>41</v>
      </c>
      <c r="C113" s="187">
        <v>97</v>
      </c>
      <c r="D113" s="187">
        <v>52</v>
      </c>
      <c r="E113" s="192">
        <v>45</v>
      </c>
      <c r="G113" s="216"/>
    </row>
    <row r="114" spans="1:7" ht="17.25" customHeight="1" x14ac:dyDescent="0.4">
      <c r="A114" s="144" t="s">
        <v>250</v>
      </c>
      <c r="B114" s="186">
        <v>43</v>
      </c>
      <c r="C114" s="187">
        <v>109</v>
      </c>
      <c r="D114" s="187">
        <v>52</v>
      </c>
      <c r="E114" s="192">
        <v>57</v>
      </c>
      <c r="G114" s="216"/>
    </row>
    <row r="115" spans="1:7" ht="17.25" customHeight="1" x14ac:dyDescent="0.4">
      <c r="A115" s="144" t="s">
        <v>251</v>
      </c>
      <c r="B115" s="186">
        <v>15</v>
      </c>
      <c r="C115" s="187">
        <v>57</v>
      </c>
      <c r="D115" s="187">
        <v>28</v>
      </c>
      <c r="E115" s="192">
        <v>29</v>
      </c>
      <c r="G115" s="216"/>
    </row>
    <row r="116" spans="1:7" ht="17.25" customHeight="1" x14ac:dyDescent="0.4">
      <c r="A116" s="144" t="s">
        <v>252</v>
      </c>
      <c r="B116" s="186">
        <v>5</v>
      </c>
      <c r="C116" s="187">
        <v>14</v>
      </c>
      <c r="D116" s="187">
        <v>8</v>
      </c>
      <c r="E116" s="192">
        <v>6</v>
      </c>
      <c r="G116" s="216"/>
    </row>
    <row r="117" spans="1:7" ht="17.25" customHeight="1" x14ac:dyDescent="0.4">
      <c r="A117" s="144" t="s">
        <v>253</v>
      </c>
      <c r="B117" s="186">
        <v>47</v>
      </c>
      <c r="C117" s="187">
        <v>116</v>
      </c>
      <c r="D117" s="187">
        <v>54</v>
      </c>
      <c r="E117" s="192">
        <v>62</v>
      </c>
      <c r="G117" s="216"/>
    </row>
    <row r="118" spans="1:7" ht="17.25" customHeight="1" x14ac:dyDescent="0.4">
      <c r="A118" s="144" t="s">
        <v>254</v>
      </c>
      <c r="B118" s="186">
        <v>56</v>
      </c>
      <c r="C118" s="187">
        <v>116</v>
      </c>
      <c r="D118" s="187">
        <v>63</v>
      </c>
      <c r="E118" s="192">
        <v>53</v>
      </c>
      <c r="G118" s="216"/>
    </row>
    <row r="119" spans="1:7" ht="17.25" customHeight="1" x14ac:dyDescent="0.4">
      <c r="A119" s="144" t="s">
        <v>255</v>
      </c>
      <c r="B119" s="186">
        <v>46</v>
      </c>
      <c r="C119" s="187">
        <v>94</v>
      </c>
      <c r="D119" s="187">
        <v>43</v>
      </c>
      <c r="E119" s="192">
        <v>51</v>
      </c>
      <c r="G119" s="216"/>
    </row>
    <row r="120" spans="1:7" ht="17.25" customHeight="1" x14ac:dyDescent="0.4">
      <c r="A120" s="144" t="s">
        <v>256</v>
      </c>
      <c r="B120" s="186">
        <v>32</v>
      </c>
      <c r="C120" s="187">
        <v>73</v>
      </c>
      <c r="D120" s="187">
        <v>37</v>
      </c>
      <c r="E120" s="192">
        <v>36</v>
      </c>
      <c r="G120" s="216"/>
    </row>
    <row r="121" spans="1:7" ht="17.25" customHeight="1" x14ac:dyDescent="0.4">
      <c r="A121" s="144" t="s">
        <v>257</v>
      </c>
      <c r="B121" s="186">
        <v>49</v>
      </c>
      <c r="C121" s="187">
        <v>114</v>
      </c>
      <c r="D121" s="187">
        <v>57</v>
      </c>
      <c r="E121" s="192">
        <v>57</v>
      </c>
      <c r="G121" s="216"/>
    </row>
    <row r="122" spans="1:7" ht="17.25" customHeight="1" x14ac:dyDescent="0.4">
      <c r="A122" s="144" t="s">
        <v>258</v>
      </c>
      <c r="B122" s="186">
        <v>27</v>
      </c>
      <c r="C122" s="187">
        <v>58</v>
      </c>
      <c r="D122" s="187">
        <v>25</v>
      </c>
      <c r="E122" s="192">
        <v>33</v>
      </c>
      <c r="G122" s="216"/>
    </row>
    <row r="123" spans="1:7" ht="17.25" customHeight="1" x14ac:dyDescent="0.4">
      <c r="A123" s="144" t="s">
        <v>137</v>
      </c>
      <c r="B123" s="186">
        <v>20</v>
      </c>
      <c r="C123" s="187">
        <v>54</v>
      </c>
      <c r="D123" s="187">
        <v>23</v>
      </c>
      <c r="E123" s="192">
        <v>31</v>
      </c>
      <c r="G123" s="216"/>
    </row>
    <row r="124" spans="1:7" ht="17.25" customHeight="1" x14ac:dyDescent="0.4">
      <c r="A124" s="144" t="s">
        <v>259</v>
      </c>
      <c r="B124" s="186">
        <v>71</v>
      </c>
      <c r="C124" s="187">
        <v>198</v>
      </c>
      <c r="D124" s="187">
        <v>102</v>
      </c>
      <c r="E124" s="192">
        <v>96</v>
      </c>
      <c r="G124" s="216"/>
    </row>
    <row r="125" spans="1:7" ht="17.25" customHeight="1" x14ac:dyDescent="0.4">
      <c r="A125" s="144" t="s">
        <v>260</v>
      </c>
      <c r="B125" s="186">
        <v>74</v>
      </c>
      <c r="C125" s="187">
        <v>161</v>
      </c>
      <c r="D125" s="187">
        <v>82</v>
      </c>
      <c r="E125" s="192">
        <v>79</v>
      </c>
      <c r="G125" s="216"/>
    </row>
    <row r="126" spans="1:7" ht="17.25" customHeight="1" x14ac:dyDescent="0.4">
      <c r="A126" s="144" t="s">
        <v>261</v>
      </c>
      <c r="B126" s="186">
        <v>46</v>
      </c>
      <c r="C126" s="187">
        <v>120</v>
      </c>
      <c r="D126" s="187">
        <v>59</v>
      </c>
      <c r="E126" s="192">
        <v>61</v>
      </c>
      <c r="G126" s="216"/>
    </row>
    <row r="127" spans="1:7" ht="17.25" customHeight="1" x14ac:dyDescent="0.4">
      <c r="A127" s="144" t="s">
        <v>262</v>
      </c>
      <c r="B127" s="186">
        <v>61</v>
      </c>
      <c r="C127" s="187">
        <v>151</v>
      </c>
      <c r="D127" s="187">
        <v>75</v>
      </c>
      <c r="E127" s="192">
        <v>76</v>
      </c>
      <c r="G127" s="216"/>
    </row>
    <row r="128" spans="1:7" ht="17.25" customHeight="1" x14ac:dyDescent="0.4">
      <c r="A128" s="144" t="s">
        <v>263</v>
      </c>
      <c r="B128" s="186">
        <v>35</v>
      </c>
      <c r="C128" s="187">
        <v>73</v>
      </c>
      <c r="D128" s="187">
        <v>33</v>
      </c>
      <c r="E128" s="192">
        <v>40</v>
      </c>
      <c r="G128" s="216"/>
    </row>
    <row r="129" spans="1:7" ht="17.25" customHeight="1" x14ac:dyDescent="0.4">
      <c r="A129" s="144" t="s">
        <v>264</v>
      </c>
      <c r="B129" s="186">
        <v>26</v>
      </c>
      <c r="C129" s="187">
        <v>56</v>
      </c>
      <c r="D129" s="187">
        <v>29</v>
      </c>
      <c r="E129" s="192">
        <v>27</v>
      </c>
      <c r="G129" s="291"/>
    </row>
    <row r="130" spans="1:7" ht="17.25" customHeight="1" x14ac:dyDescent="0.4">
      <c r="A130" s="144" t="s">
        <v>265</v>
      </c>
      <c r="B130" s="186">
        <v>64</v>
      </c>
      <c r="C130" s="187">
        <v>143</v>
      </c>
      <c r="D130" s="187">
        <v>63</v>
      </c>
      <c r="E130" s="192">
        <v>80</v>
      </c>
      <c r="G130" s="291"/>
    </row>
    <row r="131" spans="1:7" ht="17.25" customHeight="1" x14ac:dyDescent="0.4">
      <c r="A131" s="137" t="s">
        <v>266</v>
      </c>
      <c r="B131" s="186">
        <v>457</v>
      </c>
      <c r="C131" s="187">
        <v>1005</v>
      </c>
      <c r="D131" s="187">
        <v>497</v>
      </c>
      <c r="E131" s="192">
        <v>508</v>
      </c>
      <c r="G131" s="291"/>
    </row>
    <row r="132" spans="1:7" ht="17.25" customHeight="1" x14ac:dyDescent="0.4">
      <c r="A132" s="154" t="s">
        <v>267</v>
      </c>
      <c r="B132" s="193">
        <v>299</v>
      </c>
      <c r="C132" s="194">
        <v>737</v>
      </c>
      <c r="D132" s="194">
        <v>352</v>
      </c>
      <c r="E132" s="195">
        <v>385</v>
      </c>
      <c r="G132" s="291"/>
    </row>
    <row r="133" spans="1:7" ht="17.25" customHeight="1" thickBot="1" x14ac:dyDescent="0.45">
      <c r="A133" s="29" t="s">
        <v>268</v>
      </c>
      <c r="B133" s="197">
        <v>34837</v>
      </c>
      <c r="C133" s="198">
        <v>73291</v>
      </c>
      <c r="D133" s="198">
        <v>35391</v>
      </c>
      <c r="E133" s="199">
        <v>37900</v>
      </c>
      <c r="G133" s="291"/>
    </row>
    <row r="134" spans="1:7" ht="18" customHeight="1" x14ac:dyDescent="0.4">
      <c r="A134" s="231" t="s">
        <v>296</v>
      </c>
      <c r="B134" s="151"/>
      <c r="C134" s="151"/>
      <c r="D134" s="151"/>
      <c r="E134" s="151"/>
      <c r="G134" s="166"/>
    </row>
    <row r="135" spans="1:7" ht="14.25" customHeight="1" x14ac:dyDescent="0.4">
      <c r="A135" s="58" t="s">
        <v>269</v>
      </c>
      <c r="B135" s="151"/>
      <c r="C135" s="151"/>
      <c r="D135" s="151"/>
      <c r="E135" s="151"/>
      <c r="G135" s="166"/>
    </row>
    <row r="136" spans="1:7" x14ac:dyDescent="0.4">
      <c r="A136" s="232"/>
    </row>
  </sheetData>
  <mergeCells count="21">
    <mergeCell ref="A92:A94"/>
    <mergeCell ref="B92:E92"/>
    <mergeCell ref="B93:B94"/>
    <mergeCell ref="C93:E93"/>
    <mergeCell ref="G129:G133"/>
    <mergeCell ref="A47:A49"/>
    <mergeCell ref="B47:E47"/>
    <mergeCell ref="G47:G49"/>
    <mergeCell ref="H47:K47"/>
    <mergeCell ref="B48:B49"/>
    <mergeCell ref="C48:E48"/>
    <mergeCell ref="H48:H49"/>
    <mergeCell ref="I48:K48"/>
    <mergeCell ref="A2:A4"/>
    <mergeCell ref="B2:E2"/>
    <mergeCell ref="G2:G4"/>
    <mergeCell ref="H2:K2"/>
    <mergeCell ref="B3:B4"/>
    <mergeCell ref="C3:E3"/>
    <mergeCell ref="H3:H4"/>
    <mergeCell ref="I3:K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2" fitToWidth="3" fitToHeight="3" orientation="portrait" r:id="rId1"/>
  <headerFooter alignWithMargins="0"/>
  <rowBreaks count="2" manualBreakCount="2">
    <brk id="45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2-1</vt:lpstr>
      <vt:lpstr>2-2 </vt:lpstr>
      <vt:lpstr>2-3</vt:lpstr>
      <vt:lpstr>2-4 </vt:lpstr>
      <vt:lpstr>2-5 </vt:lpstr>
      <vt:lpstr>2-6</vt:lpstr>
      <vt:lpstr>2-7 </vt:lpstr>
      <vt:lpstr>2-8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2020-05-22T07:44:29Z</dcterms:created>
  <dcterms:modified xsi:type="dcterms:W3CDTF">2025-05-07T05:00:44Z</dcterms:modified>
</cp:coreProperties>
</file>