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New財政課\令和07年度\02_財政係\01 共有・庶務\01 調査・照会\01 調査・照会（県）\20250924【0930〆】令和５年度財政状況資料集の作成について（２回目 公会計分更新）\"/>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Q102" i="12"/>
  <c r="DG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<sst xmlns="http://schemas.openxmlformats.org/spreadsheetml/2006/main" count="1090" uniqueCount="588">
  <si>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</si>
  <si>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</si>
  <si>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</si>
  <si>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</si>
  <si>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</si>
  <si>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</si>
  <si>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</si>
  <si>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</si>
  <si>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</si>
  <si>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</si>
  <si>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</si>
  <si>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</si>
  <si>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</si>
  <si>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</si>
  <si>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</si>
  <si>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</si>
  <si>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</si>
  <si>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</si>
  <si>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</si>
  <si>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</si>
  <si>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</si>
  <si>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</si>
  <si>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</si>
  <si>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</si>
  <si>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</si>
  <si>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</si>
  <si>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</si>
  <si>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</si>
  <si>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</si>
  <si>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</si>
  <si>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</si>
  <si>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</si>
  <si>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</si>
  <si>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</si>
  <si>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</si>
  <si>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</si>
  <si>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</si>
  <si>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</si>
  <si>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</si>
  <si>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</si>
  <si>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</si>
  <si>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</si>
  <si>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</si>
  <si>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</si>
  <si>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</si>
  <si>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</si>
  <si>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</si>
  <si>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</si>
  <si>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</si>
  <si>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</si>
  <si>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</si>
  <si>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</si>
  <si>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</si>
  <si>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</si>
  <si>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</si>
  <si>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</si>
  <si>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</si>
  <si>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</si>
  <si>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</si>
  <si>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</si>
  <si>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</si>
  <si>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</si>
  <si>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</si>
  <si>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</si>
  <si>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</si>
  <si>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</si>
  <si>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</si>
  <si>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</si>
  <si>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</si>
  <si>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</si>
  <si>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</si>
  <si>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</si>
  <si>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</si>
  <si>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</si>
  <si>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</si>
  <si>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</si>
  <si>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</si>
  <si>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</si>
  <si>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</si>
  <si>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</si>
  <si>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</si>
  <si>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</si>
  <si>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</si>
  <si>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</si>
  <si>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</si>
  <si>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</si>
  <si>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</si>
  <si>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</si>
  <si>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</si>
  <si>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</si>
  <si>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</si>
  <si>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</si>
  <si>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</si>
  <si>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</si>
  <si>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</si>
  <si>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</si>
  <si>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</si>
  <si>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</si>
  <si>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</si>
  <si>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</si>
  <si>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</si>
  <si>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</si>
  <si>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</si>
  <si>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</si>
  <si>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</si>
  <si>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</si>
  <si>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</si>
  <si>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</si>
  <si>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</si>
  <si>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</si>
  <si>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</si>
  <si>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</si>
  <si>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</si>
  <si>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</si>
  <si>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</si>
  <si>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</si>
  <si>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</si>
  <si>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</si>
  <si>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</si>
  <si>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</si>
  <si>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</si>
  <si>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</si>
  <si>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</si>
  <si>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</si>
  <si>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</si>
  <si>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</si>
  <si>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</si>
  <si>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</si>
  <si>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</si>
  <si>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</si>
  <si>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</si>
  <si>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</si>
  <si>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</si>
  <si>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</si>
  <si>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</si>
  <si>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</si>
  <si>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</si>
  <si>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</si>
  <si>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</si>
  <si>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</si>
  <si>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</si>
  <si>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</si>
  <si>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</si>
  <si>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</si>
  <si>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</si>
  <si>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</si>
  <si>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</si>
  <si>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</si>
  <si>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</si>
  <si>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</si>
  <si>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</si>
  <si>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</si>
  <si>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</si>
  <si>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</si>
  <si>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</si>
  <si>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</si>
  <si>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</si>
  <si>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</si>
  <si>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</si>
  <si>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</si>
  <si>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</si>
  <si>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</si>
  <si>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</si>
  <si>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</si>
  <si>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</si>
  <si>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</si>
  <si>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</si>
  <si>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</si>
  <si>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</si>
  <si>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</si>
  <si>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</si>
  <si>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</si>
  <si>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</si>
  <si>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</si>
  <si>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</si>
  <si>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</si>
  <si>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</si>
  <si>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</si>
  <si>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</si>
  <si>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</si>
  <si>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</si>
  <si>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</si>
  <si>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</si>
  <si>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</si>
  <si>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</si>
  <si>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</si>
  <si>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</si>
  <si>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</si>
  <si>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</si>
  <si>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</si>
  <si>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</si>
  <si>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</si>
  <si>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</si>
  <si>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</si>
  <si>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</si>
  <si>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</si>
  <si>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</si>
  <si>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</si>
  <si>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</si>
  <si>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</si>
  <si>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</si>
  <si>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</si>
  <si>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</si>
  <si>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兵庫県三木市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</si>
  <si>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</si>
  <si>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</si>
  <si>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</si>
  <si>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</si>
  <si>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</si>
  <si>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</si>
  <si>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</si>
  <si>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</si>
  <si>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</si>
  <si>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</si>
  <si>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</si>
  <si>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</si>
  <si>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</si>
  <si>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</si>
  <si>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</si>
  <si>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</si>
  <si>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</si>
  <si>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</si>
  <si>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</si>
  <si>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</si>
  <si>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</si>
  <si>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</si>
  <si>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</si>
  <si>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</si>
  <si>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</si>
  <si>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</si>
  <si>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</si>
  <si>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</si>
  <si>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</si>
  <si>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</si>
  <si>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</si>
  <si>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</si>
  <si>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</si>
  <si>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</si>
  <si>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</si>
  <si>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</si>
  <si>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</si>
  <si>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</si>
  <si>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</si>
  <si>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</si>
  <si>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</si>
  <si>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</si>
  <si>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</si>
  <si>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</si>
  <si>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</si>
  <si>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</si>
  <si>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</si>
  <si>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</si>
  <si>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</si>
  <si>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</si>
  <si>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</si>
  <si>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</si>
  <si>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</si>
  <si>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</si>
  <si>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</si>
  <si>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</si>
  <si>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</si>
  <si>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</si>
  <si>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</si>
  <si>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</si>
  <si>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</si>
  <si>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</si>
  <si>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</si>
  <si>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</si>
  <si>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</si>
  <si>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</si>
  <si>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</si>
  <si>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</si>
  <si>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</si>
  <si>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</si>
  <si>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</si>
  <si>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</si>
  <si>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</si>
  <si>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</si>
  <si>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</si>
  <si>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</si>
  <si>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</si>
  <si>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</si>
  <si>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</si>
  <si>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</si>
  <si>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</si>
  <si>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</si>
  <si>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</si>
  <si>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</si>
  <si>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</si>
  <si>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</si>
  <si>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</si>
  <si>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</si>
  <si>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</si>
  <si>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</si>
  <si>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</si>
  <si>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</si>
  <si>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</si>
  <si>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</si>
  <si>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</si>
  <si>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</si>
  <si>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</si>
  <si>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</si>
  <si>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</si>
  <si>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</si>
  <si>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</si>
  <si>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</si>
  <si>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</si>
  <si>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</si>
  <si>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</si>
  <si>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</si>
  <si>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</si>
  <si>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</si>
  <si>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</si>
  <si>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</si>
  <si>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</si>
  <si>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</si>
  <si>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</si>
  <si>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</si>
  <si>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</si>
  <si>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</si>
  <si>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</si>
  <si>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</si>
  <si>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</si>
  <si>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</si>
  <si>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</si>
  <si>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</si>
  <si>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</si>
  <si>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</si>
  <si>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</si>
  <si>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</si>
  <si>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</si>
  <si>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</si>
  <si>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</si>
  <si>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</si>
  <si>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</si>
  <si>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</si>
  <si>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</si>
  <si>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</si>
  <si>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</si>
  <si>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</si>
  <si>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</si>
  <si>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</si>
  <si>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</si>
  <si>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</si>
  <si>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</si>
  <si>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</si>
  <si>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</si>
  <si>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</si>
  <si>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</si>
  <si>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</si>
  <si>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</si>
  <si>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</si>
  <si>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</si>
  <si>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</si>
  <si>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兵庫県三木市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</si>
  <si>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</si>
  <si>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</si>
  <si>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</si>
  <si>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</si>
  <si>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</si>
  <si>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</si>
  <si>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</si>
  <si>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</si>
  <si>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</si>
  <si>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</si>
  <si>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</si>
  <si>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</si>
  <si>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</si>
  <si>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</si>
  <si>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</si>
  <si>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</si>
  <si>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</si>
  <si>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</si>
  <si>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</si>
  <si>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</si>
  <si>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</si>
  <si>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</si>
  <si>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</si>
  <si>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</si>
  <si>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</si>
  <si>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</si>
  <si>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</si>
  <si>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</si>
  <si>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</si>
  <si>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</si>
  <si>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</si>
  <si>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</si>
  <si>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</si>
  <si>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</si>
  <si>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</si>
  <si>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</si>
  <si>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</si>
  <si>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</si>
  <si>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</si>
  <si>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</si>
  <si>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</si>
  <si>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</si>
  <si>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</si>
  <si>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</si>
  <si>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</si>
  <si>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</si>
  <si>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</si>
  <si>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</si>
  <si>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</si>
  <si>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</si>
  <si>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</si>
  <si>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</si>
  <si>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</si>
  <si>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</si>
  <si>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</si>
  <si>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</si>
  <si>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</si>
  <si>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</si>
  <si>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</si>
  <si>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</si>
  <si>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</si>
  <si>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</si>
  <si>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</si>
  <si>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</si>
  <si>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</si>
  <si>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</si>
  <si>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</si>
  <si>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</si>
  <si>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</si>
  <si>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</si>
  <si>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</si>
  <si>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</si>
  <si>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</si>
  <si>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</si>
  <si>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</si>
  <si>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</si>
  <si>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</si>
  <si>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</si>
  <si>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</si>
  <si>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</si>
  <si>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</si>
  <si>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</si>
  <si>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</si>
  <si>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</si>
  <si>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</si>
  <si>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</si>
  <si>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</si>
  <si>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</si>
  <si>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</si>
  <si>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</si>
  <si>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</si>
  <si>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</si>
  <si>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</si>
  <si>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</si>
  <si>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</si>
  <si>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</si>
  <si>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</si>
  <si>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</si>
  <si>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</si>
  <si>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</si>
  <si>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</si>
  <si>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</si>
  <si>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</si>
  <si>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</si>
  <si>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</si>
  <si>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</si>
  <si>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</si>
  <si>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</si>
  <si>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</si>
  <si>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</si>
  <si>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</si>
  <si>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</si>
  <si>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</si>
  <si>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</si>
  <si>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</si>
  <si>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</si>
  <si>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</si>
  <si>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</si>
  <si>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</si>
  <si>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</si>
  <si>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</si>
  <si>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</si>
  <si>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</si>
  <si>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</si>
  <si>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</si>
  <si>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</si>
  <si>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</si>
  <si>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</si>
  <si>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</si>
  <si>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</si>
  <si>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</si>
  <si>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</si>
  <si>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</si>
  <si>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</si>
  <si>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</si>
  <si>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</si>
  <si>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</si>
  <si>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</si>
  <si>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</si>
  <si>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</si>
  <si>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</si>
  <si>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</si>
  <si>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</si>
  <si>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</si>
  <si>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</si>
  <si>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</si>
  <si>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</si>
  <si>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</si>
  <si>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</si>
  <si>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</si>
  <si>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</si>
  <si>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</si>
  <si>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</si>
  <si>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</si>
  <si>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</si>
  <si>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</si>
  <si>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</si>
  <si>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</si>
  <si>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</si>
  <si>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</si>
  <si>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</si>
  <si>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</si>
  <si>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</si>
  <si>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</si>
  <si>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</si>
  <si>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</si>
  <si>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</si>
  <si>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</si>
  <si>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</si>
  <si>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</si>
  <si>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</si>
  <si>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</si>
  <si>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</si>
  <si>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</si>
  <si>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</si>
  <si>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0.54</t>
  </si>
  <si>
    <t>▲ 0.88</t>
  </si>
  <si>
    <t>▲ 0.38</t>
  </si>
  <si>
    <t>水道事業会計</t>
  </si>
  <si>
    <t>下水道事業会計</t>
  </si>
  <si>
    <t>一般会計</t>
  </si>
  <si>
    <t>国民健康保険特別会計</t>
  </si>
  <si>
    <t>▲ 1.06</t>
  </si>
  <si>
    <t>▲ 1.50</t>
  </si>
  <si>
    <t>後期高齢者医療事業特別会計</t>
  </si>
  <si>
    <t>介護保険特別会計</t>
  </si>
  <si>
    <t>学校給食事業特別会計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</si>
  <si>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</si>
  <si>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</si>
  <si>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</si>
  <si>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</si>
  <si>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</si>
  <si>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</si>
  <si>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</si>
  <si>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</si>
  <si>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</si>
  <si>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</si>
  <si>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</si>
  <si>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</si>
  <si>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北播磨総合医療センター</t>
    <rPh sb="0" eb="1">
      <t>キタ</t>
    </rPh>
    <rPh sb="1" eb="3">
      <t>ハリマ</t>
    </rPh>
    <rPh sb="3" eb="5">
      <t>ソウゴウ</t>
    </rPh>
    <rPh sb="5" eb="7">
      <t>イリョウ</t>
    </rPh>
    <phoneticPr fontId="2"/>
  </si>
  <si>
    <t>（公財）三木文化振興財団</t>
    <rPh sb="1" eb="3">
      <t>コウザイ</t>
    </rPh>
    <rPh sb="4" eb="6">
      <t>ミキ</t>
    </rPh>
    <rPh sb="6" eb="8">
      <t>ブンカ</t>
    </rPh>
    <rPh sb="8" eb="10">
      <t>シンコウ</t>
    </rPh>
    <rPh sb="10" eb="12">
      <t>ザイダン</t>
    </rPh>
    <phoneticPr fontId="2"/>
  </si>
  <si>
    <t>（公財）三木市スポーツ振興基金</t>
    <rPh sb="1" eb="3">
      <t>コウザイ</t>
    </rPh>
    <rPh sb="4" eb="6">
      <t>ミキ</t>
    </rPh>
    <rPh sb="6" eb="7">
      <t>シ</t>
    </rPh>
    <rPh sb="11" eb="13">
      <t>シンコウ</t>
    </rPh>
    <rPh sb="13" eb="15">
      <t>キキン</t>
    </rPh>
    <phoneticPr fontId="2"/>
  </si>
  <si>
    <t>（公財）三木山人と馬とのふれあいの森協会</t>
    <rPh sb="1" eb="3">
      <t>コウザイ</t>
    </rPh>
    <rPh sb="4" eb="6">
      <t>ミキ</t>
    </rPh>
    <rPh sb="6" eb="7">
      <t>ヤマ</t>
    </rPh>
    <rPh sb="7" eb="8">
      <t>ヒト</t>
    </rPh>
    <rPh sb="9" eb="10">
      <t>ウマ</t>
    </rPh>
    <rPh sb="17" eb="18">
      <t>モリ</t>
    </rPh>
    <rPh sb="18" eb="20">
      <t>キョウカイ</t>
    </rPh>
    <phoneticPr fontId="2"/>
  </si>
  <si>
    <t>みきやま（株）</t>
    <rPh sb="5" eb="6">
      <t>カブ</t>
    </rPh>
    <phoneticPr fontId="2"/>
  </si>
  <si>
    <t>（株）エフエム三木</t>
    <rPh sb="1" eb="2">
      <t>カブ</t>
    </rPh>
    <rPh sb="7" eb="9">
      <t>ミキ</t>
    </rPh>
    <phoneticPr fontId="2"/>
  </si>
  <si>
    <t>三木市土地開発公社</t>
    <rPh sb="0" eb="2">
      <t>ミキ</t>
    </rPh>
    <rPh sb="2" eb="3">
      <t>シ</t>
    </rPh>
    <rPh sb="3" eb="5">
      <t>トチ</t>
    </rPh>
    <rPh sb="5" eb="7">
      <t>カイハツ</t>
    </rPh>
    <rPh sb="7" eb="9">
      <t>コウシャ</t>
    </rPh>
    <phoneticPr fontId="2"/>
  </si>
  <si>
    <t>（株）吉川まちづくり公社</t>
    <rPh sb="1" eb="2">
      <t>カブ</t>
    </rPh>
    <rPh sb="3" eb="5">
      <t>ヨカワ</t>
    </rPh>
    <rPh sb="10" eb="12">
      <t>コウシャ</t>
    </rPh>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</si>
  <si>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</si>
  <si>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</si>
  <si>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</si>
  <si>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</si>
  <si>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</si>
  <si>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</si>
  <si>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</si>
  <si>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こころのふるさと三木応援基金</t>
    <rPh sb="8" eb="10">
      <t>ミキ</t>
    </rPh>
    <rPh sb="10" eb="12">
      <t>オウエン</t>
    </rPh>
    <rPh sb="12" eb="14">
      <t>キキン</t>
    </rPh>
    <phoneticPr fontId="2"/>
  </si>
  <si>
    <t>社会福祉基金</t>
    <rPh sb="0" eb="2">
      <t>シャカイ</t>
    </rPh>
    <rPh sb="2" eb="4">
      <t>フクシ</t>
    </rPh>
    <rPh sb="4" eb="6">
      <t>キキン</t>
    </rPh>
    <phoneticPr fontId="2"/>
  </si>
  <si>
    <t>市民文化振興基金</t>
    <rPh sb="0" eb="2">
      <t>シミン</t>
    </rPh>
    <rPh sb="2" eb="4">
      <t>ブンカ</t>
    </rPh>
    <rPh sb="4" eb="6">
      <t>シンコウ</t>
    </rPh>
    <rPh sb="6" eb="8">
      <t>キキン</t>
    </rPh>
    <phoneticPr fontId="2"/>
  </si>
  <si>
    <t>ガーデンシティみき創生基金</t>
    <rPh sb="9" eb="11">
      <t>ソウセイ</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</si>
  <si>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</si>
  <si>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</si>
  <si>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将来負担比率は、臨時財政対策債や合併特例事業債、下水道事業会計の地方債現在高が減少したこと等により前年度と比較して9.7％改善している。
　有形固定資産減価償却率は、類似団体より若干上回っており、施設の老朽化にともない増加の一途を辿っている。
　公共施設の再配置計画に基づき、計画的に施設の集約化・複合化を進めるなどして公共施設の適正管理に取り組んでいく。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</si>
  <si>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</si>
  <si>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</si>
  <si>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</si>
  <si>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</si>
  <si>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</si>
  <si>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</si>
  <si>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</si>
  <si>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将来負担比率は、地方債の現在高が減少していることや財政調整基金、その他基金への積立てによる充当可能基金の増加等により前年度と比較して9.7％改善している。
　実質公債費比率は、合併特例債の償還はピークを過ぎたものの、臨時財政対策債の償還額の増加等により元利償還金が増加したため、前年度と比較して0.7％悪化している。
　今後も引き続き、地方債の発行抑制や交付税算入率の高い地方債発行等に努める。</t>
    <rPh sb="123" eb="124">
      <t>トウ</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</si>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</sst>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11F2-4D94-8317-4C0A940726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22657</c:v>
                </c:pt>
                <c:pt idx="1">
                  <c:v>34483</c:v>
                </c:pt>
                <c:pt idx="2">
                  <c:v>33450</c:v>
                </c:pt>
                <c:pt idx="3">
                  <c:v>28498</c:v>
                </c:pt>
                <c:pt idx="4">
                  <c:v>28769</c:v>
                </c:pt>
              </c:numCache>
            </c:numRef>
          </c:val>
          <c:smooth val="0"/>
          <c:extLst>
            <c:ext xmlns:c16="http://schemas.microsoft.com/office/drawing/2014/chart" uri="{C3380CC4-5D6E-409C-BE32-E72D297353CC}">
              <c16:uniqueId val="{00000001-11F2-4D94-8317-4C0A940726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0.13</c:v>
                </c:pt>
                <c:pt idx="1">
                  <c:v>0.49</c:v>
                </c:pt>
                <c:pt idx="2">
                  <c:v>4.7300000000000004</c:v>
                </c:pt>
                <c:pt idx="3">
                  <c:v>2.04</c:v>
                </c:pt>
                <c:pt idx="4">
                  <c:v>2.2400000000000002</c:v>
                </c:pt>
              </c:numCache>
            </c:numRef>
          </c:val>
          <c:extLst>
            <c:ext xmlns:c16="http://schemas.microsoft.com/office/drawing/2014/chart" uri="{C3380CC4-5D6E-409C-BE32-E72D297353CC}">
              <c16:uniqueId val="{00000000-4961-4A0C-AA21-FDA28454FE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14.37</c:v>
                </c:pt>
                <c:pt idx="1">
                  <c:v>12.85</c:v>
                </c:pt>
                <c:pt idx="2">
                  <c:v>12.53</c:v>
                </c:pt>
                <c:pt idx="3">
                  <c:v>15.29</c:v>
                </c:pt>
                <c:pt idx="4">
                  <c:v>16.03</c:v>
                </c:pt>
              </c:numCache>
            </c:numRef>
          </c:val>
          <c:extLst>
            <c:ext xmlns:c16="http://schemas.microsoft.com/office/drawing/2014/chart" uri="{C3380CC4-5D6E-409C-BE32-E72D297353CC}">
              <c16:uniqueId val="{00000001-4961-4A0C-AA21-FDA28454FE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-0.54</c:v>
                </c:pt>
                <c:pt idx="1">
                  <c:v>-0.88</c:v>
                </c:pt>
                <c:pt idx="2">
                  <c:v>4.5</c:v>
                </c:pt>
                <c:pt idx="3">
                  <c:v>-0.38</c:v>
                </c:pt>
                <c:pt idx="4">
                  <c:v>1.25</c:v>
                </c:pt>
              </c:numCache>
            </c:numRef>
          </c:val>
          <c:smooth val="0"/>
          <c:extLst>
            <c:ext xmlns:c16="http://schemas.microsoft.com/office/drawing/2014/chart" uri="{C3380CC4-5D6E-409C-BE32-E72D297353CC}">
              <c16:uniqueId val="{00000002-4961-4A0C-AA21-FDA28454FE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BC-466F-AE6B-83F50E17D9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BC-466F-AE6B-83F50E17D9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BC-466F-AE6B-83F50E17D97D}"/>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BC-466F-AE6B-83F50E17D97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0.89</c:v>
                </c:pt>
                <c:pt idx="2">
                  <c:v>#N/A</c:v>
                </c:pt>
                <c:pt idx="3">
                  <c:v>0.64</c:v>
                </c:pt>
                <c:pt idx="4">
                  <c:v>#N/A</c:v>
                </c:pt>
                <c:pt idx="5">
                  <c:v>0.24</c:v>
                </c:pt>
                <c:pt idx="6">
                  <c:v>#N/A</c:v>
                </c:pt>
                <c:pt idx="7">
                  <c:v>0.17</c:v>
                </c:pt>
                <c:pt idx="8">
                  <c:v>#N/A</c:v>
                </c:pt>
                <c:pt idx="9">
                  <c:v>0.12</c:v>
                </c:pt>
              </c:numCache>
            </c:numRef>
          </c:val>
          <c:extLst>
            <c:ext xmlns:c16="http://schemas.microsoft.com/office/drawing/2014/chart" uri="{C3380CC4-5D6E-409C-BE32-E72D297353CC}">
              <c16:uniqueId val="{00000004-99BC-466F-AE6B-83F50E17D97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0.16</c:v>
                </c:pt>
                <c:pt idx="4">
                  <c:v>#N/A</c:v>
                </c:pt>
                <c:pt idx="5">
                  <c:v>0.15</c:v>
                </c:pt>
                <c:pt idx="6">
                  <c:v>#N/A</c:v>
                </c:pt>
                <c:pt idx="7">
                  <c:v>0.17</c:v>
                </c:pt>
                <c:pt idx="8">
                  <c:v>#N/A</c:v>
                </c:pt>
                <c:pt idx="9">
                  <c:v>0.17</c:v>
                </c:pt>
              </c:numCache>
            </c:numRef>
          </c:val>
          <c:extLst>
            <c:ext xmlns:c16="http://schemas.microsoft.com/office/drawing/2014/chart" uri="{C3380CC4-5D6E-409C-BE32-E72D297353CC}">
              <c16:uniqueId val="{00000005-99BC-466F-AE6B-83F50E17D97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1.06</c:v>
                </c:pt>
                <c:pt idx="1">
                  <c:v>#N/A</c:v>
                </c:pt>
                <c:pt idx="2">
                  <c:v>1.5</c:v>
                </c:pt>
                <c:pt idx="3">
                  <c:v>#N/A</c:v>
                </c:pt>
                <c:pt idx="4">
                  <c:v>#N/A</c:v>
                </c:pt>
                <c:pt idx="5">
                  <c:v>0</c:v>
                </c:pt>
                <c:pt idx="6">
                  <c:v>#N/A</c:v>
                </c:pt>
                <c:pt idx="7">
                  <c:v>0.44</c:v>
                </c:pt>
                <c:pt idx="8">
                  <c:v>#N/A</c:v>
                </c:pt>
                <c:pt idx="9">
                  <c:v>1.06</c:v>
                </c:pt>
              </c:numCache>
            </c:numRef>
          </c:val>
          <c:extLst>
            <c:ext xmlns:c16="http://schemas.microsoft.com/office/drawing/2014/chart" uri="{C3380CC4-5D6E-409C-BE32-E72D297353CC}">
              <c16:uniqueId val="{00000006-99BC-466F-AE6B-83F50E17D97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0.12</c:v>
                </c:pt>
                <c:pt idx="2">
                  <c:v>#N/A</c:v>
                </c:pt>
                <c:pt idx="3">
                  <c:v>0.47</c:v>
                </c:pt>
                <c:pt idx="4">
                  <c:v>#N/A</c:v>
                </c:pt>
                <c:pt idx="5">
                  <c:v>4.7300000000000004</c:v>
                </c:pt>
                <c:pt idx="6">
                  <c:v>#N/A</c:v>
                </c:pt>
                <c:pt idx="7">
                  <c:v>2.04</c:v>
                </c:pt>
                <c:pt idx="8">
                  <c:v>#N/A</c:v>
                </c:pt>
                <c:pt idx="9">
                  <c:v>2.2400000000000002</c:v>
                </c:pt>
              </c:numCache>
            </c:numRef>
          </c:val>
          <c:extLst>
            <c:ext xmlns:c16="http://schemas.microsoft.com/office/drawing/2014/chart" uri="{C3380CC4-5D6E-409C-BE32-E72D297353CC}">
              <c16:uniqueId val="{00000007-99BC-466F-AE6B-83F50E17D97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7.24</c:v>
                </c:pt>
                <c:pt idx="2">
                  <c:v>#N/A</c:v>
                </c:pt>
                <c:pt idx="3">
                  <c:v>6.67</c:v>
                </c:pt>
                <c:pt idx="4">
                  <c:v>#N/A</c:v>
                </c:pt>
                <c:pt idx="5">
                  <c:v>5.92</c:v>
                </c:pt>
                <c:pt idx="6">
                  <c:v>#N/A</c:v>
                </c:pt>
                <c:pt idx="7">
                  <c:v>4.9000000000000004</c:v>
                </c:pt>
                <c:pt idx="8">
                  <c:v>#N/A</c:v>
                </c:pt>
                <c:pt idx="9">
                  <c:v>3.53</c:v>
                </c:pt>
              </c:numCache>
            </c:numRef>
          </c:val>
          <c:extLst>
            <c:ext xmlns:c16="http://schemas.microsoft.com/office/drawing/2014/chart" uri="{C3380CC4-5D6E-409C-BE32-E72D297353CC}">
              <c16:uniqueId val="{00000008-99BC-466F-AE6B-83F50E17D9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13.85</c:v>
                </c:pt>
                <c:pt idx="2">
                  <c:v>#N/A</c:v>
                </c:pt>
                <c:pt idx="3">
                  <c:v>12.79</c:v>
                </c:pt>
                <c:pt idx="4">
                  <c:v>#N/A</c:v>
                </c:pt>
                <c:pt idx="5">
                  <c:v>11.43</c:v>
                </c:pt>
                <c:pt idx="6">
                  <c:v>#N/A</c:v>
                </c:pt>
                <c:pt idx="7">
                  <c:v>11.45</c:v>
                </c:pt>
                <c:pt idx="8">
                  <c:v>#N/A</c:v>
                </c:pt>
                <c:pt idx="9">
                  <c:v>11.77</c:v>
                </c:pt>
              </c:numCache>
            </c:numRef>
          </c:val>
          <c:extLst>
            <c:ext xmlns:c16="http://schemas.microsoft.com/office/drawing/2014/chart" uri="{C3380CC4-5D6E-409C-BE32-E72D297353CC}">
              <c16:uniqueId val="{00000009-99BC-466F-AE6B-83F50E17D9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3688</c:v>
                </c:pt>
                <c:pt idx="5">
                  <c:v>3714</c:v>
                </c:pt>
                <c:pt idx="8">
                  <c:v>3735</c:v>
                </c:pt>
                <c:pt idx="11">
                  <c:v>3750</c:v>
                </c:pt>
                <c:pt idx="14">
                  <c:v>3768</c:v>
                </c:pt>
              </c:numCache>
            </c:numRef>
          </c:val>
          <c:extLst>
            <c:ext xmlns:c16="http://schemas.microsoft.com/office/drawing/2014/chart" uri="{C3380CC4-5D6E-409C-BE32-E72D297353CC}">
              <c16:uniqueId val="{00000000-87A3-476B-89BA-60E48995D4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A3-476B-89BA-60E48995D4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10</c:v>
                </c:pt>
                <c:pt idx="6">
                  <c:v>21</c:v>
                </c:pt>
                <c:pt idx="9">
                  <c:v>22</c:v>
                </c:pt>
                <c:pt idx="12">
                  <c:v>13</c:v>
                </c:pt>
              </c:numCache>
            </c:numRef>
          </c:val>
          <c:extLst>
            <c:ext xmlns:c16="http://schemas.microsoft.com/office/drawing/2014/chart" uri="{C3380CC4-5D6E-409C-BE32-E72D297353CC}">
              <c16:uniqueId val="{00000002-87A3-476B-89BA-60E48995D4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259</c:v>
                </c:pt>
                <c:pt idx="3">
                  <c:v>252</c:v>
                </c:pt>
                <c:pt idx="6">
                  <c:v>325</c:v>
                </c:pt>
                <c:pt idx="9">
                  <c:v>318</c:v>
                </c:pt>
                <c:pt idx="12">
                  <c:v>313</c:v>
                </c:pt>
              </c:numCache>
            </c:numRef>
          </c:val>
          <c:extLst>
            <c:ext xmlns:c16="http://schemas.microsoft.com/office/drawing/2014/chart" uri="{C3380CC4-5D6E-409C-BE32-E72D297353CC}">
              <c16:uniqueId val="{00000003-87A3-476B-89BA-60E48995D4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935</c:v>
                </c:pt>
                <c:pt idx="3">
                  <c:v>923</c:v>
                </c:pt>
                <c:pt idx="6">
                  <c:v>870</c:v>
                </c:pt>
                <c:pt idx="9">
                  <c:v>852</c:v>
                </c:pt>
                <c:pt idx="12">
                  <c:v>855</c:v>
                </c:pt>
              </c:numCache>
            </c:numRef>
          </c:val>
          <c:extLst>
            <c:ext xmlns:c16="http://schemas.microsoft.com/office/drawing/2014/chart" uri="{C3380CC4-5D6E-409C-BE32-E72D297353CC}">
              <c16:uniqueId val="{00000004-87A3-476B-89BA-60E48995D4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5</c:v>
                </c:pt>
                <c:pt idx="9">
                  <c:v>0</c:v>
                </c:pt>
                <c:pt idx="12">
                  <c:v>0</c:v>
                </c:pt>
              </c:numCache>
            </c:numRef>
          </c:val>
          <c:extLst>
            <c:ext xmlns:c16="http://schemas.microsoft.com/office/drawing/2014/chart" uri="{C3380CC4-5D6E-409C-BE32-E72D297353CC}">
              <c16:uniqueId val="{00000005-87A3-476B-89BA-60E48995D4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A3-476B-89BA-60E48995D4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2996</c:v>
                </c:pt>
                <c:pt idx="3">
                  <c:v>3287</c:v>
                </c:pt>
                <c:pt idx="6">
                  <c:v>3492</c:v>
                </c:pt>
                <c:pt idx="9">
                  <c:v>3627</c:v>
                </c:pt>
                <c:pt idx="12">
                  <c:v>3728</c:v>
                </c:pt>
              </c:numCache>
            </c:numRef>
          </c:val>
          <c:extLst>
            <c:ext xmlns:c16="http://schemas.microsoft.com/office/drawing/2014/chart" uri="{C3380CC4-5D6E-409C-BE32-E72D297353CC}">
              <c16:uniqueId val="{00000007-87A3-476B-89BA-60E48995D4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525</c:v>
                </c:pt>
                <c:pt idx="2">
                  <c:v>#N/A</c:v>
                </c:pt>
                <c:pt idx="3">
                  <c:v>#N/A</c:v>
                </c:pt>
                <c:pt idx="4">
                  <c:v>758</c:v>
                </c:pt>
                <c:pt idx="5">
                  <c:v>#N/A</c:v>
                </c:pt>
                <c:pt idx="6">
                  <c:v>#N/A</c:v>
                </c:pt>
                <c:pt idx="7">
                  <c:v>978</c:v>
                </c:pt>
                <c:pt idx="8">
                  <c:v>#N/A</c:v>
                </c:pt>
                <c:pt idx="9">
                  <c:v>#N/A</c:v>
                </c:pt>
                <c:pt idx="10">
                  <c:v>1069</c:v>
                </c:pt>
                <c:pt idx="11">
                  <c:v>#N/A</c:v>
                </c:pt>
                <c:pt idx="12">
                  <c:v>#N/A</c:v>
                </c:pt>
                <c:pt idx="13">
                  <c:v>1141</c:v>
                </c:pt>
                <c:pt idx="14">
                  <c:v>#N/A</c:v>
                </c:pt>
              </c:numCache>
            </c:numRef>
          </c:val>
          <c:smooth val="0"/>
          <c:extLst>
            <c:ext xmlns:c16="http://schemas.microsoft.com/office/drawing/2014/chart" uri="{C3380CC4-5D6E-409C-BE32-E72D297353CC}">
              <c16:uniqueId val="{00000008-87A3-476B-89BA-60E48995D4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39311</c:v>
                </c:pt>
                <c:pt idx="5">
                  <c:v>38979</c:v>
                </c:pt>
                <c:pt idx="8">
                  <c:v>37677</c:v>
                </c:pt>
                <c:pt idx="11">
                  <c:v>35818</c:v>
                </c:pt>
                <c:pt idx="14">
                  <c:v>33868</c:v>
                </c:pt>
              </c:numCache>
            </c:numRef>
          </c:val>
          <c:extLst>
            <c:ext xmlns:c16="http://schemas.microsoft.com/office/drawing/2014/chart" uri="{C3380CC4-5D6E-409C-BE32-E72D297353CC}">
              <c16:uniqueId val="{00000000-714B-46B7-B3EC-8311E44F59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7390</c:v>
                </c:pt>
                <c:pt idx="5">
                  <c:v>7156</c:v>
                </c:pt>
                <c:pt idx="8">
                  <c:v>6798</c:v>
                </c:pt>
                <c:pt idx="11">
                  <c:v>6407</c:v>
                </c:pt>
                <c:pt idx="14">
                  <c:v>6017</c:v>
                </c:pt>
              </c:numCache>
            </c:numRef>
          </c:val>
          <c:extLst>
            <c:ext xmlns:c16="http://schemas.microsoft.com/office/drawing/2014/chart" uri="{C3380CC4-5D6E-409C-BE32-E72D297353CC}">
              <c16:uniqueId val="{00000001-714B-46B7-B3EC-8311E44F59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7053</c:v>
                </c:pt>
                <c:pt idx="5">
                  <c:v>6613</c:v>
                </c:pt>
                <c:pt idx="8">
                  <c:v>7429</c:v>
                </c:pt>
                <c:pt idx="11">
                  <c:v>7841</c:v>
                </c:pt>
                <c:pt idx="14">
                  <c:v>8113</c:v>
                </c:pt>
              </c:numCache>
            </c:numRef>
          </c:val>
          <c:extLst>
            <c:ext xmlns:c16="http://schemas.microsoft.com/office/drawing/2014/chart" uri="{C3380CC4-5D6E-409C-BE32-E72D297353CC}">
              <c16:uniqueId val="{00000002-714B-46B7-B3EC-8311E44F59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4B-46B7-B3EC-8311E44F59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4B-46B7-B3EC-8311E44F59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1405</c:v>
                </c:pt>
                <c:pt idx="3">
                  <c:v>1284</c:v>
                </c:pt>
                <c:pt idx="6">
                  <c:v>1274</c:v>
                </c:pt>
                <c:pt idx="9">
                  <c:v>1264</c:v>
                </c:pt>
                <c:pt idx="12">
                  <c:v>927</c:v>
                </c:pt>
              </c:numCache>
            </c:numRef>
          </c:val>
          <c:extLst>
            <c:ext xmlns:c16="http://schemas.microsoft.com/office/drawing/2014/chart" uri="{C3380CC4-5D6E-409C-BE32-E72D297353CC}">
              <c16:uniqueId val="{00000005-714B-46B7-B3EC-8311E44F59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4950</c:v>
                </c:pt>
                <c:pt idx="3">
                  <c:v>4493</c:v>
                </c:pt>
                <c:pt idx="6">
                  <c:v>4444</c:v>
                </c:pt>
                <c:pt idx="9">
                  <c:v>4168</c:v>
                </c:pt>
                <c:pt idx="12">
                  <c:v>3974</c:v>
                </c:pt>
              </c:numCache>
            </c:numRef>
          </c:val>
          <c:extLst>
            <c:ext xmlns:c16="http://schemas.microsoft.com/office/drawing/2014/chart" uri="{C3380CC4-5D6E-409C-BE32-E72D297353CC}">
              <c16:uniqueId val="{00000006-714B-46B7-B3EC-8311E44F59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2698</c:v>
                </c:pt>
                <c:pt idx="3">
                  <c:v>3222</c:v>
                </c:pt>
                <c:pt idx="6">
                  <c:v>3263</c:v>
                </c:pt>
                <c:pt idx="9">
                  <c:v>3096</c:v>
                </c:pt>
                <c:pt idx="12">
                  <c:v>2948</c:v>
                </c:pt>
              </c:numCache>
            </c:numRef>
          </c:val>
          <c:extLst>
            <c:ext xmlns:c16="http://schemas.microsoft.com/office/drawing/2014/chart" uri="{C3380CC4-5D6E-409C-BE32-E72D297353CC}">
              <c16:uniqueId val="{00000007-714B-46B7-B3EC-8311E44F59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12676</c:v>
                </c:pt>
                <c:pt idx="3">
                  <c:v>11898</c:v>
                </c:pt>
                <c:pt idx="6">
                  <c:v>11126</c:v>
                </c:pt>
                <c:pt idx="9">
                  <c:v>10200</c:v>
                </c:pt>
                <c:pt idx="12">
                  <c:v>9315</c:v>
                </c:pt>
              </c:numCache>
            </c:numRef>
          </c:val>
          <c:extLst>
            <c:ext xmlns:c16="http://schemas.microsoft.com/office/drawing/2014/chart" uri="{C3380CC4-5D6E-409C-BE32-E72D297353CC}">
              <c16:uniqueId val="{00000008-714B-46B7-B3EC-8311E44F59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4B-46B7-B3EC-8311E44F59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38265</c:v>
                </c:pt>
                <c:pt idx="3">
                  <c:v>38145</c:v>
                </c:pt>
                <c:pt idx="6">
                  <c:v>37707</c:v>
                </c:pt>
                <c:pt idx="9">
                  <c:v>35689</c:v>
                </c:pt>
                <c:pt idx="12">
                  <c:v>33662</c:v>
                </c:pt>
              </c:numCache>
            </c:numRef>
          </c:val>
          <c:extLst>
            <c:ext xmlns:c16="http://schemas.microsoft.com/office/drawing/2014/chart" uri="{C3380CC4-5D6E-409C-BE32-E72D297353CC}">
              <c16:uniqueId val="{0000000A-714B-46B7-B3EC-8311E44F59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6242</c:v>
                </c:pt>
                <c:pt idx="2">
                  <c:v>#N/A</c:v>
                </c:pt>
                <c:pt idx="3">
                  <c:v>#N/A</c:v>
                </c:pt>
                <c:pt idx="4">
                  <c:v>6293</c:v>
                </c:pt>
                <c:pt idx="5">
                  <c:v>#N/A</c:v>
                </c:pt>
                <c:pt idx="6">
                  <c:v>#N/A</c:v>
                </c:pt>
                <c:pt idx="7">
                  <c:v>5910</c:v>
                </c:pt>
                <c:pt idx="8">
                  <c:v>#N/A</c:v>
                </c:pt>
                <c:pt idx="9">
                  <c:v>#N/A</c:v>
                </c:pt>
                <c:pt idx="10">
                  <c:v>4351</c:v>
                </c:pt>
                <c:pt idx="11">
                  <c:v>#N/A</c:v>
                </c:pt>
                <c:pt idx="12">
                  <c:v>#N/A</c:v>
                </c:pt>
                <c:pt idx="13">
                  <c:v>2829</c:v>
                </c:pt>
                <c:pt idx="14">
                  <c:v>#N/A</c:v>
                </c:pt>
              </c:numCache>
            </c:numRef>
          </c:val>
          <c:smooth val="0"/>
          <c:extLst>
            <c:ext xmlns:c16="http://schemas.microsoft.com/office/drawing/2014/chart" uri="{C3380CC4-5D6E-409C-BE32-E72D297353CC}">
              <c16:uniqueId val="{0000000B-714B-46B7-B3EC-8311E44F59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2482</c:v>
                </c:pt>
                <c:pt idx="1">
                  <c:v>2951</c:v>
                </c:pt>
                <c:pt idx="2">
                  <c:v>3150</c:v>
                </c:pt>
              </c:numCache>
            </c:numRef>
          </c:val>
          <c:extLst>
            <c:ext xmlns:c16="http://schemas.microsoft.com/office/drawing/2014/chart" uri="{C3380CC4-5D6E-409C-BE32-E72D297353CC}">
              <c16:uniqueId val="{00000000-F45D-41F2-A4AF-9C267A3B78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2173</c:v>
                </c:pt>
                <c:pt idx="1">
                  <c:v>2175</c:v>
                </c:pt>
                <c:pt idx="2">
                  <c:v>2284</c:v>
                </c:pt>
              </c:numCache>
            </c:numRef>
          </c:val>
          <c:extLst>
            <c:ext xmlns:c16="http://schemas.microsoft.com/office/drawing/2014/chart" uri="{C3380CC4-5D6E-409C-BE32-E72D297353CC}">
              <c16:uniqueId val="{00000001-F45D-41F2-A4AF-9C267A3B78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1403</c:v>
                </c:pt>
                <c:pt idx="1">
                  <c:v>1344</c:v>
                </c:pt>
                <c:pt idx="2">
                  <c:v>1366</c:v>
                </c:pt>
              </c:numCache>
            </c:numRef>
          </c:val>
          <c:extLst>
            <c:ext xmlns:c16="http://schemas.microsoft.com/office/drawing/2014/chart" uri="{C3380CC4-5D6E-409C-BE32-E72D297353CC}">
              <c16:uniqueId val="{00000002-F45D-41F2-A4AF-9C267A3B78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{48317C0D-634A-4655-AC25-678D0F6AF143}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D07-4EFE-BAD7-161E30BD0A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{51CBFF0A-67D0-4508-AF6D-D49B12C68AFB}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07-4EFE-BAD7-161E30BD0A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{2A49BDF3-E8A8-4F7F-BA10-39415C742DC4}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07-4EFE-BAD7-161E30BD0A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{46612B26-5DCE-4AB4-A80E-B4ACE2A72CBD}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07-4EFE-BAD7-161E30BD0A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{E78F886E-6D99-439D-8384-60514B25D40F}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07-4EFE-BAD7-161E30BD0A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{AF0A8F94-ED4E-474C-8143-F9F9BD8F5376}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D07-4EFE-BAD7-161E30BD0A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{781C3515-532B-407A-BAF7-609BE3EF427C}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D07-4EFE-BAD7-161E30BD0A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{DB3A9E98-BC69-4EC8-8754-9E3B5D09EAD3}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D07-4EFE-BAD7-161E30BD0A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{D6FF1CD3-F743-4211-BD43-7CD56A9A5960}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D07-4EFE-BAD7-161E30BD0A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63</c:v>
                </c:pt>
                <c:pt idx="16">
                  <c:v>64.3</c:v>
                </c:pt>
                <c:pt idx="24">
                  <c:v>65.900000000000006</c:v>
                </c:pt>
                <c:pt idx="32">
                  <c:v>67.3</c:v>
                </c:pt>
              </c:numCache>
            </c:numRef>
          </c:xVal>
          <c:yVal>
            <c:numRef>
              <c:f>公会計指標分析・財政指標組合せ分析表!$BP$51:$DC$51</c:f>
              <c:numCache>
                <c:formatCode>#,##0.0;"▲ "#,##0.0</c:formatCode>
                <c:ptCount val="40"/>
                <c:pt idx="0">
                  <c:v>40</c:v>
                </c:pt>
                <c:pt idx="8">
                  <c:v>39.6</c:v>
                </c:pt>
                <c:pt idx="16">
                  <c:v>35.299999999999997</c:v>
                </c:pt>
                <c:pt idx="24">
                  <c:v>26.8</c:v>
                </c:pt>
                <c:pt idx="32">
                  <c:v>17.100000000000001</c:v>
                </c:pt>
              </c:numCache>
            </c:numRef>
          </c:yVal>
          <c:smooth val="0"/>
          <c:extLst>
            <c:ext xmlns:c16="http://schemas.microsoft.com/office/drawing/2014/chart" uri="{C3380CC4-5D6E-409C-BE32-E72D297353CC}">
              <c16:uniqueId val="{00000009-3D07-4EFE-BAD7-161E30BD0A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3853786647476834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{CEFE9899-4A5F-46A0-AA59-CED9C03D9AA6}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D07-4EFE-BAD7-161E30BD0A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{09EC1C34-400E-4EF0-AC05-BC9D55A61148}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07-4EFE-BAD7-161E30BD0A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{6D962B21-008F-4D75-90B0-74BDD7BC508F}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07-4EFE-BAD7-161E30BD0A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{E636CAF2-F4F8-4CDB-BE37-29B832D97866}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07-4EFE-BAD7-161E30BD0A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{78004045-1C68-428B-B50C-3CF106562F0B}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07-4EFE-BAD7-161E30BD0A51}"/>
                </c:ext>
              </c:extLst>
            </c:dLbl>
            <c:dLbl>
              <c:idx val="8"/>
              <c:layout>
                <c:manualLayout>
                  <c:x val="-4.0177714652991622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{E2913667-A546-441E-A909-65D80916546E}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D07-4EFE-BAD7-161E30BD0A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{56A4BF42-A3EA-472B-8D02-7E3529610598}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D07-4EFE-BAD7-161E30BD0A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{A169F294-C52E-4CA7-8AA7-9FC01CCA229C}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D07-4EFE-BAD7-161E30BD0A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{C3150DAA-95C2-411B-9744-BBF7F9949790}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D07-4EFE-BAD7-161E30BD0A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D07-4EFE-BAD7-161E30BD0A51}"/>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{ABE53022-9CFE-465B-A4D7-C5E5014067EA}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74C-4EB3-8ACD-D4C15A6F13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{1F45A7E4-6100-48D5-B17D-DBDD1D3F6A92}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4C-4EB3-8ACD-D4C15A6F13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{3327D4AC-4950-4154-9B78-F46692C61328}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4C-4EB3-8ACD-D4C15A6F13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{F1B6CA84-81F5-4638-989E-3D4D192C20CE}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4C-4EB3-8ACD-D4C15A6F13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{62BC0AA1-FC6C-47DB-BFC6-5736579B4468}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4C-4EB3-8ACD-D4C15A6F13A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{3FF26F23-FF31-47EE-BB0D-070A772640EF}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74C-4EB3-8ACD-D4C15A6F13A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{937F9D38-9AA6-4893-A056-A77C34E14883}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74C-4EB3-8ACD-D4C15A6F13A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{97DAD468-591F-4343-A272-F21EBA4D280D}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74C-4EB3-8ACD-D4C15A6F13A3}"/>
                </c:ext>
              </c:extLst>
            </c:dLbl>
            <c:dLbl>
              <c:idx val="32"/>
              <c:layout>
                <c:manualLayout>
                  <c:x val="-1.9401196022753378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{4EE4B1D8-AC49-4D86-83B1-8E6940387C4C}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74C-4EB3-8ACD-D4C15A6F13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3.5</c:v>
                </c:pt>
                <c:pt idx="16">
                  <c:v>4.5999999999999996</c:v>
                </c:pt>
                <c:pt idx="24">
                  <c:v>5.7</c:v>
                </c:pt>
                <c:pt idx="32">
                  <c:v>6.4</c:v>
                </c:pt>
              </c:numCache>
            </c:numRef>
          </c:xVal>
          <c:yVal>
            <c:numRef>
              <c:f>公会計指標分析・財政指標組合せ分析表!$BP$73:$DC$73</c:f>
              <c:numCache>
                <c:formatCode>#,##0.0;"▲ "#,##0.0</c:formatCode>
                <c:ptCount val="40"/>
                <c:pt idx="0">
                  <c:v>40</c:v>
                </c:pt>
                <c:pt idx="8">
                  <c:v>39.6</c:v>
                </c:pt>
                <c:pt idx="16">
                  <c:v>35.299999999999997</c:v>
                </c:pt>
                <c:pt idx="24">
                  <c:v>26.8</c:v>
                </c:pt>
                <c:pt idx="32">
                  <c:v>17.100000000000001</c:v>
                </c:pt>
              </c:numCache>
            </c:numRef>
          </c:yVal>
          <c:smooth val="0"/>
          <c:extLst>
            <c:ext xmlns:c16="http://schemas.microsoft.com/office/drawing/2014/chart" uri="{C3380CC4-5D6E-409C-BE32-E72D297353CC}">
              <c16:uniqueId val="{00000009-474C-4EB3-8ACD-D4C15A6F13A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{B486D9DD-76E5-4B3D-993A-7E76D22073D8}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74C-4EB3-8ACD-D4C15A6F13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{D2B86B8F-D831-437A-9843-DEC1B52D926B}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4C-4EB3-8ACD-D4C15A6F13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{74AA9CCC-3684-4969-8CAC-FC29D77D5379}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4C-4EB3-8ACD-D4C15A6F13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{148F1AA0-86D6-465A-B282-C71ACA3B1660}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4C-4EB3-8ACD-D4C15A6F13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{E2857384-FCAB-4C67-BDA6-CFC225300DC8}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4C-4EB3-8ACD-D4C15A6F13A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{61E19239-EA51-412D-9602-BA0094898AC7}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74C-4EB3-8ACD-D4C15A6F13A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{E954E403-55FF-42FE-9647-32A4FBEC5611}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74C-4EB3-8ACD-D4C15A6F13A3}"/>
                </c:ext>
              </c:extLst>
            </c:dLbl>
            <c:dLbl>
              <c:idx val="24"/>
              <c:layout>
                <c:manualLayout>
                  <c:x val="-1.2169146702322204E-2"/>
                  <c:y val="0"/>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{530BA822-BDC1-4E0D-A575-58CE9E774B37}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74C-4EB3-8ACD-D4C15A6F13A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{B9F0E8ED-4BAF-4BB5-88A4-37841434265C}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74C-4EB3-8ACD-D4C15A6F13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74C-4EB3-8ACD-D4C15A6F13A3}"/>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億円増加している。これは令和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総合体育館や別所ゆめ街道などの大型事業の市債償還が始まったことに加えて、臨時財政対策債の償還がピークを迎えているためである。また、元利償還金増加に伴って実質公債費比率も上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予定している公共施設等の更新・改修等により、元利償還金はさらに増加する見込みである。そのため、新規事業の抑制や交付税措置のある有利な市債の積極的な活用により、公債費負担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将来負担額のうち地方債の現在高が前年度より約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億円減少している。これは、市債の新規発行を抑制する一方で、市債の償還が進んだためである。また、公営企業債等繰入見込額が前年度より約</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億円減少している。これは、下水道事業の市債残高が減少したためである。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充当可能財源等のうち充当可能基金の残高が前年度より約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億円増加している。基準財政需要額算入見込額は、市債残高の減少に伴って公債費等の算入が減るため</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億円減少している。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将来負担比率は全体として改善しているが、今後公共施設等の更新・改修等が予定されていることから、将来への負担を増加させないよう、引き続き堅実な財政運営を行っていく必要がある。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億円増加している。これは、収支不足を補うための財政調整基金の取り崩しを令和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年度は行わなかったことから、基金全体の取り崩しを約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億円に抑えた一方、前年度剰余金や臨時財政対策債償還基金費などにより、で約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扶助費の増加や、公共施設等の更新・改修等に係る事業費の増加が見込まれ、財政運営はさらに厳しさを増すことが見込まれる。基金の取り崩しを最小限に抑えるよう、財政健全化計画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公共施設整備基金：公共施設の整備費等に充当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こころのふるさと三木応援基金：三木市を応援しようとする個人、法人その他団体からの寄附金（ふるさと納税）を積み立て、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寄付者が希望する目的に沿う事業経費に充当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社会福祉基金：急速に進展する高齢化社会に対応するため、保健福祉等の充実・強化を図る事業経費に充当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市民文化振興基金：三木市の文化の向上を目的とする事業経費に充当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ガーデンシティみき創生基金：行政と市民の協働による誇りと愛着の持てるふるさとづくりのための事業経費に充当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その他特定目的金全体は、残高が前年度より約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こころのふるさと三木応援基金は、ふるさと納税寄附金が前年度より減少したものの、事業経費への充当額の減少がそれを上回ったため、残高が前年度より約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億円増加している。一方で、ガーデンシティみき創生基金は、積み立てを行わなっかったが取り崩したことで、残高が前年度より約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産処分に伴う基金への積み立てによって基金残高の増加は一時的なものであり、ふるさと納税の制度改正に伴う積立額の減少や事業経費への充当額の増加により基金残高は減少していく見込みである。ふるさと納税寄附金は市の貴重な自主財源であるため、今後も引き続き収入増加に向けた取組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収支不足を補うための基金の取崩しを行わなかった一方で、前年度剰余金約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億円を積み立てたことで、残高が約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高齢化等の進展による扶助費の増加や公共施設等の更新・改修等に係る事業費の増加が見込まれ、財政運営はさらに厳しさを増すことが見込まれる。基金の取り崩しを最小限に抑えるよう、財政健全化計画に基づく事業の見直しや財源の確保等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普通交付税の再算定において措置された「臨時財政対策債償還基金費」などを積み立てたことで、残高が前年度より約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当面の間は臨時財政対策債の償還ピークが続くが、基金の取り崩しを最小限に抑えるよう、財政健全化計画に基づく事業の見直しや財源の確保などに努めていく。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有形固定資産減価償却率は、類似団体内平均及び全国平均を上回っており、老朽化が進んでいる状況にある。</a:t>
          </a:r>
        </a:p>
        <a:p>
          <a:r>
            <a:rPr kumimoji="1" lang="ja-JP" altLang="en-US" sz="1100">
              <a:latin typeface="ＭＳ Ｐゴシック" panose="020B0600070205080204" pitchFamily="50" charset="-128"/>
              <a:ea typeface="ＭＳ Ｐゴシック" panose="020B0600070205080204" pitchFamily="50" charset="-128"/>
            </a:rPr>
            <a:t>　建物や道路の多くが昭和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年代に整備されており、整備から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年以上が経過し、老朽化が進んでいることから、今後は改修費用の増加が見込まれる。そのため公共施設の統廃合を進め、将来的な財政負担の抑制に努める。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165989</xdr:rowOff>
    </xdr:from>
    <xdr:to>
      <xdr:col>23</xdr:col>
      <xdr:colOff>136525</xdr:colOff>
      <xdr:row>31</xdr:row>
      <xdr:rowOff>96139</xdr:rowOff>
    </xdr:to>
    <xdr:sp macro="" textlink="">
      <xdr:nvSpPr>
        <xdr:cNvPr id="79" name="楕円 78"/>
        <xdr:cNvSpPr/>
      </xdr:nvSpPr>
      <xdr:spPr>
        <a:xfrm>
          <a:off x="47117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144416</xdr:rowOff>
    </xdr:from>
    <xdr:ext cx="405111" cy="259045"/>
    <xdr:sp macro="" textlink="">
      <xdr:nvSpPr>
        <xdr:cNvPr id="80" name="有形固定資産減価償却率該当値テキスト"/>
        <xdr:cNvSpPr txBox="1"/>
      </xdr:nvSpPr>
      <xdr:spPr>
        <a:xfrm>
          <a:off x="4813300"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105537</xdr:rowOff>
    </xdr:from>
    <xdr:to>
      <xdr:col>19</xdr:col>
      <xdr:colOff>187325</xdr:colOff>
      <xdr:row>31</xdr:row>
      <xdr:rowOff>35687</xdr:rowOff>
    </xdr:to>
    <xdr:sp macro="" textlink="">
      <xdr:nvSpPr>
        <xdr:cNvPr id="81" name="楕円 80"/>
        <xdr:cNvSpPr/>
      </xdr:nvSpPr>
      <xdr:spPr>
        <a:xfrm>
          <a:off x="4000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156337</xdr:rowOff>
    </xdr:from>
    <xdr:to>
      <xdr:col>23</xdr:col>
      <xdr:colOff>85725</xdr:colOff>
      <xdr:row>31</xdr:row>
      <xdr:rowOff>45339</xdr:rowOff>
    </xdr:to>
    <xdr:cxnSp macro="">
      <xdr:nvCxnSpPr>
        <xdr:cNvPr id="82" name="直線コネクタ 81"/>
        <xdr:cNvCxnSpPr/>
      </xdr:nvCxnSpPr>
      <xdr:spPr>
        <a:xfrm>
          <a:off x="4051300" y="607136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36449</xdr:rowOff>
    </xdr:from>
    <xdr:to>
      <xdr:col>15</xdr:col>
      <xdr:colOff>187325</xdr:colOff>
      <xdr:row>30</xdr:row>
      <xdr:rowOff>138049</xdr:rowOff>
    </xdr:to>
    <xdr:sp macro="" textlink="">
      <xdr:nvSpPr>
        <xdr:cNvPr id="83" name="楕円 82"/>
        <xdr:cNvSpPr/>
      </xdr:nvSpPr>
      <xdr:spPr>
        <a:xfrm>
          <a:off x="3238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87249</xdr:rowOff>
    </xdr:from>
    <xdr:to>
      <xdr:col>19</xdr:col>
      <xdr:colOff>136525</xdr:colOff>
      <xdr:row>30</xdr:row>
      <xdr:rowOff>156337</xdr:rowOff>
    </xdr:to>
    <xdr:cxnSp macro="">
      <xdr:nvCxnSpPr>
        <xdr:cNvPr id="84" name="直線コネクタ 83"/>
        <xdr:cNvCxnSpPr/>
      </xdr:nvCxnSpPr>
      <xdr:spPr>
        <a:xfrm>
          <a:off x="3289300" y="600227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5" name="楕円 84"/>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87249</xdr:rowOff>
    </xdr:to>
    <xdr:cxnSp macro="">
      <xdr:nvCxnSpPr>
        <xdr:cNvPr id="86" name="直線コネクタ 85"/>
        <xdr:cNvCxnSpPr/>
      </xdr:nvCxnSpPr>
      <xdr:spPr>
        <a:xfrm>
          <a:off x="2527300" y="594614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91313</xdr:rowOff>
    </xdr:from>
    <xdr:to>
      <xdr:col>7</xdr:col>
      <xdr:colOff>187325</xdr:colOff>
      <xdr:row>30</xdr:row>
      <xdr:rowOff>21463</xdr:rowOff>
    </xdr:to>
    <xdr:sp macro="" textlink="">
      <xdr:nvSpPr>
        <xdr:cNvPr id="87" name="楕円 86"/>
        <xdr:cNvSpPr/>
      </xdr:nvSpPr>
      <xdr:spPr>
        <a:xfrm>
          <a:off x="1714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142113</xdr:rowOff>
    </xdr:from>
    <xdr:to>
      <xdr:col>11</xdr:col>
      <xdr:colOff>136525</xdr:colOff>
      <xdr:row>30</xdr:row>
      <xdr:rowOff>31115</xdr:rowOff>
    </xdr:to>
    <xdr:cxnSp macro="">
      <xdr:nvCxnSpPr>
        <xdr:cNvPr id="88" name="直線コネクタ 87"/>
        <xdr:cNvCxnSpPr/>
      </xdr:nvCxnSpPr>
      <xdr:spPr>
        <a:xfrm>
          <a:off x="1765300" y="588568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26814</xdr:rowOff>
    </xdr:from>
    <xdr:ext cx="405111" cy="259045"/>
    <xdr:sp macro="" textlink="">
      <xdr:nvSpPr>
        <xdr:cNvPr id="93" name="n_1mainValue有形固定資産減価償却率"/>
        <xdr:cNvSpPr txBox="1"/>
      </xdr:nvSpPr>
      <xdr:spPr>
        <a:xfrm>
          <a:off x="38360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129176</xdr:rowOff>
    </xdr:from>
    <xdr:ext cx="405111" cy="259045"/>
    <xdr:sp macro="" textlink="">
      <xdr:nvSpPr>
        <xdr:cNvPr id="94" name="n_2mainValue有形固定資産減価償却率"/>
        <xdr:cNvSpPr txBox="1"/>
      </xdr:nvSpPr>
      <xdr:spPr>
        <a:xfrm>
          <a:off x="3086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95" name="n_3mainValue有形固定資産減価償却率"/>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96" name="n_4mainValue有形固定資産減価償却率"/>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債務償還比率は、類似団体内平均、全国平均を上回っている状況にある。</a:t>
          </a:r>
        </a:p>
        <a:p>
          <a:r>
            <a:rPr kumimoji="1" lang="ja-JP" altLang="en-US" sz="1100">
              <a:latin typeface="ＭＳ Ｐゴシック" panose="020B0600070205080204" pitchFamily="50" charset="-128"/>
              <a:ea typeface="ＭＳ Ｐゴシック" panose="020B0600070205080204" pitchFamily="50" charset="-128"/>
            </a:rPr>
            <a:t>　地方債の償還進捗、新規地方債の発行抑制により地方債現在高が前年度よりも減少し、将来負担額が減少したことなどにより、前年度と比較して債務償還比率が低くなっている。</a:t>
          </a:r>
        </a:p>
        <a:p>
          <a:r>
            <a:rPr kumimoji="1" lang="ja-JP" altLang="en-US" sz="1100">
              <a:latin typeface="ＭＳ Ｐゴシック" panose="020B0600070205080204" pitchFamily="50" charset="-128"/>
              <a:ea typeface="ＭＳ Ｐゴシック" panose="020B0600070205080204" pitchFamily="50" charset="-128"/>
            </a:rPr>
            <a:t>　今後も交付税措置のある市債を活用するなど、比率が過度に上昇しないよう取り組んでいく。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82508</xdr:rowOff>
    </xdr:from>
    <xdr:to>
      <xdr:col>76</xdr:col>
      <xdr:colOff>73025</xdr:colOff>
      <xdr:row>31</xdr:row>
      <xdr:rowOff>12658</xdr:rowOff>
    </xdr:to>
    <xdr:sp macro="" textlink="">
      <xdr:nvSpPr>
        <xdr:cNvPr id="141" name="楕円 140"/>
        <xdr:cNvSpPr/>
      </xdr:nvSpPr>
      <xdr:spPr>
        <a:xfrm>
          <a:off x="14744700" y="599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60935</xdr:rowOff>
    </xdr:from>
    <xdr:ext cx="469744" cy="259045"/>
    <xdr:sp macro="" textlink="">
      <xdr:nvSpPr>
        <xdr:cNvPr id="142" name="債務償還比率該当値テキスト"/>
        <xdr:cNvSpPr txBox="1"/>
      </xdr:nvSpPr>
      <xdr:spPr>
        <a:xfrm>
          <a:off x="14846300" y="597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167908</xdr:rowOff>
    </xdr:from>
    <xdr:to>
      <xdr:col>72</xdr:col>
      <xdr:colOff>123825</xdr:colOff>
      <xdr:row>31</xdr:row>
      <xdr:rowOff>98058</xdr:rowOff>
    </xdr:to>
    <xdr:sp macro="" textlink="">
      <xdr:nvSpPr>
        <xdr:cNvPr id="143" name="楕円 142"/>
        <xdr:cNvSpPr/>
      </xdr:nvSpPr>
      <xdr:spPr>
        <a:xfrm>
          <a:off x="14033500" y="60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133308</xdr:rowOff>
    </xdr:from>
    <xdr:to>
      <xdr:col>76</xdr:col>
      <xdr:colOff>22225</xdr:colOff>
      <xdr:row>31</xdr:row>
      <xdr:rowOff>47258</xdr:rowOff>
    </xdr:to>
    <xdr:cxnSp macro="">
      <xdr:nvCxnSpPr>
        <xdr:cNvPr id="144" name="直線コネクタ 143"/>
        <xdr:cNvCxnSpPr/>
      </xdr:nvCxnSpPr>
      <xdr:spPr>
        <a:xfrm flipV="1">
          <a:off x="14084300" y="6048333"/>
          <a:ext cx="711200" cy="8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76990</xdr:rowOff>
    </xdr:from>
    <xdr:to>
      <xdr:col>68</xdr:col>
      <xdr:colOff>123825</xdr:colOff>
      <xdr:row>31</xdr:row>
      <xdr:rowOff>7140</xdr:rowOff>
    </xdr:to>
    <xdr:sp macro="" textlink="">
      <xdr:nvSpPr>
        <xdr:cNvPr id="145" name="楕円 144"/>
        <xdr:cNvSpPr/>
      </xdr:nvSpPr>
      <xdr:spPr>
        <a:xfrm>
          <a:off x="13271500" y="59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127790</xdr:rowOff>
    </xdr:from>
    <xdr:to>
      <xdr:col>72</xdr:col>
      <xdr:colOff>73025</xdr:colOff>
      <xdr:row>31</xdr:row>
      <xdr:rowOff>47258</xdr:rowOff>
    </xdr:to>
    <xdr:cxnSp macro="">
      <xdr:nvCxnSpPr>
        <xdr:cNvPr id="146" name="直線コネクタ 145"/>
        <xdr:cNvCxnSpPr/>
      </xdr:nvCxnSpPr>
      <xdr:spPr>
        <a:xfrm>
          <a:off x="13322300" y="6042815"/>
          <a:ext cx="762000" cy="9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62018</xdr:rowOff>
    </xdr:from>
    <xdr:to>
      <xdr:col>64</xdr:col>
      <xdr:colOff>123825</xdr:colOff>
      <xdr:row>32</xdr:row>
      <xdr:rowOff>163618</xdr:rowOff>
    </xdr:to>
    <xdr:sp macro="" textlink="">
      <xdr:nvSpPr>
        <xdr:cNvPr id="147" name="楕円 146"/>
        <xdr:cNvSpPr/>
      </xdr:nvSpPr>
      <xdr:spPr>
        <a:xfrm>
          <a:off x="12509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127790</xdr:rowOff>
    </xdr:from>
    <xdr:to>
      <xdr:col>68</xdr:col>
      <xdr:colOff>73025</xdr:colOff>
      <xdr:row>32</xdr:row>
      <xdr:rowOff>112818</xdr:rowOff>
    </xdr:to>
    <xdr:cxnSp macro="">
      <xdr:nvCxnSpPr>
        <xdr:cNvPr id="148" name="直線コネクタ 147"/>
        <xdr:cNvCxnSpPr/>
      </xdr:nvCxnSpPr>
      <xdr:spPr>
        <a:xfrm flipV="1">
          <a:off x="12560300" y="6042815"/>
          <a:ext cx="762000" cy="3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110356</xdr:rowOff>
    </xdr:from>
    <xdr:to>
      <xdr:col>60</xdr:col>
      <xdr:colOff>123825</xdr:colOff>
      <xdr:row>33</xdr:row>
      <xdr:rowOff>40506</xdr:rowOff>
    </xdr:to>
    <xdr:sp macro="" textlink="">
      <xdr:nvSpPr>
        <xdr:cNvPr id="149" name="楕円 148"/>
        <xdr:cNvSpPr/>
      </xdr:nvSpPr>
      <xdr:spPr>
        <a:xfrm>
          <a:off x="11747500" y="63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112818</xdr:rowOff>
    </xdr:from>
    <xdr:to>
      <xdr:col>64</xdr:col>
      <xdr:colOff>73025</xdr:colOff>
      <xdr:row>32</xdr:row>
      <xdr:rowOff>161156</xdr:rowOff>
    </xdr:to>
    <xdr:cxnSp macro="">
      <xdr:nvCxnSpPr>
        <xdr:cNvPr id="150" name="直線コネクタ 149"/>
        <xdr:cNvCxnSpPr/>
      </xdr:nvCxnSpPr>
      <xdr:spPr>
        <a:xfrm flipV="1">
          <a:off x="11798300" y="6370743"/>
          <a:ext cx="762000" cy="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89185</xdr:rowOff>
    </xdr:from>
    <xdr:ext cx="469744" cy="259045"/>
    <xdr:sp macro="" textlink="">
      <xdr:nvSpPr>
        <xdr:cNvPr id="155" name="n_1mainValue債務償還比率"/>
        <xdr:cNvSpPr txBox="1"/>
      </xdr:nvSpPr>
      <xdr:spPr>
        <a:xfrm>
          <a:off x="13836727" y="617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169717</xdr:rowOff>
    </xdr:from>
    <xdr:ext cx="469744" cy="259045"/>
    <xdr:sp macro="" textlink="">
      <xdr:nvSpPr>
        <xdr:cNvPr id="156" name="n_2mainValue債務償還比率"/>
        <xdr:cNvSpPr txBox="1"/>
      </xdr:nvSpPr>
      <xdr:spPr>
        <a:xfrm>
          <a:off x="13087427" y="608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154745</xdr:rowOff>
    </xdr:from>
    <xdr:ext cx="469744" cy="259045"/>
    <xdr:sp macro="" textlink="">
      <xdr:nvSpPr>
        <xdr:cNvPr id="157" name="n_3mainValue債務償還比率"/>
        <xdr:cNvSpPr txBox="1"/>
      </xdr:nvSpPr>
      <xdr:spPr>
        <a:xfrm>
          <a:off x="12325427" y="64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31633</xdr:rowOff>
    </xdr:from>
    <xdr:ext cx="469744" cy="259045"/>
    <xdr:sp macro="" textlink="">
      <xdr:nvSpPr>
        <xdr:cNvPr id="158" name="n_4mainValue債務償還比率"/>
        <xdr:cNvSpPr txBox="1"/>
      </xdr:nvSpPr>
      <xdr:spPr>
        <a:xfrm>
          <a:off x="11563427" y="64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131064</xdr:rowOff>
    </xdr:to>
    <xdr:cxnSp macro="">
      <xdr:nvCxnSpPr>
        <xdr:cNvPr id="74" name="直線コネクタ 73"/>
        <xdr:cNvCxnSpPr/>
      </xdr:nvCxnSpPr>
      <xdr:spPr>
        <a:xfrm>
          <a:off x="3797300" y="62712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xdr:rowOff>
    </xdr:from>
    <xdr:to>
      <xdr:col>15</xdr:col>
      <xdr:colOff>101600</xdr:colOff>
      <xdr:row>36</xdr:row>
      <xdr:rowOff>113284</xdr:rowOff>
    </xdr:to>
    <xdr:sp macro="" textlink="">
      <xdr:nvSpPr>
        <xdr:cNvPr id="75" name="楕円 74"/>
        <xdr:cNvSpPr/>
      </xdr:nvSpPr>
      <xdr:spPr>
        <a:xfrm>
          <a:off x="2857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62484</xdr:rowOff>
    </xdr:from>
    <xdr:to>
      <xdr:col>19</xdr:col>
      <xdr:colOff>177800</xdr:colOff>
      <xdr:row>36</xdr:row>
      <xdr:rowOff>99060</xdr:rowOff>
    </xdr:to>
    <xdr:cxnSp macro="">
      <xdr:nvCxnSpPr>
        <xdr:cNvPr id="76" name="直線コネクタ 75"/>
        <xdr:cNvCxnSpPr/>
      </xdr:nvCxnSpPr>
      <xdr:spPr>
        <a:xfrm>
          <a:off x="2908300" y="62346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148844</xdr:rowOff>
    </xdr:from>
    <xdr:to>
      <xdr:col>10</xdr:col>
      <xdr:colOff>165100</xdr:colOff>
      <xdr:row>36</xdr:row>
      <xdr:rowOff>78994</xdr:rowOff>
    </xdr:to>
    <xdr:sp macro="" textlink="">
      <xdr:nvSpPr>
        <xdr:cNvPr id="77" name="楕円 76"/>
        <xdr:cNvSpPr/>
      </xdr:nvSpPr>
      <xdr:spPr>
        <a:xfrm>
          <a:off x="1968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28194</xdr:rowOff>
    </xdr:from>
    <xdr:to>
      <xdr:col>15</xdr:col>
      <xdr:colOff>50800</xdr:colOff>
      <xdr:row>36</xdr:row>
      <xdr:rowOff>62484</xdr:rowOff>
    </xdr:to>
    <xdr:cxnSp macro="">
      <xdr:nvCxnSpPr>
        <xdr:cNvPr id="78" name="直線コネクタ 77"/>
        <xdr:cNvCxnSpPr/>
      </xdr:nvCxnSpPr>
      <xdr:spPr>
        <a:xfrm>
          <a:off x="2019300" y="62003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123698</xdr:rowOff>
    </xdr:from>
    <xdr:to>
      <xdr:col>6</xdr:col>
      <xdr:colOff>38100</xdr:colOff>
      <xdr:row>36</xdr:row>
      <xdr:rowOff>53848</xdr:rowOff>
    </xdr:to>
    <xdr:sp macro="" textlink="">
      <xdr:nvSpPr>
        <xdr:cNvPr id="79" name="楕円 78"/>
        <xdr:cNvSpPr/>
      </xdr:nvSpPr>
      <xdr:spPr>
        <a:xfrm>
          <a:off x="1079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xdr:rowOff>
    </xdr:from>
    <xdr:to>
      <xdr:col>10</xdr:col>
      <xdr:colOff>114300</xdr:colOff>
      <xdr:row>36</xdr:row>
      <xdr:rowOff>28194</xdr:rowOff>
    </xdr:to>
    <xdr:cxnSp macro="">
      <xdr:nvCxnSpPr>
        <xdr:cNvPr id="80" name="直線コネクタ 79"/>
        <xdr:cNvCxnSpPr/>
      </xdr:nvCxnSpPr>
      <xdr:spPr>
        <a:xfrm>
          <a:off x="1130300" y="61752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129811</xdr:rowOff>
    </xdr:from>
    <xdr:ext cx="405111" cy="259045"/>
    <xdr:sp macro="" textlink="">
      <xdr:nvSpPr>
        <xdr:cNvPr id="86" name="n_2mainValue【道路】&#10;有形固定資産減価償却率"/>
        <xdr:cNvSpPr txBox="1"/>
      </xdr:nvSpPr>
      <xdr:spPr>
        <a:xfrm>
          <a:off x="2705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95521</xdr:rowOff>
    </xdr:from>
    <xdr:ext cx="405111" cy="259045"/>
    <xdr:sp macro="" textlink="">
      <xdr:nvSpPr>
        <xdr:cNvPr id="87" name="n_3mainValue【道路】&#10;有形固定資産減価償却率"/>
        <xdr:cNvSpPr txBox="1"/>
      </xdr:nvSpPr>
      <xdr:spPr>
        <a:xfrm>
          <a:off x="1816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70375</xdr:rowOff>
    </xdr:from>
    <xdr:ext cx="405111" cy="259045"/>
    <xdr:sp macro="" textlink="">
      <xdr:nvSpPr>
        <xdr:cNvPr id="88" name="n_4mainValue【道路】&#10;有形固定資産減価償却率"/>
        <xdr:cNvSpPr txBox="1"/>
      </xdr:nvSpPr>
      <xdr:spPr>
        <a:xfrm>
          <a:off x="927744" y="589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38392</xdr:rowOff>
    </xdr:from>
    <xdr:to>
      <xdr:col>55</xdr:col>
      <xdr:colOff>50800</xdr:colOff>
      <xdr:row>39</xdr:row>
      <xdr:rowOff>139992</xdr:rowOff>
    </xdr:to>
    <xdr:sp macro="" textlink="">
      <xdr:nvSpPr>
        <xdr:cNvPr id="128" name="楕円 127"/>
        <xdr:cNvSpPr/>
      </xdr:nvSpPr>
      <xdr:spPr>
        <a:xfrm>
          <a:off x="10426700" y="67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16819</xdr:rowOff>
    </xdr:from>
    <xdr:ext cx="534377" cy="259045"/>
    <xdr:sp macro="" textlink="">
      <xdr:nvSpPr>
        <xdr:cNvPr id="129" name="【道路】&#10;一人当たり延長該当値テキスト"/>
        <xdr:cNvSpPr txBox="1"/>
      </xdr:nvSpPr>
      <xdr:spPr>
        <a:xfrm>
          <a:off x="10515600" y="67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43688</xdr:rowOff>
    </xdr:from>
    <xdr:to>
      <xdr:col>50</xdr:col>
      <xdr:colOff>165100</xdr:colOff>
      <xdr:row>39</xdr:row>
      <xdr:rowOff>145288</xdr:rowOff>
    </xdr:to>
    <xdr:sp macro="" textlink="">
      <xdr:nvSpPr>
        <xdr:cNvPr id="130" name="楕円 129"/>
        <xdr:cNvSpPr/>
      </xdr:nvSpPr>
      <xdr:spPr>
        <a:xfrm>
          <a:off x="9588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89192</xdr:rowOff>
    </xdr:from>
    <xdr:to>
      <xdr:col>55</xdr:col>
      <xdr:colOff>0</xdr:colOff>
      <xdr:row>39</xdr:row>
      <xdr:rowOff>94488</xdr:rowOff>
    </xdr:to>
    <xdr:cxnSp macro="">
      <xdr:nvCxnSpPr>
        <xdr:cNvPr id="131" name="直線コネクタ 130"/>
        <xdr:cNvCxnSpPr/>
      </xdr:nvCxnSpPr>
      <xdr:spPr>
        <a:xfrm flipV="1">
          <a:off x="9639300" y="6775742"/>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45860</xdr:rowOff>
    </xdr:from>
    <xdr:to>
      <xdr:col>46</xdr:col>
      <xdr:colOff>38100</xdr:colOff>
      <xdr:row>39</xdr:row>
      <xdr:rowOff>147460</xdr:rowOff>
    </xdr:to>
    <xdr:sp macro="" textlink="">
      <xdr:nvSpPr>
        <xdr:cNvPr id="132" name="楕円 131"/>
        <xdr:cNvSpPr/>
      </xdr:nvSpPr>
      <xdr:spPr>
        <a:xfrm>
          <a:off x="8699500" y="67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94488</xdr:rowOff>
    </xdr:from>
    <xdr:to>
      <xdr:col>50</xdr:col>
      <xdr:colOff>114300</xdr:colOff>
      <xdr:row>39</xdr:row>
      <xdr:rowOff>96660</xdr:rowOff>
    </xdr:to>
    <xdr:cxnSp macro="">
      <xdr:nvCxnSpPr>
        <xdr:cNvPr id="133" name="直線コネクタ 132"/>
        <xdr:cNvCxnSpPr/>
      </xdr:nvCxnSpPr>
      <xdr:spPr>
        <a:xfrm flipV="1">
          <a:off x="8750300" y="678103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52870</xdr:rowOff>
    </xdr:from>
    <xdr:to>
      <xdr:col>41</xdr:col>
      <xdr:colOff>101600</xdr:colOff>
      <xdr:row>39</xdr:row>
      <xdr:rowOff>154470</xdr:rowOff>
    </xdr:to>
    <xdr:sp macro="" textlink="">
      <xdr:nvSpPr>
        <xdr:cNvPr id="134" name="楕円 133"/>
        <xdr:cNvSpPr/>
      </xdr:nvSpPr>
      <xdr:spPr>
        <a:xfrm>
          <a:off x="7810500" y="67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96660</xdr:rowOff>
    </xdr:from>
    <xdr:to>
      <xdr:col>45</xdr:col>
      <xdr:colOff>177800</xdr:colOff>
      <xdr:row>39</xdr:row>
      <xdr:rowOff>103670</xdr:rowOff>
    </xdr:to>
    <xdr:cxnSp macro="">
      <xdr:nvCxnSpPr>
        <xdr:cNvPr id="135" name="直線コネクタ 134"/>
        <xdr:cNvCxnSpPr/>
      </xdr:nvCxnSpPr>
      <xdr:spPr>
        <a:xfrm flipV="1">
          <a:off x="7861300" y="678321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57023</xdr:rowOff>
    </xdr:from>
    <xdr:to>
      <xdr:col>36</xdr:col>
      <xdr:colOff>165100</xdr:colOff>
      <xdr:row>39</xdr:row>
      <xdr:rowOff>158623</xdr:rowOff>
    </xdr:to>
    <xdr:sp macro="" textlink="">
      <xdr:nvSpPr>
        <xdr:cNvPr id="136" name="楕円 135"/>
        <xdr:cNvSpPr/>
      </xdr:nvSpPr>
      <xdr:spPr>
        <a:xfrm>
          <a:off x="6921500" y="67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103670</xdr:rowOff>
    </xdr:from>
    <xdr:to>
      <xdr:col>41</xdr:col>
      <xdr:colOff>50800</xdr:colOff>
      <xdr:row>39</xdr:row>
      <xdr:rowOff>107823</xdr:rowOff>
    </xdr:to>
    <xdr:cxnSp macro="">
      <xdr:nvCxnSpPr>
        <xdr:cNvPr id="137" name="直線コネクタ 136"/>
        <xdr:cNvCxnSpPr/>
      </xdr:nvCxnSpPr>
      <xdr:spPr>
        <a:xfrm flipV="1">
          <a:off x="6972300" y="6790220"/>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136415</xdr:rowOff>
    </xdr:from>
    <xdr:ext cx="534377" cy="259045"/>
    <xdr:sp macro="" textlink="">
      <xdr:nvSpPr>
        <xdr:cNvPr id="142" name="n_1mainValue【道路】&#10;一人当たり延長"/>
        <xdr:cNvSpPr txBox="1"/>
      </xdr:nvSpPr>
      <xdr:spPr>
        <a:xfrm>
          <a:off x="9359411" y="68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138587</xdr:rowOff>
    </xdr:from>
    <xdr:ext cx="534377" cy="259045"/>
    <xdr:sp macro="" textlink="">
      <xdr:nvSpPr>
        <xdr:cNvPr id="143" name="n_2mainValue【道路】&#10;一人当たり延長"/>
        <xdr:cNvSpPr txBox="1"/>
      </xdr:nvSpPr>
      <xdr:spPr>
        <a:xfrm>
          <a:off x="8483111" y="68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145597</xdr:rowOff>
    </xdr:from>
    <xdr:ext cx="534377" cy="259045"/>
    <xdr:sp macro="" textlink="">
      <xdr:nvSpPr>
        <xdr:cNvPr id="144" name="n_3mainValue【道路】&#10;一人当たり延長"/>
        <xdr:cNvSpPr txBox="1"/>
      </xdr:nvSpPr>
      <xdr:spPr>
        <a:xfrm>
          <a:off x="7594111" y="683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149750</xdr:rowOff>
    </xdr:from>
    <xdr:ext cx="534377" cy="259045"/>
    <xdr:sp macro="" textlink="">
      <xdr:nvSpPr>
        <xdr:cNvPr id="145" name="n_4mainValue【道路】&#10;一人当たり延長"/>
        <xdr:cNvSpPr txBox="1"/>
      </xdr:nvSpPr>
      <xdr:spPr>
        <a:xfrm>
          <a:off x="6705111" y="68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92891</xdr:rowOff>
    </xdr:from>
    <xdr:to>
      <xdr:col>24</xdr:col>
      <xdr:colOff>114300</xdr:colOff>
      <xdr:row>63</xdr:row>
      <xdr:rowOff>23041</xdr:rowOff>
    </xdr:to>
    <xdr:sp macro="" textlink="">
      <xdr:nvSpPr>
        <xdr:cNvPr id="187" name="楕円 186"/>
        <xdr:cNvSpPr/>
      </xdr:nvSpPr>
      <xdr:spPr>
        <a:xfrm>
          <a:off x="4584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71318</xdr:rowOff>
    </xdr:from>
    <xdr:ext cx="405111" cy="259045"/>
    <xdr:sp macro="" textlink="">
      <xdr:nvSpPr>
        <xdr:cNvPr id="188" name="【橋りょう・トンネル】&#10;有形固定資産減価償却率該当値テキスト"/>
        <xdr:cNvSpPr txBox="1"/>
      </xdr:nvSpPr>
      <xdr:spPr>
        <a:xfrm>
          <a:off x="4673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68399</xdr:rowOff>
    </xdr:from>
    <xdr:to>
      <xdr:col>20</xdr:col>
      <xdr:colOff>38100</xdr:colOff>
      <xdr:row>62</xdr:row>
      <xdr:rowOff>169999</xdr:rowOff>
    </xdr:to>
    <xdr:sp macro="" textlink="">
      <xdr:nvSpPr>
        <xdr:cNvPr id="189" name="楕円 188"/>
        <xdr:cNvSpPr/>
      </xdr:nvSpPr>
      <xdr:spPr>
        <a:xfrm>
          <a:off x="3746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119199</xdr:rowOff>
    </xdr:from>
    <xdr:to>
      <xdr:col>24</xdr:col>
      <xdr:colOff>63500</xdr:colOff>
      <xdr:row>62</xdr:row>
      <xdr:rowOff>143691</xdr:rowOff>
    </xdr:to>
    <xdr:cxnSp macro="">
      <xdr:nvCxnSpPr>
        <xdr:cNvPr id="190" name="直線コネクタ 189"/>
        <xdr:cNvCxnSpPr/>
      </xdr:nvCxnSpPr>
      <xdr:spPr>
        <a:xfrm>
          <a:off x="3797300" y="1074909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43906</xdr:rowOff>
    </xdr:from>
    <xdr:to>
      <xdr:col>15</xdr:col>
      <xdr:colOff>101600</xdr:colOff>
      <xdr:row>62</xdr:row>
      <xdr:rowOff>145506</xdr:rowOff>
    </xdr:to>
    <xdr:sp macro="" textlink="">
      <xdr:nvSpPr>
        <xdr:cNvPr id="191" name="楕円 190"/>
        <xdr:cNvSpPr/>
      </xdr:nvSpPr>
      <xdr:spPr>
        <a:xfrm>
          <a:off x="2857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94706</xdr:rowOff>
    </xdr:from>
    <xdr:to>
      <xdr:col>19</xdr:col>
      <xdr:colOff>177800</xdr:colOff>
      <xdr:row>62</xdr:row>
      <xdr:rowOff>119199</xdr:rowOff>
    </xdr:to>
    <xdr:cxnSp macro="">
      <xdr:nvCxnSpPr>
        <xdr:cNvPr id="192" name="直線コネクタ 191"/>
        <xdr:cNvCxnSpPr/>
      </xdr:nvCxnSpPr>
      <xdr:spPr>
        <a:xfrm>
          <a:off x="2908300" y="107246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19413</xdr:rowOff>
    </xdr:from>
    <xdr:to>
      <xdr:col>10</xdr:col>
      <xdr:colOff>165100</xdr:colOff>
      <xdr:row>62</xdr:row>
      <xdr:rowOff>121013</xdr:rowOff>
    </xdr:to>
    <xdr:sp macro="" textlink="">
      <xdr:nvSpPr>
        <xdr:cNvPr id="193" name="楕円 192"/>
        <xdr:cNvSpPr/>
      </xdr:nvSpPr>
      <xdr:spPr>
        <a:xfrm>
          <a:off x="1968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70213</xdr:rowOff>
    </xdr:from>
    <xdr:to>
      <xdr:col>15</xdr:col>
      <xdr:colOff>50800</xdr:colOff>
      <xdr:row>62</xdr:row>
      <xdr:rowOff>94706</xdr:rowOff>
    </xdr:to>
    <xdr:cxnSp macro="">
      <xdr:nvCxnSpPr>
        <xdr:cNvPr id="194" name="直線コネクタ 193"/>
        <xdr:cNvCxnSpPr/>
      </xdr:nvCxnSpPr>
      <xdr:spPr>
        <a:xfrm>
          <a:off x="2019300" y="107001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7983</xdr:rowOff>
    </xdr:from>
    <xdr:to>
      <xdr:col>6</xdr:col>
      <xdr:colOff>38100</xdr:colOff>
      <xdr:row>62</xdr:row>
      <xdr:rowOff>109583</xdr:rowOff>
    </xdr:to>
    <xdr:sp macro="" textlink="">
      <xdr:nvSpPr>
        <xdr:cNvPr id="195" name="楕円 194"/>
        <xdr:cNvSpPr/>
      </xdr:nvSpPr>
      <xdr:spPr>
        <a:xfrm>
          <a:off x="1079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58783</xdr:rowOff>
    </xdr:from>
    <xdr:to>
      <xdr:col>10</xdr:col>
      <xdr:colOff>114300</xdr:colOff>
      <xdr:row>62</xdr:row>
      <xdr:rowOff>70213</xdr:rowOff>
    </xdr:to>
    <xdr:cxnSp macro="">
      <xdr:nvCxnSpPr>
        <xdr:cNvPr id="196" name="直線コネクタ 195"/>
        <xdr:cNvCxnSpPr/>
      </xdr:nvCxnSpPr>
      <xdr:spPr>
        <a:xfrm>
          <a:off x="1130300" y="106886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161126</xdr:rowOff>
    </xdr:from>
    <xdr:ext cx="405111" cy="259045"/>
    <xdr:sp macro="" textlink="">
      <xdr:nvSpPr>
        <xdr:cNvPr id="201" name="n_1mainValue【橋りょう・トンネル】&#10;有形固定資産減価償却率"/>
        <xdr:cNvSpPr txBox="1"/>
      </xdr:nvSpPr>
      <xdr:spPr>
        <a:xfrm>
          <a:off x="35820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136633</xdr:rowOff>
    </xdr:from>
    <xdr:ext cx="405111" cy="259045"/>
    <xdr:sp macro="" textlink="">
      <xdr:nvSpPr>
        <xdr:cNvPr id="202" name="n_2mainValue【橋りょう・トンネル】&#10;有形固定資産減価償却率"/>
        <xdr:cNvSpPr txBox="1"/>
      </xdr:nvSpPr>
      <xdr:spPr>
        <a:xfrm>
          <a:off x="2705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112140</xdr:rowOff>
    </xdr:from>
    <xdr:ext cx="405111" cy="259045"/>
    <xdr:sp macro="" textlink="">
      <xdr:nvSpPr>
        <xdr:cNvPr id="203" name="n_3mainValue【橋りょう・トンネル】&#10;有形固定資産減価償却率"/>
        <xdr:cNvSpPr txBox="1"/>
      </xdr:nvSpPr>
      <xdr:spPr>
        <a:xfrm>
          <a:off x="1816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100710</xdr:rowOff>
    </xdr:from>
    <xdr:ext cx="405111" cy="259045"/>
    <xdr:sp macro="" textlink="">
      <xdr:nvSpPr>
        <xdr:cNvPr id="204" name="n_4mainValue【橋りょう・トンネル】&#10;有形固定資産減価償却率"/>
        <xdr:cNvSpPr txBox="1"/>
      </xdr:nvSpPr>
      <xdr:spPr>
        <a:xfrm>
          <a:off x="927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8865</xdr:rowOff>
    </xdr:from>
    <xdr:to>
      <xdr:col>55</xdr:col>
      <xdr:colOff>50800</xdr:colOff>
      <xdr:row>63</xdr:row>
      <xdr:rowOff>110465</xdr:rowOff>
    </xdr:to>
    <xdr:sp macro="" textlink="">
      <xdr:nvSpPr>
        <xdr:cNvPr id="244" name="楕円 243"/>
        <xdr:cNvSpPr/>
      </xdr:nvSpPr>
      <xdr:spPr>
        <a:xfrm>
          <a:off x="10426700" y="1081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158742</xdr:rowOff>
    </xdr:from>
    <xdr:ext cx="599010" cy="259045"/>
    <xdr:sp macro="" textlink="">
      <xdr:nvSpPr>
        <xdr:cNvPr id="245" name="【橋りょう・トンネル】&#10;一人当たり有形固定資産（償却資産）額該当値テキスト"/>
        <xdr:cNvSpPr txBox="1"/>
      </xdr:nvSpPr>
      <xdr:spPr>
        <a:xfrm>
          <a:off x="10515600" y="1078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10828</xdr:rowOff>
    </xdr:from>
    <xdr:to>
      <xdr:col>50</xdr:col>
      <xdr:colOff>165100</xdr:colOff>
      <xdr:row>63</xdr:row>
      <xdr:rowOff>112428</xdr:rowOff>
    </xdr:to>
    <xdr:sp macro="" textlink="">
      <xdr:nvSpPr>
        <xdr:cNvPr id="246" name="楕円 245"/>
        <xdr:cNvSpPr/>
      </xdr:nvSpPr>
      <xdr:spPr>
        <a:xfrm>
          <a:off x="9588500" y="108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59665</xdr:rowOff>
    </xdr:from>
    <xdr:to>
      <xdr:col>55</xdr:col>
      <xdr:colOff>0</xdr:colOff>
      <xdr:row>63</xdr:row>
      <xdr:rowOff>61628</xdr:rowOff>
    </xdr:to>
    <xdr:cxnSp macro="">
      <xdr:nvCxnSpPr>
        <xdr:cNvPr id="247" name="直線コネクタ 246"/>
        <xdr:cNvCxnSpPr/>
      </xdr:nvCxnSpPr>
      <xdr:spPr>
        <a:xfrm flipV="1">
          <a:off x="9639300" y="10861015"/>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12547</xdr:rowOff>
    </xdr:from>
    <xdr:to>
      <xdr:col>46</xdr:col>
      <xdr:colOff>38100</xdr:colOff>
      <xdr:row>63</xdr:row>
      <xdr:rowOff>114147</xdr:rowOff>
    </xdr:to>
    <xdr:sp macro="" textlink="">
      <xdr:nvSpPr>
        <xdr:cNvPr id="248" name="楕円 247"/>
        <xdr:cNvSpPr/>
      </xdr:nvSpPr>
      <xdr:spPr>
        <a:xfrm>
          <a:off x="8699500" y="108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61628</xdr:rowOff>
    </xdr:from>
    <xdr:to>
      <xdr:col>50</xdr:col>
      <xdr:colOff>114300</xdr:colOff>
      <xdr:row>63</xdr:row>
      <xdr:rowOff>63347</xdr:rowOff>
    </xdr:to>
    <xdr:cxnSp macro="">
      <xdr:nvCxnSpPr>
        <xdr:cNvPr id="249" name="直線コネクタ 248"/>
        <xdr:cNvCxnSpPr/>
      </xdr:nvCxnSpPr>
      <xdr:spPr>
        <a:xfrm flipV="1">
          <a:off x="8750300" y="10862978"/>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14936</xdr:rowOff>
    </xdr:from>
    <xdr:to>
      <xdr:col>41</xdr:col>
      <xdr:colOff>101600</xdr:colOff>
      <xdr:row>63</xdr:row>
      <xdr:rowOff>116536</xdr:rowOff>
    </xdr:to>
    <xdr:sp macro="" textlink="">
      <xdr:nvSpPr>
        <xdr:cNvPr id="250" name="楕円 249"/>
        <xdr:cNvSpPr/>
      </xdr:nvSpPr>
      <xdr:spPr>
        <a:xfrm>
          <a:off x="7810500" y="108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63347</xdr:rowOff>
    </xdr:from>
    <xdr:to>
      <xdr:col>45</xdr:col>
      <xdr:colOff>177800</xdr:colOff>
      <xdr:row>63</xdr:row>
      <xdr:rowOff>65736</xdr:rowOff>
    </xdr:to>
    <xdr:cxnSp macro="">
      <xdr:nvCxnSpPr>
        <xdr:cNvPr id="251" name="直線コネクタ 250"/>
        <xdr:cNvCxnSpPr/>
      </xdr:nvCxnSpPr>
      <xdr:spPr>
        <a:xfrm flipV="1">
          <a:off x="7861300" y="10864697"/>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18655</xdr:rowOff>
    </xdr:from>
    <xdr:to>
      <xdr:col>36</xdr:col>
      <xdr:colOff>165100</xdr:colOff>
      <xdr:row>63</xdr:row>
      <xdr:rowOff>120255</xdr:rowOff>
    </xdr:to>
    <xdr:sp macro="" textlink="">
      <xdr:nvSpPr>
        <xdr:cNvPr id="252" name="楕円 251"/>
        <xdr:cNvSpPr/>
      </xdr:nvSpPr>
      <xdr:spPr>
        <a:xfrm>
          <a:off x="6921500" y="10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65736</xdr:rowOff>
    </xdr:from>
    <xdr:to>
      <xdr:col>41</xdr:col>
      <xdr:colOff>50800</xdr:colOff>
      <xdr:row>63</xdr:row>
      <xdr:rowOff>69455</xdr:rowOff>
    </xdr:to>
    <xdr:cxnSp macro="">
      <xdr:nvCxnSpPr>
        <xdr:cNvPr id="253" name="直線コネクタ 252"/>
        <xdr:cNvCxnSpPr/>
      </xdr:nvCxnSpPr>
      <xdr:spPr>
        <a:xfrm flipV="1">
          <a:off x="6972300" y="10867086"/>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103555</xdr:rowOff>
    </xdr:from>
    <xdr:ext cx="599010" cy="259045"/>
    <xdr:sp macro="" textlink="">
      <xdr:nvSpPr>
        <xdr:cNvPr id="258" name="n_1mainValue【橋りょう・トンネル】&#10;一人当たり有形固定資産（償却資産）額"/>
        <xdr:cNvSpPr txBox="1"/>
      </xdr:nvSpPr>
      <xdr:spPr>
        <a:xfrm>
          <a:off x="9327095" y="1090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105274</xdr:rowOff>
    </xdr:from>
    <xdr:ext cx="599010" cy="259045"/>
    <xdr:sp macro="" textlink="">
      <xdr:nvSpPr>
        <xdr:cNvPr id="259" name="n_2mainValue【橋りょう・トンネル】&#10;一人当たり有形固定資産（償却資産）額"/>
        <xdr:cNvSpPr txBox="1"/>
      </xdr:nvSpPr>
      <xdr:spPr>
        <a:xfrm>
          <a:off x="8450795" y="109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107663</xdr:rowOff>
    </xdr:from>
    <xdr:ext cx="599010" cy="259045"/>
    <xdr:sp macro="" textlink="">
      <xdr:nvSpPr>
        <xdr:cNvPr id="260" name="n_3mainValue【橋りょう・トンネル】&#10;一人当たり有形固定資産（償却資産）額"/>
        <xdr:cNvSpPr txBox="1"/>
      </xdr:nvSpPr>
      <xdr:spPr>
        <a:xfrm>
          <a:off x="7561795" y="1090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111382</xdr:rowOff>
    </xdr:from>
    <xdr:ext cx="599010" cy="259045"/>
    <xdr:sp macro="" textlink="">
      <xdr:nvSpPr>
        <xdr:cNvPr id="261" name="n_4mainValue【橋りょう・トンネル】&#10;一人当たり有形固定資産（償却資産）額"/>
        <xdr:cNvSpPr txBox="1"/>
      </xdr:nvSpPr>
      <xdr:spPr>
        <a:xfrm>
          <a:off x="6672795" y="1091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26163</xdr:rowOff>
    </xdr:from>
    <xdr:to>
      <xdr:col>24</xdr:col>
      <xdr:colOff>114300</xdr:colOff>
      <xdr:row>80</xdr:row>
      <xdr:rowOff>127763</xdr:rowOff>
    </xdr:to>
    <xdr:sp macro="" textlink="">
      <xdr:nvSpPr>
        <xdr:cNvPr id="300" name="楕円 299"/>
        <xdr:cNvSpPr/>
      </xdr:nvSpPr>
      <xdr:spPr>
        <a:xfrm>
          <a:off x="4584700" y="137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49040</xdr:rowOff>
    </xdr:from>
    <xdr:ext cx="405111" cy="259045"/>
    <xdr:sp macro="" textlink="">
      <xdr:nvSpPr>
        <xdr:cNvPr id="301" name="【公営住宅】&#10;有形固定資産減価償却率該当値テキスト"/>
        <xdr:cNvSpPr txBox="1"/>
      </xdr:nvSpPr>
      <xdr:spPr>
        <a:xfrm>
          <a:off x="4673600" y="1359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151892</xdr:rowOff>
    </xdr:from>
    <xdr:to>
      <xdr:col>20</xdr:col>
      <xdr:colOff>38100</xdr:colOff>
      <xdr:row>80</xdr:row>
      <xdr:rowOff>82042</xdr:rowOff>
    </xdr:to>
    <xdr:sp macro="" textlink="">
      <xdr:nvSpPr>
        <xdr:cNvPr id="302" name="楕円 301"/>
        <xdr:cNvSpPr/>
      </xdr:nvSpPr>
      <xdr:spPr>
        <a:xfrm>
          <a:off x="3746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31242</xdr:rowOff>
    </xdr:from>
    <xdr:to>
      <xdr:col>24</xdr:col>
      <xdr:colOff>63500</xdr:colOff>
      <xdr:row>80</xdr:row>
      <xdr:rowOff>76963</xdr:rowOff>
    </xdr:to>
    <xdr:cxnSp macro="">
      <xdr:nvCxnSpPr>
        <xdr:cNvPr id="303" name="直線コネクタ 302"/>
        <xdr:cNvCxnSpPr/>
      </xdr:nvCxnSpPr>
      <xdr:spPr>
        <a:xfrm>
          <a:off x="3797300" y="1374724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117602</xdr:rowOff>
    </xdr:from>
    <xdr:to>
      <xdr:col>15</xdr:col>
      <xdr:colOff>101600</xdr:colOff>
      <xdr:row>80</xdr:row>
      <xdr:rowOff>47752</xdr:rowOff>
    </xdr:to>
    <xdr:sp macro="" textlink="">
      <xdr:nvSpPr>
        <xdr:cNvPr id="304" name="楕円 303"/>
        <xdr:cNvSpPr/>
      </xdr:nvSpPr>
      <xdr:spPr>
        <a:xfrm>
          <a:off x="2857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168402</xdr:rowOff>
    </xdr:from>
    <xdr:to>
      <xdr:col>19</xdr:col>
      <xdr:colOff>177800</xdr:colOff>
      <xdr:row>80</xdr:row>
      <xdr:rowOff>31242</xdr:rowOff>
    </xdr:to>
    <xdr:cxnSp macro="">
      <xdr:nvCxnSpPr>
        <xdr:cNvPr id="305" name="直線コネクタ 304"/>
        <xdr:cNvCxnSpPr/>
      </xdr:nvCxnSpPr>
      <xdr:spPr>
        <a:xfrm>
          <a:off x="2908300" y="137129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76454</xdr:rowOff>
    </xdr:from>
    <xdr:to>
      <xdr:col>10</xdr:col>
      <xdr:colOff>165100</xdr:colOff>
      <xdr:row>80</xdr:row>
      <xdr:rowOff>6604</xdr:rowOff>
    </xdr:to>
    <xdr:sp macro="" textlink="">
      <xdr:nvSpPr>
        <xdr:cNvPr id="306" name="楕円 305"/>
        <xdr:cNvSpPr/>
      </xdr:nvSpPr>
      <xdr:spPr>
        <a:xfrm>
          <a:off x="1968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127254</xdr:rowOff>
    </xdr:from>
    <xdr:to>
      <xdr:col>15</xdr:col>
      <xdr:colOff>50800</xdr:colOff>
      <xdr:row>79</xdr:row>
      <xdr:rowOff>168402</xdr:rowOff>
    </xdr:to>
    <xdr:cxnSp macro="">
      <xdr:nvCxnSpPr>
        <xdr:cNvPr id="307" name="直線コネクタ 306"/>
        <xdr:cNvCxnSpPr/>
      </xdr:nvCxnSpPr>
      <xdr:spPr>
        <a:xfrm>
          <a:off x="2019300" y="13671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30735</xdr:rowOff>
    </xdr:from>
    <xdr:to>
      <xdr:col>6</xdr:col>
      <xdr:colOff>38100</xdr:colOff>
      <xdr:row>79</xdr:row>
      <xdr:rowOff>132335</xdr:rowOff>
    </xdr:to>
    <xdr:sp macro="" textlink="">
      <xdr:nvSpPr>
        <xdr:cNvPr id="308" name="楕円 307"/>
        <xdr:cNvSpPr/>
      </xdr:nvSpPr>
      <xdr:spPr>
        <a:xfrm>
          <a:off x="10795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81535</xdr:rowOff>
    </xdr:from>
    <xdr:to>
      <xdr:col>10</xdr:col>
      <xdr:colOff>114300</xdr:colOff>
      <xdr:row>79</xdr:row>
      <xdr:rowOff>127254</xdr:rowOff>
    </xdr:to>
    <xdr:cxnSp macro="">
      <xdr:nvCxnSpPr>
        <xdr:cNvPr id="309" name="直線コネクタ 308"/>
        <xdr:cNvCxnSpPr/>
      </xdr:nvCxnSpPr>
      <xdr:spPr>
        <a:xfrm>
          <a:off x="1130300" y="13626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98569</xdr:rowOff>
    </xdr:from>
    <xdr:ext cx="405111" cy="259045"/>
    <xdr:sp macro="" textlink="">
      <xdr:nvSpPr>
        <xdr:cNvPr id="314" name="n_1mainValue【公営住宅】&#10;有形固定資産減価償却率"/>
        <xdr:cNvSpPr txBox="1"/>
      </xdr:nvSpPr>
      <xdr:spPr>
        <a:xfrm>
          <a:off x="35820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64279</xdr:rowOff>
    </xdr:from>
    <xdr:ext cx="405111" cy="259045"/>
    <xdr:sp macro="" textlink="">
      <xdr:nvSpPr>
        <xdr:cNvPr id="315" name="n_2mainValue【公営住宅】&#10;有形固定資産減価償却率"/>
        <xdr:cNvSpPr txBox="1"/>
      </xdr:nvSpPr>
      <xdr:spPr>
        <a:xfrm>
          <a:off x="2705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23131</xdr:rowOff>
    </xdr:from>
    <xdr:ext cx="405111" cy="259045"/>
    <xdr:sp macro="" textlink="">
      <xdr:nvSpPr>
        <xdr:cNvPr id="316" name="n_3mainValue【公営住宅】&#10;有形固定資産減価償却率"/>
        <xdr:cNvSpPr txBox="1"/>
      </xdr:nvSpPr>
      <xdr:spPr>
        <a:xfrm>
          <a:off x="1816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148862</xdr:rowOff>
    </xdr:from>
    <xdr:ext cx="405111" cy="259045"/>
    <xdr:sp macro="" textlink="">
      <xdr:nvSpPr>
        <xdr:cNvPr id="317" name="n_4mainValue【公営住宅】&#10;有形固定資産減価償却率"/>
        <xdr:cNvSpPr txBox="1"/>
      </xdr:nvSpPr>
      <xdr:spPr>
        <a:xfrm>
          <a:off x="927744" y="1335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153036</xdr:rowOff>
    </xdr:from>
    <xdr:to>
      <xdr:col>55</xdr:col>
      <xdr:colOff>50800</xdr:colOff>
      <xdr:row>86</xdr:row>
      <xdr:rowOff>83186</xdr:rowOff>
    </xdr:to>
    <xdr:sp macro="" textlink="">
      <xdr:nvSpPr>
        <xdr:cNvPr id="357" name="楕円 356"/>
        <xdr:cNvSpPr/>
      </xdr:nvSpPr>
      <xdr:spPr>
        <a:xfrm>
          <a:off x="10426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89363</xdr:rowOff>
    </xdr:from>
    <xdr:ext cx="469744" cy="259045"/>
    <xdr:sp macro="" textlink="">
      <xdr:nvSpPr>
        <xdr:cNvPr id="358" name="【公営住宅】&#10;一人当たり面積該当値テキスト"/>
        <xdr:cNvSpPr txBox="1"/>
      </xdr:nvSpPr>
      <xdr:spPr>
        <a:xfrm>
          <a:off x="10515600" y="1466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153988</xdr:rowOff>
    </xdr:from>
    <xdr:to>
      <xdr:col>50</xdr:col>
      <xdr:colOff>165100</xdr:colOff>
      <xdr:row>86</xdr:row>
      <xdr:rowOff>84138</xdr:rowOff>
    </xdr:to>
    <xdr:sp macro="" textlink="">
      <xdr:nvSpPr>
        <xdr:cNvPr id="359" name="楕円 358"/>
        <xdr:cNvSpPr/>
      </xdr:nvSpPr>
      <xdr:spPr>
        <a:xfrm>
          <a:off x="9588500" y="147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33338</xdr:rowOff>
    </xdr:to>
    <xdr:cxnSp macro="">
      <xdr:nvCxnSpPr>
        <xdr:cNvPr id="360" name="直線コネクタ 359"/>
        <xdr:cNvCxnSpPr/>
      </xdr:nvCxnSpPr>
      <xdr:spPr>
        <a:xfrm flipV="1">
          <a:off x="9639300" y="14777086"/>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154750</xdr:rowOff>
    </xdr:from>
    <xdr:to>
      <xdr:col>46</xdr:col>
      <xdr:colOff>38100</xdr:colOff>
      <xdr:row>86</xdr:row>
      <xdr:rowOff>84900</xdr:rowOff>
    </xdr:to>
    <xdr:sp macro="" textlink="">
      <xdr:nvSpPr>
        <xdr:cNvPr id="361" name="楕円 360"/>
        <xdr:cNvSpPr/>
      </xdr:nvSpPr>
      <xdr:spPr>
        <a:xfrm>
          <a:off x="8699500" y="1472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33338</xdr:rowOff>
    </xdr:from>
    <xdr:to>
      <xdr:col>50</xdr:col>
      <xdr:colOff>114300</xdr:colOff>
      <xdr:row>86</xdr:row>
      <xdr:rowOff>34100</xdr:rowOff>
    </xdr:to>
    <xdr:cxnSp macro="">
      <xdr:nvCxnSpPr>
        <xdr:cNvPr id="362" name="直線コネクタ 361"/>
        <xdr:cNvCxnSpPr/>
      </xdr:nvCxnSpPr>
      <xdr:spPr>
        <a:xfrm flipV="1">
          <a:off x="8750300" y="147780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155893</xdr:rowOff>
    </xdr:from>
    <xdr:to>
      <xdr:col>41</xdr:col>
      <xdr:colOff>101600</xdr:colOff>
      <xdr:row>86</xdr:row>
      <xdr:rowOff>86043</xdr:rowOff>
    </xdr:to>
    <xdr:sp macro="" textlink="">
      <xdr:nvSpPr>
        <xdr:cNvPr id="363" name="楕円 362"/>
        <xdr:cNvSpPr/>
      </xdr:nvSpPr>
      <xdr:spPr>
        <a:xfrm>
          <a:off x="78105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34100</xdr:rowOff>
    </xdr:from>
    <xdr:to>
      <xdr:col>45</xdr:col>
      <xdr:colOff>177800</xdr:colOff>
      <xdr:row>86</xdr:row>
      <xdr:rowOff>35243</xdr:rowOff>
    </xdr:to>
    <xdr:cxnSp macro="">
      <xdr:nvCxnSpPr>
        <xdr:cNvPr id="364" name="直線コネクタ 363"/>
        <xdr:cNvCxnSpPr/>
      </xdr:nvCxnSpPr>
      <xdr:spPr>
        <a:xfrm flipV="1">
          <a:off x="7861300" y="147788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156463</xdr:rowOff>
    </xdr:from>
    <xdr:to>
      <xdr:col>36</xdr:col>
      <xdr:colOff>165100</xdr:colOff>
      <xdr:row>86</xdr:row>
      <xdr:rowOff>86613</xdr:rowOff>
    </xdr:to>
    <xdr:sp macro="" textlink="">
      <xdr:nvSpPr>
        <xdr:cNvPr id="365" name="楕円 364"/>
        <xdr:cNvSpPr/>
      </xdr:nvSpPr>
      <xdr:spPr>
        <a:xfrm>
          <a:off x="6921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35243</xdr:rowOff>
    </xdr:from>
    <xdr:to>
      <xdr:col>41</xdr:col>
      <xdr:colOff>50800</xdr:colOff>
      <xdr:row>86</xdr:row>
      <xdr:rowOff>35813</xdr:rowOff>
    </xdr:to>
    <xdr:cxnSp macro="">
      <xdr:nvCxnSpPr>
        <xdr:cNvPr id="366" name="直線コネクタ 365"/>
        <xdr:cNvCxnSpPr/>
      </xdr:nvCxnSpPr>
      <xdr:spPr>
        <a:xfrm flipV="1">
          <a:off x="6972300" y="14779943"/>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75265</xdr:rowOff>
    </xdr:from>
    <xdr:ext cx="469744" cy="259045"/>
    <xdr:sp macro="" textlink="">
      <xdr:nvSpPr>
        <xdr:cNvPr id="371" name="n_1mainValue【公営住宅】&#10;一人当たり面積"/>
        <xdr:cNvSpPr txBox="1"/>
      </xdr:nvSpPr>
      <xdr:spPr>
        <a:xfrm>
          <a:off x="9391727" y="1481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76027</xdr:rowOff>
    </xdr:from>
    <xdr:ext cx="469744" cy="259045"/>
    <xdr:sp macro="" textlink="">
      <xdr:nvSpPr>
        <xdr:cNvPr id="372" name="n_2mainValue【公営住宅】&#10;一人当たり面積"/>
        <xdr:cNvSpPr txBox="1"/>
      </xdr:nvSpPr>
      <xdr:spPr>
        <a:xfrm>
          <a:off x="8515427" y="1482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77170</xdr:rowOff>
    </xdr:from>
    <xdr:ext cx="469744" cy="259045"/>
    <xdr:sp macro="" textlink="">
      <xdr:nvSpPr>
        <xdr:cNvPr id="373" name="n_3mainValue【公営住宅】&#10;一人当たり面積"/>
        <xdr:cNvSpPr txBox="1"/>
      </xdr:nvSpPr>
      <xdr:spPr>
        <a:xfrm>
          <a:off x="7626427" y="148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77740</xdr:rowOff>
    </xdr:from>
    <xdr:ext cx="469744" cy="259045"/>
    <xdr:sp macro="" textlink="">
      <xdr:nvSpPr>
        <xdr:cNvPr id="374" name="n_4mainValue【公営住宅】&#10;一人当たり面積"/>
        <xdr:cNvSpPr txBox="1"/>
      </xdr:nvSpPr>
      <xdr:spPr>
        <a:xfrm>
          <a:off x="6737427"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431" name="楕円 430"/>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432" name="【認定こども園・幼稚園・保育所】&#10;有形固定資産減価償却率該当値テキスト"/>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433" name="楕円 432"/>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30480</xdr:rowOff>
    </xdr:to>
    <xdr:cxnSp macro="">
      <xdr:nvCxnSpPr>
        <xdr:cNvPr id="434" name="直線コネクタ 433"/>
        <xdr:cNvCxnSpPr/>
      </xdr:nvCxnSpPr>
      <xdr:spPr>
        <a:xfrm flipV="1">
          <a:off x="15481300" y="66903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435" name="楕円 434"/>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30480</xdr:rowOff>
    </xdr:to>
    <xdr:cxnSp macro="">
      <xdr:nvCxnSpPr>
        <xdr:cNvPr id="436" name="直線コネクタ 435"/>
        <xdr:cNvCxnSpPr/>
      </xdr:nvCxnSpPr>
      <xdr:spPr>
        <a:xfrm>
          <a:off x="14592300" y="66617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437" name="楕円 436"/>
        <xdr:cNvSpPr/>
      </xdr:nvSpPr>
      <xdr:spPr>
        <a:xfrm>
          <a:off x="1365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102870</xdr:rowOff>
    </xdr:from>
    <xdr:to>
      <xdr:col>76</xdr:col>
      <xdr:colOff>114300</xdr:colOff>
      <xdr:row>38</xdr:row>
      <xdr:rowOff>146685</xdr:rowOff>
    </xdr:to>
    <xdr:cxnSp macro="">
      <xdr:nvCxnSpPr>
        <xdr:cNvPr id="438" name="直線コネクタ 437"/>
        <xdr:cNvCxnSpPr/>
      </xdr:nvCxnSpPr>
      <xdr:spPr>
        <a:xfrm>
          <a:off x="13703300" y="66179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xdr:rowOff>
    </xdr:from>
    <xdr:to>
      <xdr:col>67</xdr:col>
      <xdr:colOff>101600</xdr:colOff>
      <xdr:row>38</xdr:row>
      <xdr:rowOff>102235</xdr:rowOff>
    </xdr:to>
    <xdr:sp macro="" textlink="">
      <xdr:nvSpPr>
        <xdr:cNvPr id="439" name="楕円 438"/>
        <xdr:cNvSpPr/>
      </xdr:nvSpPr>
      <xdr:spPr>
        <a:xfrm>
          <a:off x="12763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51435</xdr:rowOff>
    </xdr:from>
    <xdr:to>
      <xdr:col>71</xdr:col>
      <xdr:colOff>177800</xdr:colOff>
      <xdr:row>38</xdr:row>
      <xdr:rowOff>102870</xdr:rowOff>
    </xdr:to>
    <xdr:cxnSp macro="">
      <xdr:nvCxnSpPr>
        <xdr:cNvPr id="440" name="直線コネクタ 439"/>
        <xdr:cNvCxnSpPr/>
      </xdr:nvCxnSpPr>
      <xdr:spPr>
        <a:xfrm>
          <a:off x="12814300" y="65665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445" name="n_1mainValue【認定こども園・幼稚園・保育所】&#10;有形固定資産減価償却率"/>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446" name="n_2mainValue【認定こども園・幼稚園・保育所】&#10;有形固定資産減価償却率"/>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144797</xdr:rowOff>
    </xdr:from>
    <xdr:ext cx="405111" cy="259045"/>
    <xdr:sp macro="" textlink="">
      <xdr:nvSpPr>
        <xdr:cNvPr id="447" name="n_3mainValue【認定こども園・幼稚園・保育所】&#10;有形固定資産減価償却率"/>
        <xdr:cNvSpPr txBox="1"/>
      </xdr:nvSpPr>
      <xdr:spPr>
        <a:xfrm>
          <a:off x="13500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448" name="n_4mainValue【認定こども園・幼稚園・保育所】&#10;有形固定資産減価償却率"/>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488" name="楕円 487"/>
        <xdr:cNvSpPr/>
      </xdr:nvSpPr>
      <xdr:spPr>
        <a:xfrm>
          <a:off x="22110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74947</xdr:rowOff>
    </xdr:from>
    <xdr:ext cx="469744" cy="259045"/>
    <xdr:sp macro="" textlink="">
      <xdr:nvSpPr>
        <xdr:cNvPr id="489" name="【認定こども園・幼稚園・保育所】&#10;一人当たり面積該当値テキスト"/>
        <xdr:cNvSpPr txBox="1"/>
      </xdr:nvSpPr>
      <xdr:spPr>
        <a:xfrm>
          <a:off x="22199600"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490" name="楕円 489"/>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102870</xdr:rowOff>
    </xdr:from>
    <xdr:to>
      <xdr:col>116</xdr:col>
      <xdr:colOff>63500</xdr:colOff>
      <xdr:row>38</xdr:row>
      <xdr:rowOff>110490</xdr:rowOff>
    </xdr:to>
    <xdr:cxnSp macro="">
      <xdr:nvCxnSpPr>
        <xdr:cNvPr id="491" name="直線コネクタ 490"/>
        <xdr:cNvCxnSpPr/>
      </xdr:nvCxnSpPr>
      <xdr:spPr>
        <a:xfrm flipV="1">
          <a:off x="21323300" y="66179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63500</xdr:rowOff>
    </xdr:from>
    <xdr:to>
      <xdr:col>107</xdr:col>
      <xdr:colOff>101600</xdr:colOff>
      <xdr:row>38</xdr:row>
      <xdr:rowOff>165100</xdr:rowOff>
    </xdr:to>
    <xdr:sp macro="" textlink="">
      <xdr:nvSpPr>
        <xdr:cNvPr id="492" name="楕円 491"/>
        <xdr:cNvSpPr/>
      </xdr:nvSpPr>
      <xdr:spPr>
        <a:xfrm>
          <a:off x="2038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114300</xdr:rowOff>
    </xdr:to>
    <xdr:cxnSp macro="">
      <xdr:nvCxnSpPr>
        <xdr:cNvPr id="493" name="直線コネクタ 492"/>
        <xdr:cNvCxnSpPr/>
      </xdr:nvCxnSpPr>
      <xdr:spPr>
        <a:xfrm flipV="1">
          <a:off x="20434300" y="6625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494" name="楕円 493"/>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114300</xdr:rowOff>
    </xdr:from>
    <xdr:to>
      <xdr:col>107</xdr:col>
      <xdr:colOff>50800</xdr:colOff>
      <xdr:row>39</xdr:row>
      <xdr:rowOff>30480</xdr:rowOff>
    </xdr:to>
    <xdr:cxnSp macro="">
      <xdr:nvCxnSpPr>
        <xdr:cNvPr id="495" name="直線コネクタ 494"/>
        <xdr:cNvCxnSpPr/>
      </xdr:nvCxnSpPr>
      <xdr:spPr>
        <a:xfrm flipV="1">
          <a:off x="19545300" y="66294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96" name="楕円 495"/>
        <xdr:cNvSpPr/>
      </xdr:nvSpPr>
      <xdr:spPr>
        <a:xfrm>
          <a:off x="18605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34290</xdr:rowOff>
    </xdr:to>
    <xdr:cxnSp macro="">
      <xdr:nvCxnSpPr>
        <xdr:cNvPr id="497" name="直線コネクタ 496"/>
        <xdr:cNvCxnSpPr/>
      </xdr:nvCxnSpPr>
      <xdr:spPr>
        <a:xfrm flipV="1">
          <a:off x="18656300" y="6717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502" name="n_1mainValue【認定こども園・幼稚園・保育所】&#10;一人当たり面積"/>
        <xdr:cNvSpPr txBox="1"/>
      </xdr:nvSpPr>
      <xdr:spPr>
        <a:xfrm>
          <a:off x="21075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10177</xdr:rowOff>
    </xdr:from>
    <xdr:ext cx="469744" cy="259045"/>
    <xdr:sp macro="" textlink="">
      <xdr:nvSpPr>
        <xdr:cNvPr id="503" name="n_2mainValue【認定こども園・幼稚園・保育所】&#10;一人当たり面積"/>
        <xdr:cNvSpPr txBox="1"/>
      </xdr:nvSpPr>
      <xdr:spPr>
        <a:xfrm>
          <a:off x="20199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72407</xdr:rowOff>
    </xdr:from>
    <xdr:ext cx="469744" cy="259045"/>
    <xdr:sp macro="" textlink="">
      <xdr:nvSpPr>
        <xdr:cNvPr id="504" name="n_3mainValue【認定こども園・幼稚園・保育所】&#10;一人当たり面積"/>
        <xdr:cNvSpPr txBox="1"/>
      </xdr:nvSpPr>
      <xdr:spPr>
        <a:xfrm>
          <a:off x="19310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5" name="n_4main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105410</xdr:rowOff>
    </xdr:from>
    <xdr:to>
      <xdr:col>85</xdr:col>
      <xdr:colOff>177800</xdr:colOff>
      <xdr:row>63</xdr:row>
      <xdr:rowOff>35560</xdr:rowOff>
    </xdr:to>
    <xdr:sp macro="" textlink="">
      <xdr:nvSpPr>
        <xdr:cNvPr id="546" name="楕円 545"/>
        <xdr:cNvSpPr/>
      </xdr:nvSpPr>
      <xdr:spPr>
        <a:xfrm>
          <a:off x="16268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20337</xdr:rowOff>
    </xdr:from>
    <xdr:ext cx="405111" cy="259045"/>
    <xdr:sp macro="" textlink="">
      <xdr:nvSpPr>
        <xdr:cNvPr id="547" name="【学校施設】&#10;有形固定資産減価償却率該当値テキスト"/>
        <xdr:cNvSpPr txBox="1"/>
      </xdr:nvSpPr>
      <xdr:spPr>
        <a:xfrm>
          <a:off x="16357600" y="1065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548" name="楕円 547"/>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156210</xdr:rowOff>
    </xdr:to>
    <xdr:cxnSp macro="">
      <xdr:nvCxnSpPr>
        <xdr:cNvPr id="549" name="直線コネクタ 548"/>
        <xdr:cNvCxnSpPr/>
      </xdr:nvCxnSpPr>
      <xdr:spPr>
        <a:xfrm>
          <a:off x="15481300" y="107213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550" name="楕円 549"/>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91440</xdr:rowOff>
    </xdr:to>
    <xdr:cxnSp macro="">
      <xdr:nvCxnSpPr>
        <xdr:cNvPr id="551" name="直線コネクタ 550"/>
        <xdr:cNvCxnSpPr/>
      </xdr:nvCxnSpPr>
      <xdr:spPr>
        <a:xfrm>
          <a:off x="14592300" y="10652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78740</xdr:rowOff>
    </xdr:from>
    <xdr:to>
      <xdr:col>72</xdr:col>
      <xdr:colOff>38100</xdr:colOff>
      <xdr:row>62</xdr:row>
      <xdr:rowOff>8890</xdr:rowOff>
    </xdr:to>
    <xdr:sp macro="" textlink="">
      <xdr:nvSpPr>
        <xdr:cNvPr id="552" name="楕円 551"/>
        <xdr:cNvSpPr/>
      </xdr:nvSpPr>
      <xdr:spPr>
        <a:xfrm>
          <a:off x="1365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129540</xdr:rowOff>
    </xdr:from>
    <xdr:to>
      <xdr:col>76</xdr:col>
      <xdr:colOff>114300</xdr:colOff>
      <xdr:row>62</xdr:row>
      <xdr:rowOff>22860</xdr:rowOff>
    </xdr:to>
    <xdr:cxnSp macro="">
      <xdr:nvCxnSpPr>
        <xdr:cNvPr id="553" name="直線コネクタ 552"/>
        <xdr:cNvCxnSpPr/>
      </xdr:nvCxnSpPr>
      <xdr:spPr>
        <a:xfrm>
          <a:off x="13703300" y="105879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21590</xdr:rowOff>
    </xdr:from>
    <xdr:to>
      <xdr:col>67</xdr:col>
      <xdr:colOff>101600</xdr:colOff>
      <xdr:row>61</xdr:row>
      <xdr:rowOff>123190</xdr:rowOff>
    </xdr:to>
    <xdr:sp macro="" textlink="">
      <xdr:nvSpPr>
        <xdr:cNvPr id="554" name="楕円 553"/>
        <xdr:cNvSpPr/>
      </xdr:nvSpPr>
      <xdr:spPr>
        <a:xfrm>
          <a:off x="1276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72390</xdr:rowOff>
    </xdr:from>
    <xdr:to>
      <xdr:col>71</xdr:col>
      <xdr:colOff>177800</xdr:colOff>
      <xdr:row>61</xdr:row>
      <xdr:rowOff>129540</xdr:rowOff>
    </xdr:to>
    <xdr:cxnSp macro="">
      <xdr:nvCxnSpPr>
        <xdr:cNvPr id="555" name="直線コネクタ 554"/>
        <xdr:cNvCxnSpPr/>
      </xdr:nvCxnSpPr>
      <xdr:spPr>
        <a:xfrm>
          <a:off x="12814300" y="10530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560" name="n_1mainValue【学校施設】&#10;有形固定資産減価償却率"/>
        <xdr:cNvSpPr txBox="1"/>
      </xdr:nvSpPr>
      <xdr:spPr>
        <a:xfrm>
          <a:off x="15266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64787</xdr:rowOff>
    </xdr:from>
    <xdr:ext cx="405111" cy="259045"/>
    <xdr:sp macro="" textlink="">
      <xdr:nvSpPr>
        <xdr:cNvPr id="561" name="n_2mainValue【学校施設】&#10;有形固定資産減価償却率"/>
        <xdr:cNvSpPr txBox="1"/>
      </xdr:nvSpPr>
      <xdr:spPr>
        <a:xfrm>
          <a:off x="14389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xdr:rowOff>
    </xdr:from>
    <xdr:ext cx="405111" cy="259045"/>
    <xdr:sp macro="" textlink="">
      <xdr:nvSpPr>
        <xdr:cNvPr id="562" name="n_3mainValue【学校施設】&#10;有形固定資産減価償却率"/>
        <xdr:cNvSpPr txBox="1"/>
      </xdr:nvSpPr>
      <xdr:spPr>
        <a:xfrm>
          <a:off x="13500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114317</xdr:rowOff>
    </xdr:from>
    <xdr:ext cx="405111" cy="259045"/>
    <xdr:sp macro="" textlink="">
      <xdr:nvSpPr>
        <xdr:cNvPr id="563" name="n_4mainValue【学校施設】&#10;有形固定資産減価償却率"/>
        <xdr:cNvSpPr txBox="1"/>
      </xdr:nvSpPr>
      <xdr:spPr>
        <a:xfrm>
          <a:off x="12611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37782</xdr:rowOff>
    </xdr:from>
    <xdr:to>
      <xdr:col>116</xdr:col>
      <xdr:colOff>114300</xdr:colOff>
      <xdr:row>60</xdr:row>
      <xdr:rowOff>139382</xdr:rowOff>
    </xdr:to>
    <xdr:sp macro="" textlink="">
      <xdr:nvSpPr>
        <xdr:cNvPr id="600" name="楕円 599"/>
        <xdr:cNvSpPr/>
      </xdr:nvSpPr>
      <xdr:spPr>
        <a:xfrm>
          <a:off x="22110700" y="103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60659</xdr:rowOff>
    </xdr:from>
    <xdr:ext cx="469744" cy="259045"/>
    <xdr:sp macro="" textlink="">
      <xdr:nvSpPr>
        <xdr:cNvPr id="601" name="【学校施設】&#10;一人当たり面積該当値テキスト"/>
        <xdr:cNvSpPr txBox="1"/>
      </xdr:nvSpPr>
      <xdr:spPr>
        <a:xfrm>
          <a:off x="22199600" y="1017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49213</xdr:rowOff>
    </xdr:from>
    <xdr:to>
      <xdr:col>112</xdr:col>
      <xdr:colOff>38100</xdr:colOff>
      <xdr:row>60</xdr:row>
      <xdr:rowOff>150813</xdr:rowOff>
    </xdr:to>
    <xdr:sp macro="" textlink="">
      <xdr:nvSpPr>
        <xdr:cNvPr id="602" name="楕円 601"/>
        <xdr:cNvSpPr/>
      </xdr:nvSpPr>
      <xdr:spPr>
        <a:xfrm>
          <a:off x="21272500" y="103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88582</xdr:rowOff>
    </xdr:from>
    <xdr:to>
      <xdr:col>116</xdr:col>
      <xdr:colOff>63500</xdr:colOff>
      <xdr:row>60</xdr:row>
      <xdr:rowOff>100013</xdr:rowOff>
    </xdr:to>
    <xdr:cxnSp macro="">
      <xdr:nvCxnSpPr>
        <xdr:cNvPr id="603" name="直線コネクタ 602"/>
        <xdr:cNvCxnSpPr/>
      </xdr:nvCxnSpPr>
      <xdr:spPr>
        <a:xfrm flipV="1">
          <a:off x="21323300" y="1037558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58928</xdr:rowOff>
    </xdr:from>
    <xdr:to>
      <xdr:col>107</xdr:col>
      <xdr:colOff>101600</xdr:colOff>
      <xdr:row>60</xdr:row>
      <xdr:rowOff>160528</xdr:rowOff>
    </xdr:to>
    <xdr:sp macro="" textlink="">
      <xdr:nvSpPr>
        <xdr:cNvPr id="604" name="楕円 603"/>
        <xdr:cNvSpPr/>
      </xdr:nvSpPr>
      <xdr:spPr>
        <a:xfrm>
          <a:off x="20383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100013</xdr:rowOff>
    </xdr:from>
    <xdr:to>
      <xdr:col>111</xdr:col>
      <xdr:colOff>177800</xdr:colOff>
      <xdr:row>60</xdr:row>
      <xdr:rowOff>109728</xdr:rowOff>
    </xdr:to>
    <xdr:cxnSp macro="">
      <xdr:nvCxnSpPr>
        <xdr:cNvPr id="605" name="直線コネクタ 604"/>
        <xdr:cNvCxnSpPr/>
      </xdr:nvCxnSpPr>
      <xdr:spPr>
        <a:xfrm flipV="1">
          <a:off x="20434300" y="10387013"/>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66929</xdr:rowOff>
    </xdr:from>
    <xdr:to>
      <xdr:col>102</xdr:col>
      <xdr:colOff>165100</xdr:colOff>
      <xdr:row>60</xdr:row>
      <xdr:rowOff>168529</xdr:rowOff>
    </xdr:to>
    <xdr:sp macro="" textlink="">
      <xdr:nvSpPr>
        <xdr:cNvPr id="606" name="楕円 605"/>
        <xdr:cNvSpPr/>
      </xdr:nvSpPr>
      <xdr:spPr>
        <a:xfrm>
          <a:off x="19494500" y="103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109728</xdr:rowOff>
    </xdr:from>
    <xdr:to>
      <xdr:col>107</xdr:col>
      <xdr:colOff>50800</xdr:colOff>
      <xdr:row>60</xdr:row>
      <xdr:rowOff>117729</xdr:rowOff>
    </xdr:to>
    <xdr:cxnSp macro="">
      <xdr:nvCxnSpPr>
        <xdr:cNvPr id="607" name="直線コネクタ 606"/>
        <xdr:cNvCxnSpPr/>
      </xdr:nvCxnSpPr>
      <xdr:spPr>
        <a:xfrm flipV="1">
          <a:off x="19545300" y="1039672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76073</xdr:rowOff>
    </xdr:from>
    <xdr:to>
      <xdr:col>98</xdr:col>
      <xdr:colOff>38100</xdr:colOff>
      <xdr:row>61</xdr:row>
      <xdr:rowOff>6223</xdr:rowOff>
    </xdr:to>
    <xdr:sp macro="" textlink="">
      <xdr:nvSpPr>
        <xdr:cNvPr id="608" name="楕円 607"/>
        <xdr:cNvSpPr/>
      </xdr:nvSpPr>
      <xdr:spPr>
        <a:xfrm>
          <a:off x="18605500" y="103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117729</xdr:rowOff>
    </xdr:from>
    <xdr:to>
      <xdr:col>102</xdr:col>
      <xdr:colOff>114300</xdr:colOff>
      <xdr:row>60</xdr:row>
      <xdr:rowOff>126873</xdr:rowOff>
    </xdr:to>
    <xdr:cxnSp macro="">
      <xdr:nvCxnSpPr>
        <xdr:cNvPr id="609" name="直線コネクタ 608"/>
        <xdr:cNvCxnSpPr/>
      </xdr:nvCxnSpPr>
      <xdr:spPr>
        <a:xfrm flipV="1">
          <a:off x="18656300" y="1040472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167340</xdr:rowOff>
    </xdr:from>
    <xdr:ext cx="469744" cy="259045"/>
    <xdr:sp macro="" textlink="">
      <xdr:nvSpPr>
        <xdr:cNvPr id="614" name="n_1mainValue【学校施設】&#10;一人当たり面積"/>
        <xdr:cNvSpPr txBox="1"/>
      </xdr:nvSpPr>
      <xdr:spPr>
        <a:xfrm>
          <a:off x="21075727" y="1011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5605</xdr:rowOff>
    </xdr:from>
    <xdr:ext cx="469744" cy="259045"/>
    <xdr:sp macro="" textlink="">
      <xdr:nvSpPr>
        <xdr:cNvPr id="615" name="n_2mainValue【学校施設】&#10;一人当たり面積"/>
        <xdr:cNvSpPr txBox="1"/>
      </xdr:nvSpPr>
      <xdr:spPr>
        <a:xfrm>
          <a:off x="20199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13606</xdr:rowOff>
    </xdr:from>
    <xdr:ext cx="469744" cy="259045"/>
    <xdr:sp macro="" textlink="">
      <xdr:nvSpPr>
        <xdr:cNvPr id="616" name="n_3mainValue【学校施設】&#10;一人当たり面積"/>
        <xdr:cNvSpPr txBox="1"/>
      </xdr:nvSpPr>
      <xdr:spPr>
        <a:xfrm>
          <a:off x="19310427" y="101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22750</xdr:rowOff>
    </xdr:from>
    <xdr:ext cx="469744" cy="259045"/>
    <xdr:sp macro="" textlink="">
      <xdr:nvSpPr>
        <xdr:cNvPr id="617" name="n_4mainValue【学校施設】&#10;一人当たり面積"/>
        <xdr:cNvSpPr txBox="1"/>
      </xdr:nvSpPr>
      <xdr:spPr>
        <a:xfrm>
          <a:off x="18421427"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658" name="楕円 657"/>
        <xdr:cNvSpPr/>
      </xdr:nvSpPr>
      <xdr:spPr>
        <a:xfrm>
          <a:off x="16268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78122</xdr:rowOff>
    </xdr:from>
    <xdr:ext cx="405111" cy="259045"/>
    <xdr:sp macro="" textlink="">
      <xdr:nvSpPr>
        <xdr:cNvPr id="659" name="【児童館】&#10;有形固定資産減価償却率該当値テキスト"/>
        <xdr:cNvSpPr txBox="1"/>
      </xdr:nvSpPr>
      <xdr:spPr>
        <a:xfrm>
          <a:off x="16357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660" name="楕円 659"/>
        <xdr:cNvSpPr/>
      </xdr:nvSpPr>
      <xdr:spPr>
        <a:xfrm>
          <a:off x="15430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83</xdr:row>
      <xdr:rowOff>150495</xdr:rowOff>
    </xdr:to>
    <xdr:cxnSp macro="">
      <xdr:nvCxnSpPr>
        <xdr:cNvPr id="661" name="直線コネクタ 660"/>
        <xdr:cNvCxnSpPr/>
      </xdr:nvCxnSpPr>
      <xdr:spPr>
        <a:xfrm>
          <a:off x="15481300" y="143484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36830</xdr:rowOff>
    </xdr:from>
    <xdr:to>
      <xdr:col>76</xdr:col>
      <xdr:colOff>165100</xdr:colOff>
      <xdr:row>83</xdr:row>
      <xdr:rowOff>138430</xdr:rowOff>
    </xdr:to>
    <xdr:sp macro="" textlink="">
      <xdr:nvSpPr>
        <xdr:cNvPr id="662" name="楕円 661"/>
        <xdr:cNvSpPr/>
      </xdr:nvSpPr>
      <xdr:spPr>
        <a:xfrm>
          <a:off x="14541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87630</xdr:rowOff>
    </xdr:from>
    <xdr:to>
      <xdr:col>81</xdr:col>
      <xdr:colOff>50800</xdr:colOff>
      <xdr:row>83</xdr:row>
      <xdr:rowOff>118111</xdr:rowOff>
    </xdr:to>
    <xdr:cxnSp macro="">
      <xdr:nvCxnSpPr>
        <xdr:cNvPr id="663" name="直線コネクタ 662"/>
        <xdr:cNvCxnSpPr/>
      </xdr:nvCxnSpPr>
      <xdr:spPr>
        <a:xfrm>
          <a:off x="14592300" y="14317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64" name="楕円 663"/>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87630</xdr:rowOff>
    </xdr:to>
    <xdr:cxnSp macro="">
      <xdr:nvCxnSpPr>
        <xdr:cNvPr id="665" name="直線コネクタ 664"/>
        <xdr:cNvCxnSpPr/>
      </xdr:nvCxnSpPr>
      <xdr:spPr>
        <a:xfrm>
          <a:off x="13703300" y="14291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160655</xdr:rowOff>
    </xdr:from>
    <xdr:to>
      <xdr:col>67</xdr:col>
      <xdr:colOff>101600</xdr:colOff>
      <xdr:row>83</xdr:row>
      <xdr:rowOff>90805</xdr:rowOff>
    </xdr:to>
    <xdr:sp macro="" textlink="">
      <xdr:nvSpPr>
        <xdr:cNvPr id="666" name="楕円 665"/>
        <xdr:cNvSpPr/>
      </xdr:nvSpPr>
      <xdr:spPr>
        <a:xfrm>
          <a:off x="12763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40005</xdr:rowOff>
    </xdr:from>
    <xdr:to>
      <xdr:col>71</xdr:col>
      <xdr:colOff>177800</xdr:colOff>
      <xdr:row>83</xdr:row>
      <xdr:rowOff>60961</xdr:rowOff>
    </xdr:to>
    <xdr:cxnSp macro="">
      <xdr:nvCxnSpPr>
        <xdr:cNvPr id="667" name="直線コネクタ 666"/>
        <xdr:cNvCxnSpPr/>
      </xdr:nvCxnSpPr>
      <xdr:spPr>
        <a:xfrm>
          <a:off x="12814300" y="142703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672" name="n_1mainValue【児童館】&#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129557</xdr:rowOff>
    </xdr:from>
    <xdr:ext cx="405111" cy="259045"/>
    <xdr:sp macro="" textlink="">
      <xdr:nvSpPr>
        <xdr:cNvPr id="673" name="n_2mainValue【児童館】&#10;有形固定資産減価償却率"/>
        <xdr:cNvSpPr txBox="1"/>
      </xdr:nvSpPr>
      <xdr:spPr>
        <a:xfrm>
          <a:off x="14389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674" name="n_3mainValue【児童館】&#10;有形固定資産減価償却率"/>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81932</xdr:rowOff>
    </xdr:from>
    <xdr:ext cx="405111" cy="259045"/>
    <xdr:sp macro="" textlink="">
      <xdr:nvSpPr>
        <xdr:cNvPr id="675" name="n_4mainValue【児童館】&#10;有形固定資産減価償却率"/>
        <xdr:cNvSpPr txBox="1"/>
      </xdr:nvSpPr>
      <xdr:spPr>
        <a:xfrm>
          <a:off x="12611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717" name="楕円 716"/>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718" name="【児童館】&#10;一人当たり面積該当値テキスト"/>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719" name="楕円 718"/>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62593</xdr:rowOff>
    </xdr:to>
    <xdr:cxnSp macro="">
      <xdr:nvCxnSpPr>
        <xdr:cNvPr id="720" name="直線コネクタ 719"/>
        <xdr:cNvCxnSpPr/>
      </xdr:nvCxnSpPr>
      <xdr:spPr>
        <a:xfrm flipV="1">
          <a:off x="21323300" y="146195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721" name="楕円 720"/>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62593</xdr:rowOff>
    </xdr:to>
    <xdr:cxnSp macro="">
      <xdr:nvCxnSpPr>
        <xdr:cNvPr id="722" name="直線コネクタ 721"/>
        <xdr:cNvCxnSpPr/>
      </xdr:nvCxnSpPr>
      <xdr:spPr>
        <a:xfrm>
          <a:off x="20434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723" name="楕円 722"/>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62593</xdr:rowOff>
    </xdr:to>
    <xdr:cxnSp macro="">
      <xdr:nvCxnSpPr>
        <xdr:cNvPr id="724" name="直線コネクタ 723"/>
        <xdr:cNvCxnSpPr/>
      </xdr:nvCxnSpPr>
      <xdr:spPr>
        <a:xfrm>
          <a:off x="19545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11793</xdr:rowOff>
    </xdr:from>
    <xdr:to>
      <xdr:col>98</xdr:col>
      <xdr:colOff>38100</xdr:colOff>
      <xdr:row>85</xdr:row>
      <xdr:rowOff>113393</xdr:rowOff>
    </xdr:to>
    <xdr:sp macro="" textlink="">
      <xdr:nvSpPr>
        <xdr:cNvPr id="725" name="楕円 724"/>
        <xdr:cNvSpPr/>
      </xdr:nvSpPr>
      <xdr:spPr>
        <a:xfrm>
          <a:off x="18605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62593</xdr:rowOff>
    </xdr:to>
    <xdr:cxnSp macro="">
      <xdr:nvCxnSpPr>
        <xdr:cNvPr id="726" name="直線コネクタ 725"/>
        <xdr:cNvCxnSpPr/>
      </xdr:nvCxnSpPr>
      <xdr:spPr>
        <a:xfrm>
          <a:off x="18656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731" name="n_1mainValue【児童館】&#10;一人当たり面積"/>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732" name="n_2mainValue【児童館】&#10;一人当たり面積"/>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733" name="n_3mainValue【児童館】&#10;一人当たり面積"/>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104520</xdr:rowOff>
    </xdr:from>
    <xdr:ext cx="469744" cy="259045"/>
    <xdr:sp macro="" textlink="">
      <xdr:nvSpPr>
        <xdr:cNvPr id="734" name="n_4mainValue【児童館】&#10;一人当たり面積"/>
        <xdr:cNvSpPr txBox="1"/>
      </xdr:nvSpPr>
      <xdr:spPr>
        <a:xfrm>
          <a:off x="18421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75" name="楕円 774"/>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83838</xdr:rowOff>
    </xdr:from>
    <xdr:ext cx="405111" cy="259045"/>
    <xdr:sp macro="" textlink="">
      <xdr:nvSpPr>
        <xdr:cNvPr id="776" name="【公民館】&#10;有形固定資産減価償却率該当値テキスト"/>
        <xdr:cNvSpPr txBox="1"/>
      </xdr:nvSpPr>
      <xdr:spPr>
        <a:xfrm>
          <a:off x="16357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99695</xdr:rowOff>
    </xdr:from>
    <xdr:to>
      <xdr:col>81</xdr:col>
      <xdr:colOff>101600</xdr:colOff>
      <xdr:row>105</xdr:row>
      <xdr:rowOff>29845</xdr:rowOff>
    </xdr:to>
    <xdr:sp macro="" textlink="">
      <xdr:nvSpPr>
        <xdr:cNvPr id="777" name="楕円 776"/>
        <xdr:cNvSpPr/>
      </xdr:nvSpPr>
      <xdr:spPr>
        <a:xfrm>
          <a:off x="15430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150495</xdr:rowOff>
    </xdr:from>
    <xdr:to>
      <xdr:col>85</xdr:col>
      <xdr:colOff>127000</xdr:colOff>
      <xdr:row>104</xdr:row>
      <xdr:rowOff>156211</xdr:rowOff>
    </xdr:to>
    <xdr:cxnSp macro="">
      <xdr:nvCxnSpPr>
        <xdr:cNvPr id="778" name="直線コネクタ 777"/>
        <xdr:cNvCxnSpPr/>
      </xdr:nvCxnSpPr>
      <xdr:spPr>
        <a:xfrm>
          <a:off x="15481300" y="179812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79" name="楕円 778"/>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150495</xdr:rowOff>
    </xdr:to>
    <xdr:cxnSp macro="">
      <xdr:nvCxnSpPr>
        <xdr:cNvPr id="780" name="直線コネクタ 779"/>
        <xdr:cNvCxnSpPr/>
      </xdr:nvCxnSpPr>
      <xdr:spPr>
        <a:xfrm>
          <a:off x="14592300" y="17952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33020</xdr:rowOff>
    </xdr:from>
    <xdr:to>
      <xdr:col>72</xdr:col>
      <xdr:colOff>38100</xdr:colOff>
      <xdr:row>104</xdr:row>
      <xdr:rowOff>134620</xdr:rowOff>
    </xdr:to>
    <xdr:sp macro="" textlink="">
      <xdr:nvSpPr>
        <xdr:cNvPr id="781" name="楕円 780"/>
        <xdr:cNvSpPr/>
      </xdr:nvSpPr>
      <xdr:spPr>
        <a:xfrm>
          <a:off x="13652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83820</xdr:rowOff>
    </xdr:from>
    <xdr:to>
      <xdr:col>76</xdr:col>
      <xdr:colOff>114300</xdr:colOff>
      <xdr:row>104</xdr:row>
      <xdr:rowOff>121920</xdr:rowOff>
    </xdr:to>
    <xdr:cxnSp macro="">
      <xdr:nvCxnSpPr>
        <xdr:cNvPr id="782" name="直線コネクタ 781"/>
        <xdr:cNvCxnSpPr/>
      </xdr:nvCxnSpPr>
      <xdr:spPr>
        <a:xfrm>
          <a:off x="13703300" y="1791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19686</xdr:rowOff>
    </xdr:from>
    <xdr:to>
      <xdr:col>67</xdr:col>
      <xdr:colOff>101600</xdr:colOff>
      <xdr:row>104</xdr:row>
      <xdr:rowOff>121286</xdr:rowOff>
    </xdr:to>
    <xdr:sp macro="" textlink="">
      <xdr:nvSpPr>
        <xdr:cNvPr id="783" name="楕円 782"/>
        <xdr:cNvSpPr/>
      </xdr:nvSpPr>
      <xdr:spPr>
        <a:xfrm>
          <a:off x="1276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70486</xdr:rowOff>
    </xdr:from>
    <xdr:to>
      <xdr:col>71</xdr:col>
      <xdr:colOff>177800</xdr:colOff>
      <xdr:row>104</xdr:row>
      <xdr:rowOff>83820</xdr:rowOff>
    </xdr:to>
    <xdr:cxnSp macro="">
      <xdr:nvCxnSpPr>
        <xdr:cNvPr id="784" name="直線コネクタ 783"/>
        <xdr:cNvCxnSpPr/>
      </xdr:nvCxnSpPr>
      <xdr:spPr>
        <a:xfrm>
          <a:off x="12814300" y="179012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20972</xdr:rowOff>
    </xdr:from>
    <xdr:ext cx="405111" cy="259045"/>
    <xdr:sp macro="" textlink="">
      <xdr:nvSpPr>
        <xdr:cNvPr id="789" name="n_1mainValue【公民館】&#10;有形固定資産減価償却率"/>
        <xdr:cNvSpPr txBox="1"/>
      </xdr:nvSpPr>
      <xdr:spPr>
        <a:xfrm>
          <a:off x="152660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90" name="n_2mainValue【公民館】&#10;有形固定資産減価償却率"/>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125747</xdr:rowOff>
    </xdr:from>
    <xdr:ext cx="405111" cy="259045"/>
    <xdr:sp macro="" textlink="">
      <xdr:nvSpPr>
        <xdr:cNvPr id="791" name="n_3mainValue【公民館】&#10;有形固定資産減価償却率"/>
        <xdr:cNvSpPr txBox="1"/>
      </xdr:nvSpPr>
      <xdr:spPr>
        <a:xfrm>
          <a:off x="13500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112413</xdr:rowOff>
    </xdr:from>
    <xdr:ext cx="405111" cy="259045"/>
    <xdr:sp macro="" textlink="">
      <xdr:nvSpPr>
        <xdr:cNvPr id="792" name="n_4mainValue【公民館】&#10;有形固定資産減価償却率"/>
        <xdr:cNvSpPr txBox="1"/>
      </xdr:nvSpPr>
      <xdr:spPr>
        <a:xfrm>
          <a:off x="12611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91694</xdr:rowOff>
    </xdr:from>
    <xdr:to>
      <xdr:col>116</xdr:col>
      <xdr:colOff>114300</xdr:colOff>
      <xdr:row>105</xdr:row>
      <xdr:rowOff>21844</xdr:rowOff>
    </xdr:to>
    <xdr:sp macro="" textlink="">
      <xdr:nvSpPr>
        <xdr:cNvPr id="830" name="楕円 829"/>
        <xdr:cNvSpPr/>
      </xdr:nvSpPr>
      <xdr:spPr>
        <a:xfrm>
          <a:off x="221107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114571</xdr:rowOff>
    </xdr:from>
    <xdr:ext cx="469744" cy="259045"/>
    <xdr:sp macro="" textlink="">
      <xdr:nvSpPr>
        <xdr:cNvPr id="831" name="【公民館】&#10;一人当たり面積該当値テキスト"/>
        <xdr:cNvSpPr txBox="1"/>
      </xdr:nvSpPr>
      <xdr:spPr>
        <a:xfrm>
          <a:off x="22199600" y="177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832" name="楕円 831"/>
        <xdr:cNvSpPr/>
      </xdr:nvSpPr>
      <xdr:spPr>
        <a:xfrm>
          <a:off x="21272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142494</xdr:rowOff>
    </xdr:from>
    <xdr:to>
      <xdr:col>116</xdr:col>
      <xdr:colOff>63500</xdr:colOff>
      <xdr:row>104</xdr:row>
      <xdr:rowOff>149352</xdr:rowOff>
    </xdr:to>
    <xdr:cxnSp macro="">
      <xdr:nvCxnSpPr>
        <xdr:cNvPr id="833" name="直線コネクタ 832"/>
        <xdr:cNvCxnSpPr/>
      </xdr:nvCxnSpPr>
      <xdr:spPr>
        <a:xfrm flipV="1">
          <a:off x="21323300" y="179732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105411</xdr:rowOff>
    </xdr:from>
    <xdr:to>
      <xdr:col>107</xdr:col>
      <xdr:colOff>101600</xdr:colOff>
      <xdr:row>105</xdr:row>
      <xdr:rowOff>35561</xdr:rowOff>
    </xdr:to>
    <xdr:sp macro="" textlink="">
      <xdr:nvSpPr>
        <xdr:cNvPr id="834" name="楕円 833"/>
        <xdr:cNvSpPr/>
      </xdr:nvSpPr>
      <xdr:spPr>
        <a:xfrm>
          <a:off x="2038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156211</xdr:rowOff>
    </xdr:to>
    <xdr:cxnSp macro="">
      <xdr:nvCxnSpPr>
        <xdr:cNvPr id="835" name="直線コネクタ 834"/>
        <xdr:cNvCxnSpPr/>
      </xdr:nvCxnSpPr>
      <xdr:spPr>
        <a:xfrm flipV="1">
          <a:off x="20434300" y="1798015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xdr:rowOff>
    </xdr:from>
    <xdr:to>
      <xdr:col>102</xdr:col>
      <xdr:colOff>165100</xdr:colOff>
      <xdr:row>105</xdr:row>
      <xdr:rowOff>101854</xdr:rowOff>
    </xdr:to>
    <xdr:sp macro="" textlink="">
      <xdr:nvSpPr>
        <xdr:cNvPr id="836" name="楕円 835"/>
        <xdr:cNvSpPr/>
      </xdr:nvSpPr>
      <xdr:spPr>
        <a:xfrm>
          <a:off x="19494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156211</xdr:rowOff>
    </xdr:from>
    <xdr:to>
      <xdr:col>107</xdr:col>
      <xdr:colOff>50800</xdr:colOff>
      <xdr:row>105</xdr:row>
      <xdr:rowOff>51054</xdr:rowOff>
    </xdr:to>
    <xdr:cxnSp macro="">
      <xdr:nvCxnSpPr>
        <xdr:cNvPr id="837" name="直線コネクタ 836"/>
        <xdr:cNvCxnSpPr/>
      </xdr:nvCxnSpPr>
      <xdr:spPr>
        <a:xfrm flipV="1">
          <a:off x="19545300" y="17987011"/>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xdr:rowOff>
    </xdr:from>
    <xdr:to>
      <xdr:col>98</xdr:col>
      <xdr:colOff>38100</xdr:colOff>
      <xdr:row>105</xdr:row>
      <xdr:rowOff>106426</xdr:rowOff>
    </xdr:to>
    <xdr:sp macro="" textlink="">
      <xdr:nvSpPr>
        <xdr:cNvPr id="838" name="楕円 837"/>
        <xdr:cNvSpPr/>
      </xdr:nvSpPr>
      <xdr:spPr>
        <a:xfrm>
          <a:off x="18605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105</xdr:row>
      <xdr:rowOff>55626</xdr:rowOff>
    </xdr:to>
    <xdr:cxnSp macro="">
      <xdr:nvCxnSpPr>
        <xdr:cNvPr id="839" name="直線コネクタ 838"/>
        <xdr:cNvCxnSpPr/>
      </xdr:nvCxnSpPr>
      <xdr:spPr>
        <a:xfrm flipV="1">
          <a:off x="18656300" y="1805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45229</xdr:rowOff>
    </xdr:from>
    <xdr:ext cx="469744" cy="259045"/>
    <xdr:sp macro="" textlink="">
      <xdr:nvSpPr>
        <xdr:cNvPr id="844" name="n_1mainValue【公民館】&#10;一人当たり面積"/>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52088</xdr:rowOff>
    </xdr:from>
    <xdr:ext cx="469744" cy="259045"/>
    <xdr:sp macro="" textlink="">
      <xdr:nvSpPr>
        <xdr:cNvPr id="845" name="n_2mainValue【公民館】&#10;一人当たり面積"/>
        <xdr:cNvSpPr txBox="1"/>
      </xdr:nvSpPr>
      <xdr:spPr>
        <a:xfrm>
          <a:off x="20199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118381</xdr:rowOff>
    </xdr:from>
    <xdr:ext cx="469744" cy="259045"/>
    <xdr:sp macro="" textlink="">
      <xdr:nvSpPr>
        <xdr:cNvPr id="846" name="n_3mainValue【公民館】&#10;一人当たり面積"/>
        <xdr:cNvSpPr txBox="1"/>
      </xdr:nvSpPr>
      <xdr:spPr>
        <a:xfrm>
          <a:off x="19310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122953</xdr:rowOff>
    </xdr:from>
    <xdr:ext cx="469744" cy="259045"/>
    <xdr:sp macro="" textlink="">
      <xdr:nvSpPr>
        <xdr:cNvPr id="847" name="n_4mainValue【公民館】&#10;一人当たり面積"/>
        <xdr:cNvSpPr txBox="1"/>
      </xdr:nvSpPr>
      <xdr:spPr>
        <a:xfrm>
          <a:off x="18421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有形固定資産減価償却率は、全体的に横ばいに推移しているが、類似団体よりも数値が高いものが多く、施設の老朽化が進んでいることが確認できる。</a:t>
          </a:r>
        </a:p>
        <a:p>
          <a:r>
            <a:rPr kumimoji="1" lang="ja-JP" altLang="en-US" sz="1300">
              <a:latin typeface="ＭＳ Ｐゴシック" panose="020B0600070205080204" pitchFamily="50" charset="-128"/>
              <a:ea typeface="ＭＳ Ｐゴシック" panose="020B0600070205080204" pitchFamily="50" charset="-128"/>
            </a:rPr>
            <a:t>　特に学校施設の有形固定資産減価償却率が他の施設と比較して高く、類似団体内平均、県平均との比較においても超過しており、数値の開きも大きい。類似団体内平均から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ポイント以上の開きがあるため、学校施設の大規模改修をはじめとした老朽化対策を継続して行っていく必要がある。</a:t>
          </a:r>
        </a:p>
        <a:p>
          <a:r>
            <a:rPr kumimoji="1" lang="ja-JP" altLang="en-US" sz="1300">
              <a:latin typeface="ＭＳ Ｐゴシック" panose="020B0600070205080204" pitchFamily="50" charset="-128"/>
              <a:ea typeface="ＭＳ Ｐゴシック" panose="020B0600070205080204" pitchFamily="50" charset="-128"/>
            </a:rPr>
            <a:t>　学校施設や、公民館に関しては類似団体よりも一人当たりの面積が多いことから、公共施設総合管理計画等に基づき施設の統廃合を進め、将来的な財政負担の抑制に努める。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79284</xdr:rowOff>
    </xdr:from>
    <xdr:to>
      <xdr:col>24</xdr:col>
      <xdr:colOff>114300</xdr:colOff>
      <xdr:row>35</xdr:row>
      <xdr:rowOff>9434</xdr:rowOff>
    </xdr:to>
    <xdr:sp macro="" textlink="">
      <xdr:nvSpPr>
        <xdr:cNvPr id="74" name="楕円 73"/>
        <xdr:cNvSpPr/>
      </xdr:nvSpPr>
      <xdr:spPr>
        <a:xfrm>
          <a:off x="45847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102161</xdr:rowOff>
    </xdr:from>
    <xdr:ext cx="405111" cy="259045"/>
    <xdr:sp macro="" textlink="">
      <xdr:nvSpPr>
        <xdr:cNvPr id="75" name="【図書館】&#10;有形固定資産減価償却率該当値テキスト"/>
        <xdr:cNvSpPr txBox="1"/>
      </xdr:nvSpPr>
      <xdr:spPr>
        <a:xfrm>
          <a:off x="4673600"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46627</xdr:rowOff>
    </xdr:from>
    <xdr:to>
      <xdr:col>20</xdr:col>
      <xdr:colOff>38100</xdr:colOff>
      <xdr:row>34</xdr:row>
      <xdr:rowOff>148227</xdr:rowOff>
    </xdr:to>
    <xdr:sp macro="" textlink="">
      <xdr:nvSpPr>
        <xdr:cNvPr id="76" name="楕円 75"/>
        <xdr:cNvSpPr/>
      </xdr:nvSpPr>
      <xdr:spPr>
        <a:xfrm>
          <a:off x="3746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97427</xdr:rowOff>
    </xdr:from>
    <xdr:to>
      <xdr:col>24</xdr:col>
      <xdr:colOff>63500</xdr:colOff>
      <xdr:row>34</xdr:row>
      <xdr:rowOff>130084</xdr:rowOff>
    </xdr:to>
    <xdr:cxnSp macro="">
      <xdr:nvCxnSpPr>
        <xdr:cNvPr id="77" name="直線コネクタ 76"/>
        <xdr:cNvCxnSpPr/>
      </xdr:nvCxnSpPr>
      <xdr:spPr>
        <a:xfrm>
          <a:off x="3797300" y="59267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xdr:rowOff>
    </xdr:from>
    <xdr:to>
      <xdr:col>15</xdr:col>
      <xdr:colOff>101600</xdr:colOff>
      <xdr:row>34</xdr:row>
      <xdr:rowOff>115570</xdr:rowOff>
    </xdr:to>
    <xdr:sp macro="" textlink="">
      <xdr:nvSpPr>
        <xdr:cNvPr id="78" name="楕円 77"/>
        <xdr:cNvSpPr/>
      </xdr:nvSpPr>
      <xdr:spPr>
        <a:xfrm>
          <a:off x="2857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64770</xdr:rowOff>
    </xdr:from>
    <xdr:to>
      <xdr:col>19</xdr:col>
      <xdr:colOff>177800</xdr:colOff>
      <xdr:row>34</xdr:row>
      <xdr:rowOff>97427</xdr:rowOff>
    </xdr:to>
    <xdr:cxnSp macro="">
      <xdr:nvCxnSpPr>
        <xdr:cNvPr id="79" name="直線コネクタ 78"/>
        <xdr:cNvCxnSpPr/>
      </xdr:nvCxnSpPr>
      <xdr:spPr>
        <a:xfrm>
          <a:off x="2908300" y="58940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152763</xdr:rowOff>
    </xdr:from>
    <xdr:to>
      <xdr:col>10</xdr:col>
      <xdr:colOff>165100</xdr:colOff>
      <xdr:row>34</xdr:row>
      <xdr:rowOff>82913</xdr:rowOff>
    </xdr:to>
    <xdr:sp macro="" textlink="">
      <xdr:nvSpPr>
        <xdr:cNvPr id="80" name="楕円 79"/>
        <xdr:cNvSpPr/>
      </xdr:nvSpPr>
      <xdr:spPr>
        <a:xfrm>
          <a:off x="1968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32113</xdr:rowOff>
    </xdr:from>
    <xdr:to>
      <xdr:col>15</xdr:col>
      <xdr:colOff>50800</xdr:colOff>
      <xdr:row>34</xdr:row>
      <xdr:rowOff>64770</xdr:rowOff>
    </xdr:to>
    <xdr:cxnSp macro="">
      <xdr:nvCxnSpPr>
        <xdr:cNvPr id="81" name="直線コネクタ 80"/>
        <xdr:cNvCxnSpPr/>
      </xdr:nvCxnSpPr>
      <xdr:spPr>
        <a:xfrm>
          <a:off x="2019300" y="58614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120106</xdr:rowOff>
    </xdr:from>
    <xdr:to>
      <xdr:col>6</xdr:col>
      <xdr:colOff>38100</xdr:colOff>
      <xdr:row>34</xdr:row>
      <xdr:rowOff>50256</xdr:rowOff>
    </xdr:to>
    <xdr:sp macro="" textlink="">
      <xdr:nvSpPr>
        <xdr:cNvPr id="82" name="楕円 81"/>
        <xdr:cNvSpPr/>
      </xdr:nvSpPr>
      <xdr:spPr>
        <a:xfrm>
          <a:off x="1079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170906</xdr:rowOff>
    </xdr:from>
    <xdr:to>
      <xdr:col>10</xdr:col>
      <xdr:colOff>114300</xdr:colOff>
      <xdr:row>34</xdr:row>
      <xdr:rowOff>32113</xdr:rowOff>
    </xdr:to>
    <xdr:cxnSp macro="">
      <xdr:nvCxnSpPr>
        <xdr:cNvPr id="83" name="直線コネクタ 82"/>
        <xdr:cNvCxnSpPr/>
      </xdr:nvCxnSpPr>
      <xdr:spPr>
        <a:xfrm>
          <a:off x="1130300" y="58287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164754</xdr:rowOff>
    </xdr:from>
    <xdr:ext cx="405111" cy="259045"/>
    <xdr:sp macro="" textlink="">
      <xdr:nvSpPr>
        <xdr:cNvPr id="88" name="n_1mainValue【図書館】&#10;有形固定資産減価償却率"/>
        <xdr:cNvSpPr txBox="1"/>
      </xdr:nvSpPr>
      <xdr:spPr>
        <a:xfrm>
          <a:off x="35820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132097</xdr:rowOff>
    </xdr:from>
    <xdr:ext cx="405111" cy="259045"/>
    <xdr:sp macro="" textlink="">
      <xdr:nvSpPr>
        <xdr:cNvPr id="89" name="n_2mainValue【図書館】&#10;有形固定資産減価償却率"/>
        <xdr:cNvSpPr txBox="1"/>
      </xdr:nvSpPr>
      <xdr:spPr>
        <a:xfrm>
          <a:off x="2705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99440</xdr:rowOff>
    </xdr:from>
    <xdr:ext cx="405111" cy="259045"/>
    <xdr:sp macro="" textlink="">
      <xdr:nvSpPr>
        <xdr:cNvPr id="90" name="n_3mainValue【図書館】&#10;有形固定資産減価償却率"/>
        <xdr:cNvSpPr txBox="1"/>
      </xdr:nvSpPr>
      <xdr:spPr>
        <a:xfrm>
          <a:off x="1816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66783</xdr:rowOff>
    </xdr:from>
    <xdr:ext cx="405111" cy="259045"/>
    <xdr:sp macro="" textlink="">
      <xdr:nvSpPr>
        <xdr:cNvPr id="91" name="n_4mainValue【図書館】&#10;有形固定資産減価償却率"/>
        <xdr:cNvSpPr txBox="1"/>
      </xdr:nvSpPr>
      <xdr:spPr>
        <a:xfrm>
          <a:off x="9277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96266</xdr:rowOff>
    </xdr:from>
    <xdr:to>
      <xdr:col>55</xdr:col>
      <xdr:colOff>50800</xdr:colOff>
      <xdr:row>40</xdr:row>
      <xdr:rowOff>26416</xdr:rowOff>
    </xdr:to>
    <xdr:sp macro="" textlink="">
      <xdr:nvSpPr>
        <xdr:cNvPr id="129" name="楕円 128"/>
        <xdr:cNvSpPr/>
      </xdr:nvSpPr>
      <xdr:spPr>
        <a:xfrm>
          <a:off x="10426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74693</xdr:rowOff>
    </xdr:from>
    <xdr:ext cx="469744" cy="259045"/>
    <xdr:sp macro="" textlink="">
      <xdr:nvSpPr>
        <xdr:cNvPr id="130" name="【図書館】&#10;一人当たり面積該当値テキスト"/>
        <xdr:cNvSpPr txBox="1"/>
      </xdr:nvSpPr>
      <xdr:spPr>
        <a:xfrm>
          <a:off x="10515600"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147066</xdr:rowOff>
    </xdr:to>
    <xdr:cxnSp macro="">
      <xdr:nvCxnSpPr>
        <xdr:cNvPr id="132" name="直線コネクタ 131"/>
        <xdr:cNvCxnSpPr/>
      </xdr:nvCxnSpPr>
      <xdr:spPr>
        <a:xfrm>
          <a:off x="9639300" y="67970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xdr:cNvSpPr/>
      </xdr:nvSpPr>
      <xdr:spPr>
        <a:xfrm>
          <a:off x="8699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119634</xdr:rowOff>
    </xdr:to>
    <xdr:cxnSp macro="">
      <xdr:nvCxnSpPr>
        <xdr:cNvPr id="134" name="直線コネクタ 133"/>
        <xdr:cNvCxnSpPr/>
      </xdr:nvCxnSpPr>
      <xdr:spPr>
        <a:xfrm flipV="1">
          <a:off x="8750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68834</xdr:rowOff>
    </xdr:from>
    <xdr:to>
      <xdr:col>41</xdr:col>
      <xdr:colOff>101600</xdr:colOff>
      <xdr:row>39</xdr:row>
      <xdr:rowOff>170434</xdr:rowOff>
    </xdr:to>
    <xdr:sp macro="" textlink="">
      <xdr:nvSpPr>
        <xdr:cNvPr id="135" name="楕円 134"/>
        <xdr:cNvSpPr/>
      </xdr:nvSpPr>
      <xdr:spPr>
        <a:xfrm>
          <a:off x="7810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119634</xdr:rowOff>
    </xdr:from>
    <xdr:to>
      <xdr:col>45</xdr:col>
      <xdr:colOff>177800</xdr:colOff>
      <xdr:row>39</xdr:row>
      <xdr:rowOff>119634</xdr:rowOff>
    </xdr:to>
    <xdr:cxnSp macro="">
      <xdr:nvCxnSpPr>
        <xdr:cNvPr id="136" name="直線コネクタ 135"/>
        <xdr:cNvCxnSpPr/>
      </xdr:nvCxnSpPr>
      <xdr:spPr>
        <a:xfrm>
          <a:off x="7861300" y="6806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77978</xdr:rowOff>
    </xdr:from>
    <xdr:to>
      <xdr:col>36</xdr:col>
      <xdr:colOff>165100</xdr:colOff>
      <xdr:row>40</xdr:row>
      <xdr:rowOff>8128</xdr:rowOff>
    </xdr:to>
    <xdr:sp macro="" textlink="">
      <xdr:nvSpPr>
        <xdr:cNvPr id="137" name="楕円 136"/>
        <xdr:cNvSpPr/>
      </xdr:nvSpPr>
      <xdr:spPr>
        <a:xfrm>
          <a:off x="6921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119634</xdr:rowOff>
    </xdr:from>
    <xdr:to>
      <xdr:col>41</xdr:col>
      <xdr:colOff>50800</xdr:colOff>
      <xdr:row>39</xdr:row>
      <xdr:rowOff>128778</xdr:rowOff>
    </xdr:to>
    <xdr:cxnSp macro="">
      <xdr:nvCxnSpPr>
        <xdr:cNvPr id="138" name="直線コネクタ 137"/>
        <xdr:cNvCxnSpPr/>
      </xdr:nvCxnSpPr>
      <xdr:spPr>
        <a:xfrm flipV="1">
          <a:off x="6972300" y="6806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3" name="n_1mainValue【図書館】&#10;一人当たり面積"/>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161561</xdr:rowOff>
    </xdr:from>
    <xdr:ext cx="469744" cy="259045"/>
    <xdr:sp macro="" textlink="">
      <xdr:nvSpPr>
        <xdr:cNvPr id="144" name="n_2mainValue【図書館】&#10;一人当たり面積"/>
        <xdr:cNvSpPr txBox="1"/>
      </xdr:nvSpPr>
      <xdr:spPr>
        <a:xfrm>
          <a:off x="8515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161561</xdr:rowOff>
    </xdr:from>
    <xdr:ext cx="469744" cy="259045"/>
    <xdr:sp macro="" textlink="">
      <xdr:nvSpPr>
        <xdr:cNvPr id="145" name="n_3mainValue【図書館】&#10;一人当たり面積"/>
        <xdr:cNvSpPr txBox="1"/>
      </xdr:nvSpPr>
      <xdr:spPr>
        <a:xfrm>
          <a:off x="7626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170705</xdr:rowOff>
    </xdr:from>
    <xdr:ext cx="469744" cy="259045"/>
    <xdr:sp macro="" textlink="">
      <xdr:nvSpPr>
        <xdr:cNvPr id="146" name="n_4mainValue【図書館】&#10;一人当たり面積"/>
        <xdr:cNvSpPr txBox="1"/>
      </xdr:nvSpPr>
      <xdr:spPr>
        <a:xfrm>
          <a:off x="6737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87" name="楕円 186"/>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88" name="【体育館・プー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63500</xdr:rowOff>
    </xdr:from>
    <xdr:to>
      <xdr:col>20</xdr:col>
      <xdr:colOff>38100</xdr:colOff>
      <xdr:row>57</xdr:row>
      <xdr:rowOff>165100</xdr:rowOff>
    </xdr:to>
    <xdr:sp macro="" textlink="">
      <xdr:nvSpPr>
        <xdr:cNvPr id="189" name="楕円 188"/>
        <xdr:cNvSpPr/>
      </xdr:nvSpPr>
      <xdr:spPr>
        <a:xfrm>
          <a:off x="3746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58</xdr:row>
      <xdr:rowOff>0</xdr:rowOff>
    </xdr:to>
    <xdr:cxnSp macro="">
      <xdr:nvCxnSpPr>
        <xdr:cNvPr id="190" name="直線コネクタ 189"/>
        <xdr:cNvCxnSpPr/>
      </xdr:nvCxnSpPr>
      <xdr:spPr>
        <a:xfrm>
          <a:off x="3797300" y="9886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4445</xdr:rowOff>
    </xdr:from>
    <xdr:to>
      <xdr:col>15</xdr:col>
      <xdr:colOff>101600</xdr:colOff>
      <xdr:row>57</xdr:row>
      <xdr:rowOff>106045</xdr:rowOff>
    </xdr:to>
    <xdr:sp macro="" textlink="">
      <xdr:nvSpPr>
        <xdr:cNvPr id="191" name="楕円 190"/>
        <xdr:cNvSpPr/>
      </xdr:nvSpPr>
      <xdr:spPr>
        <a:xfrm>
          <a:off x="2857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55245</xdr:rowOff>
    </xdr:from>
    <xdr:to>
      <xdr:col>19</xdr:col>
      <xdr:colOff>177800</xdr:colOff>
      <xdr:row>57</xdr:row>
      <xdr:rowOff>114300</xdr:rowOff>
    </xdr:to>
    <xdr:cxnSp macro="">
      <xdr:nvCxnSpPr>
        <xdr:cNvPr id="192" name="直線コネクタ 191"/>
        <xdr:cNvCxnSpPr/>
      </xdr:nvCxnSpPr>
      <xdr:spPr>
        <a:xfrm>
          <a:off x="2908300" y="98278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92075</xdr:rowOff>
    </xdr:from>
    <xdr:to>
      <xdr:col>10</xdr:col>
      <xdr:colOff>165100</xdr:colOff>
      <xdr:row>57</xdr:row>
      <xdr:rowOff>22225</xdr:rowOff>
    </xdr:to>
    <xdr:sp macro="" textlink="">
      <xdr:nvSpPr>
        <xdr:cNvPr id="193" name="楕円 192"/>
        <xdr:cNvSpPr/>
      </xdr:nvSpPr>
      <xdr:spPr>
        <a:xfrm>
          <a:off x="1968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142875</xdr:rowOff>
    </xdr:from>
    <xdr:to>
      <xdr:col>15</xdr:col>
      <xdr:colOff>50800</xdr:colOff>
      <xdr:row>57</xdr:row>
      <xdr:rowOff>55245</xdr:rowOff>
    </xdr:to>
    <xdr:cxnSp macro="">
      <xdr:nvCxnSpPr>
        <xdr:cNvPr id="194" name="直線コネクタ 193"/>
        <xdr:cNvCxnSpPr/>
      </xdr:nvCxnSpPr>
      <xdr:spPr>
        <a:xfrm>
          <a:off x="2019300" y="974407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46355</xdr:rowOff>
    </xdr:from>
    <xdr:to>
      <xdr:col>6</xdr:col>
      <xdr:colOff>38100</xdr:colOff>
      <xdr:row>56</xdr:row>
      <xdr:rowOff>147955</xdr:rowOff>
    </xdr:to>
    <xdr:sp macro="" textlink="">
      <xdr:nvSpPr>
        <xdr:cNvPr id="195" name="楕円 194"/>
        <xdr:cNvSpPr/>
      </xdr:nvSpPr>
      <xdr:spPr>
        <a:xfrm>
          <a:off x="1079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97155</xdr:rowOff>
    </xdr:from>
    <xdr:to>
      <xdr:col>10</xdr:col>
      <xdr:colOff>114300</xdr:colOff>
      <xdr:row>56</xdr:row>
      <xdr:rowOff>142875</xdr:rowOff>
    </xdr:to>
    <xdr:cxnSp macro="">
      <xdr:nvCxnSpPr>
        <xdr:cNvPr id="196" name="直線コネクタ 195"/>
        <xdr:cNvCxnSpPr/>
      </xdr:nvCxnSpPr>
      <xdr:spPr>
        <a:xfrm>
          <a:off x="1130300" y="9698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0" name="n_4aveValue【体育館・プー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10177</xdr:rowOff>
    </xdr:from>
    <xdr:ext cx="405111" cy="259045"/>
    <xdr:sp macro="" textlink="">
      <xdr:nvSpPr>
        <xdr:cNvPr id="201" name="n_1mainValue【体育館・プール】&#10;有形固定資産減価償却率"/>
        <xdr:cNvSpPr txBox="1"/>
      </xdr:nvSpPr>
      <xdr:spPr>
        <a:xfrm>
          <a:off x="3582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122572</xdr:rowOff>
    </xdr:from>
    <xdr:ext cx="405111" cy="259045"/>
    <xdr:sp macro="" textlink="">
      <xdr:nvSpPr>
        <xdr:cNvPr id="202" name="n_2mainValue【体育館・プール】&#10;有形固定資産減価償却率"/>
        <xdr:cNvSpPr txBox="1"/>
      </xdr:nvSpPr>
      <xdr:spPr>
        <a:xfrm>
          <a:off x="27057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38752</xdr:rowOff>
    </xdr:from>
    <xdr:ext cx="405111" cy="259045"/>
    <xdr:sp macro="" textlink="">
      <xdr:nvSpPr>
        <xdr:cNvPr id="203" name="n_3mainValue【体育館・プール】&#10;有形固定資産減価償却率"/>
        <xdr:cNvSpPr txBox="1"/>
      </xdr:nvSpPr>
      <xdr:spPr>
        <a:xfrm>
          <a:off x="18167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164482</xdr:rowOff>
    </xdr:from>
    <xdr:ext cx="405111" cy="259045"/>
    <xdr:sp macro="" textlink="">
      <xdr:nvSpPr>
        <xdr:cNvPr id="204" name="n_4mainValue【体育館・プール】&#10;有形固定資産減価償却率"/>
        <xdr:cNvSpPr txBox="1"/>
      </xdr:nvSpPr>
      <xdr:spPr>
        <a:xfrm>
          <a:off x="92774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158750</xdr:rowOff>
    </xdr:from>
    <xdr:to>
      <xdr:col>55</xdr:col>
      <xdr:colOff>50800</xdr:colOff>
      <xdr:row>63</xdr:row>
      <xdr:rowOff>88900</xdr:rowOff>
    </xdr:to>
    <xdr:sp macro="" textlink="">
      <xdr:nvSpPr>
        <xdr:cNvPr id="244" name="楕円 243"/>
        <xdr:cNvSpPr/>
      </xdr:nvSpPr>
      <xdr:spPr>
        <a:xfrm>
          <a:off x="10426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137177</xdr:rowOff>
    </xdr:from>
    <xdr:ext cx="469744" cy="259045"/>
    <xdr:sp macro="" textlink="">
      <xdr:nvSpPr>
        <xdr:cNvPr id="245" name="【体育館・プール】&#10;一人当たり面積該当値テキスト"/>
        <xdr:cNvSpPr txBox="1"/>
      </xdr:nvSpPr>
      <xdr:spPr>
        <a:xfrm>
          <a:off x="10515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160655</xdr:rowOff>
    </xdr:from>
    <xdr:to>
      <xdr:col>50</xdr:col>
      <xdr:colOff>165100</xdr:colOff>
      <xdr:row>63</xdr:row>
      <xdr:rowOff>90805</xdr:rowOff>
    </xdr:to>
    <xdr:sp macro="" textlink="">
      <xdr:nvSpPr>
        <xdr:cNvPr id="246" name="楕円 245"/>
        <xdr:cNvSpPr/>
      </xdr:nvSpPr>
      <xdr:spPr>
        <a:xfrm>
          <a:off x="9588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38100</xdr:rowOff>
    </xdr:from>
    <xdr:to>
      <xdr:col>55</xdr:col>
      <xdr:colOff>0</xdr:colOff>
      <xdr:row>63</xdr:row>
      <xdr:rowOff>40005</xdr:rowOff>
    </xdr:to>
    <xdr:cxnSp macro="">
      <xdr:nvCxnSpPr>
        <xdr:cNvPr id="247" name="直線コネクタ 246"/>
        <xdr:cNvCxnSpPr/>
      </xdr:nvCxnSpPr>
      <xdr:spPr>
        <a:xfrm flipV="1">
          <a:off x="9639300" y="108394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48" name="楕円 247"/>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40005</xdr:rowOff>
    </xdr:from>
    <xdr:to>
      <xdr:col>50</xdr:col>
      <xdr:colOff>114300</xdr:colOff>
      <xdr:row>63</xdr:row>
      <xdr:rowOff>41910</xdr:rowOff>
    </xdr:to>
    <xdr:cxnSp macro="">
      <xdr:nvCxnSpPr>
        <xdr:cNvPr id="249" name="直線コネクタ 248"/>
        <xdr:cNvCxnSpPr/>
      </xdr:nvCxnSpPr>
      <xdr:spPr>
        <a:xfrm flipV="1">
          <a:off x="8750300" y="1084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0" name="楕円 249"/>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45720</xdr:rowOff>
    </xdr:to>
    <xdr:cxnSp macro="">
      <xdr:nvCxnSpPr>
        <xdr:cNvPr id="251" name="直線コネクタ 250"/>
        <xdr:cNvCxnSpPr/>
      </xdr:nvCxnSpPr>
      <xdr:spPr>
        <a:xfrm flipV="1">
          <a:off x="7861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168275</xdr:rowOff>
    </xdr:from>
    <xdr:to>
      <xdr:col>36</xdr:col>
      <xdr:colOff>165100</xdr:colOff>
      <xdr:row>63</xdr:row>
      <xdr:rowOff>98425</xdr:rowOff>
    </xdr:to>
    <xdr:sp macro="" textlink="">
      <xdr:nvSpPr>
        <xdr:cNvPr id="252" name="楕円 251"/>
        <xdr:cNvSpPr/>
      </xdr:nvSpPr>
      <xdr:spPr>
        <a:xfrm>
          <a:off x="6921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45720</xdr:rowOff>
    </xdr:from>
    <xdr:to>
      <xdr:col>41</xdr:col>
      <xdr:colOff>50800</xdr:colOff>
      <xdr:row>63</xdr:row>
      <xdr:rowOff>47625</xdr:rowOff>
    </xdr:to>
    <xdr:cxnSp macro="">
      <xdr:nvCxnSpPr>
        <xdr:cNvPr id="253" name="直線コネクタ 252"/>
        <xdr:cNvCxnSpPr/>
      </xdr:nvCxnSpPr>
      <xdr:spPr>
        <a:xfrm flipV="1">
          <a:off x="6972300" y="1084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xdr:cNvSpPr txBox="1"/>
      </xdr:nvSpPr>
      <xdr:spPr>
        <a:xfrm>
          <a:off x="7626427"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81932</xdr:rowOff>
    </xdr:from>
    <xdr:ext cx="469744" cy="259045"/>
    <xdr:sp macro="" textlink="">
      <xdr:nvSpPr>
        <xdr:cNvPr id="258" name="n_1mainValue【体育館・プール】&#10;一人当たり面積"/>
        <xdr:cNvSpPr txBox="1"/>
      </xdr:nvSpPr>
      <xdr:spPr>
        <a:xfrm>
          <a:off x="93917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59" name="n_2mainValue【体育館・プール】&#10;一人当たり面積"/>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0" name="n_3mainValue【体育館・プール】&#10;一人当たり面積"/>
        <xdr:cNvSpPr txBox="1"/>
      </xdr:nvSpPr>
      <xdr:spPr>
        <a:xfrm>
          <a:off x="7626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89552</xdr:rowOff>
    </xdr:from>
    <xdr:ext cx="469744" cy="259045"/>
    <xdr:sp macro="" textlink="">
      <xdr:nvSpPr>
        <xdr:cNvPr id="261" name="n_4mainValue【体育館・プール】&#10;一人当たり面積"/>
        <xdr:cNvSpPr txBox="1"/>
      </xdr:nvSpPr>
      <xdr:spPr>
        <a:xfrm>
          <a:off x="67374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xdr:cNvSpPr/>
      </xdr:nvSpPr>
      <xdr:spPr>
        <a:xfrm>
          <a:off x="1968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131318</xdr:rowOff>
    </xdr:from>
    <xdr:to>
      <xdr:col>24</xdr:col>
      <xdr:colOff>114300</xdr:colOff>
      <xdr:row>80</xdr:row>
      <xdr:rowOff>61468</xdr:rowOff>
    </xdr:to>
    <xdr:sp macro="" textlink="">
      <xdr:nvSpPr>
        <xdr:cNvPr id="300" name="楕円 299"/>
        <xdr:cNvSpPr/>
      </xdr:nvSpPr>
      <xdr:spPr>
        <a:xfrm>
          <a:off x="45847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154195</xdr:rowOff>
    </xdr:from>
    <xdr:ext cx="405111" cy="259045"/>
    <xdr:sp macro="" textlink="">
      <xdr:nvSpPr>
        <xdr:cNvPr id="301" name="【福祉施設】&#10;有形固定資産減価償却率該当値テキスト"/>
        <xdr:cNvSpPr txBox="1"/>
      </xdr:nvSpPr>
      <xdr:spPr>
        <a:xfrm>
          <a:off x="4673600" y="1352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71882</xdr:rowOff>
    </xdr:from>
    <xdr:to>
      <xdr:col>20</xdr:col>
      <xdr:colOff>38100</xdr:colOff>
      <xdr:row>80</xdr:row>
      <xdr:rowOff>2032</xdr:rowOff>
    </xdr:to>
    <xdr:sp macro="" textlink="">
      <xdr:nvSpPr>
        <xdr:cNvPr id="302" name="楕円 301"/>
        <xdr:cNvSpPr/>
      </xdr:nvSpPr>
      <xdr:spPr>
        <a:xfrm>
          <a:off x="37465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122682</xdr:rowOff>
    </xdr:from>
    <xdr:to>
      <xdr:col>24</xdr:col>
      <xdr:colOff>63500</xdr:colOff>
      <xdr:row>80</xdr:row>
      <xdr:rowOff>10668</xdr:rowOff>
    </xdr:to>
    <xdr:cxnSp macro="">
      <xdr:nvCxnSpPr>
        <xdr:cNvPr id="303" name="直線コネクタ 302"/>
        <xdr:cNvCxnSpPr/>
      </xdr:nvCxnSpPr>
      <xdr:spPr>
        <a:xfrm>
          <a:off x="3797300" y="136672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12446</xdr:rowOff>
    </xdr:from>
    <xdr:to>
      <xdr:col>15</xdr:col>
      <xdr:colOff>101600</xdr:colOff>
      <xdr:row>79</xdr:row>
      <xdr:rowOff>114046</xdr:rowOff>
    </xdr:to>
    <xdr:sp macro="" textlink="">
      <xdr:nvSpPr>
        <xdr:cNvPr id="304" name="楕円 303"/>
        <xdr:cNvSpPr/>
      </xdr:nvSpPr>
      <xdr:spPr>
        <a:xfrm>
          <a:off x="2857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63246</xdr:rowOff>
    </xdr:from>
    <xdr:to>
      <xdr:col>19</xdr:col>
      <xdr:colOff>177800</xdr:colOff>
      <xdr:row>79</xdr:row>
      <xdr:rowOff>122682</xdr:rowOff>
    </xdr:to>
    <xdr:cxnSp macro="">
      <xdr:nvCxnSpPr>
        <xdr:cNvPr id="305" name="直線コネクタ 304"/>
        <xdr:cNvCxnSpPr/>
      </xdr:nvCxnSpPr>
      <xdr:spPr>
        <a:xfrm>
          <a:off x="2908300" y="13607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135889</xdr:rowOff>
    </xdr:from>
    <xdr:to>
      <xdr:col>10</xdr:col>
      <xdr:colOff>165100</xdr:colOff>
      <xdr:row>79</xdr:row>
      <xdr:rowOff>66039</xdr:rowOff>
    </xdr:to>
    <xdr:sp macro="" textlink="">
      <xdr:nvSpPr>
        <xdr:cNvPr id="306" name="楕円 305"/>
        <xdr:cNvSpPr/>
      </xdr:nvSpPr>
      <xdr:spPr>
        <a:xfrm>
          <a:off x="1968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15239</xdr:rowOff>
    </xdr:from>
    <xdr:to>
      <xdr:col>15</xdr:col>
      <xdr:colOff>50800</xdr:colOff>
      <xdr:row>79</xdr:row>
      <xdr:rowOff>63246</xdr:rowOff>
    </xdr:to>
    <xdr:cxnSp macro="">
      <xdr:nvCxnSpPr>
        <xdr:cNvPr id="307" name="直線コネクタ 306"/>
        <xdr:cNvCxnSpPr/>
      </xdr:nvCxnSpPr>
      <xdr:spPr>
        <a:xfrm>
          <a:off x="2019300" y="1355978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110744</xdr:rowOff>
    </xdr:from>
    <xdr:to>
      <xdr:col>6</xdr:col>
      <xdr:colOff>38100</xdr:colOff>
      <xdr:row>79</xdr:row>
      <xdr:rowOff>40894</xdr:rowOff>
    </xdr:to>
    <xdr:sp macro="" textlink="">
      <xdr:nvSpPr>
        <xdr:cNvPr id="308" name="楕円 307"/>
        <xdr:cNvSpPr/>
      </xdr:nvSpPr>
      <xdr:spPr>
        <a:xfrm>
          <a:off x="1079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161544</xdr:rowOff>
    </xdr:from>
    <xdr:to>
      <xdr:col>10</xdr:col>
      <xdr:colOff>114300</xdr:colOff>
      <xdr:row>79</xdr:row>
      <xdr:rowOff>15239</xdr:rowOff>
    </xdr:to>
    <xdr:cxnSp macro="">
      <xdr:nvCxnSpPr>
        <xdr:cNvPr id="309" name="直線コネクタ 308"/>
        <xdr:cNvCxnSpPr/>
      </xdr:nvCxnSpPr>
      <xdr:spPr>
        <a:xfrm>
          <a:off x="1130300" y="1353464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xdr:cNvSpPr txBox="1"/>
      </xdr:nvSpPr>
      <xdr:spPr>
        <a:xfrm>
          <a:off x="1816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3" name="n_4aveValue【福祉施設】&#10;有形固定資産減価償却率"/>
        <xdr:cNvSpPr txBox="1"/>
      </xdr:nvSpPr>
      <xdr:spPr>
        <a:xfrm>
          <a:off x="927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18559</xdr:rowOff>
    </xdr:from>
    <xdr:ext cx="405111" cy="259045"/>
    <xdr:sp macro="" textlink="">
      <xdr:nvSpPr>
        <xdr:cNvPr id="314" name="n_1mainValue【福祉施設】&#10;有形固定資産減価償却率"/>
        <xdr:cNvSpPr txBox="1"/>
      </xdr:nvSpPr>
      <xdr:spPr>
        <a:xfrm>
          <a:off x="3582044" y="1339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130573</xdr:rowOff>
    </xdr:from>
    <xdr:ext cx="405111" cy="259045"/>
    <xdr:sp macro="" textlink="">
      <xdr:nvSpPr>
        <xdr:cNvPr id="315" name="n_2mainValue【福祉施設】&#10;有形固定資産減価償却率"/>
        <xdr:cNvSpPr txBox="1"/>
      </xdr:nvSpPr>
      <xdr:spPr>
        <a:xfrm>
          <a:off x="27057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82566</xdr:rowOff>
    </xdr:from>
    <xdr:ext cx="405111" cy="259045"/>
    <xdr:sp macro="" textlink="">
      <xdr:nvSpPr>
        <xdr:cNvPr id="316" name="n_3mainValue【福祉施設】&#10;有形固定資産減価償却率"/>
        <xdr:cNvSpPr txBox="1"/>
      </xdr:nvSpPr>
      <xdr:spPr>
        <a:xfrm>
          <a:off x="1816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57421</xdr:rowOff>
    </xdr:from>
    <xdr:ext cx="405111" cy="259045"/>
    <xdr:sp macro="" textlink="">
      <xdr:nvSpPr>
        <xdr:cNvPr id="317" name="n_4mainValue【福祉施設】&#10;有形固定資産減価償却率"/>
        <xdr:cNvSpPr txBox="1"/>
      </xdr:nvSpPr>
      <xdr:spPr>
        <a:xfrm>
          <a:off x="927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48261</xdr:rowOff>
    </xdr:from>
    <xdr:to>
      <xdr:col>55</xdr:col>
      <xdr:colOff>50800</xdr:colOff>
      <xdr:row>83</xdr:row>
      <xdr:rowOff>149861</xdr:rowOff>
    </xdr:to>
    <xdr:sp macro="" textlink="">
      <xdr:nvSpPr>
        <xdr:cNvPr id="357" name="楕円 356"/>
        <xdr:cNvSpPr/>
      </xdr:nvSpPr>
      <xdr:spPr>
        <a:xfrm>
          <a:off x="10426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71138</xdr:rowOff>
    </xdr:from>
    <xdr:ext cx="469744" cy="259045"/>
    <xdr:sp macro="" textlink="">
      <xdr:nvSpPr>
        <xdr:cNvPr id="358" name="【福祉施設】&#10;一人当たり面積該当値テキスト"/>
        <xdr:cNvSpPr txBox="1"/>
      </xdr:nvSpPr>
      <xdr:spPr>
        <a:xfrm>
          <a:off x="10515600"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59" name="楕円 358"/>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99061</xdr:rowOff>
    </xdr:from>
    <xdr:to>
      <xdr:col>55</xdr:col>
      <xdr:colOff>0</xdr:colOff>
      <xdr:row>83</xdr:row>
      <xdr:rowOff>106680</xdr:rowOff>
    </xdr:to>
    <xdr:cxnSp macro="">
      <xdr:nvCxnSpPr>
        <xdr:cNvPr id="360" name="直線コネクタ 359"/>
        <xdr:cNvCxnSpPr/>
      </xdr:nvCxnSpPr>
      <xdr:spPr>
        <a:xfrm flipV="1">
          <a:off x="9639300" y="143294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59689</xdr:rowOff>
    </xdr:from>
    <xdr:to>
      <xdr:col>46</xdr:col>
      <xdr:colOff>38100</xdr:colOff>
      <xdr:row>83</xdr:row>
      <xdr:rowOff>161289</xdr:rowOff>
    </xdr:to>
    <xdr:sp macro="" textlink="">
      <xdr:nvSpPr>
        <xdr:cNvPr id="361" name="楕円 360"/>
        <xdr:cNvSpPr/>
      </xdr:nvSpPr>
      <xdr:spPr>
        <a:xfrm>
          <a:off x="869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110489</xdr:rowOff>
    </xdr:to>
    <xdr:cxnSp macro="">
      <xdr:nvCxnSpPr>
        <xdr:cNvPr id="362" name="直線コネクタ 361"/>
        <xdr:cNvCxnSpPr/>
      </xdr:nvCxnSpPr>
      <xdr:spPr>
        <a:xfrm flipV="1">
          <a:off x="8750300" y="1433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101600</xdr:rowOff>
    </xdr:from>
    <xdr:to>
      <xdr:col>41</xdr:col>
      <xdr:colOff>101600</xdr:colOff>
      <xdr:row>84</xdr:row>
      <xdr:rowOff>31750</xdr:rowOff>
    </xdr:to>
    <xdr:sp macro="" textlink="">
      <xdr:nvSpPr>
        <xdr:cNvPr id="363" name="楕円 362"/>
        <xdr:cNvSpPr/>
      </xdr:nvSpPr>
      <xdr:spPr>
        <a:xfrm>
          <a:off x="781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110489</xdr:rowOff>
    </xdr:from>
    <xdr:to>
      <xdr:col>45</xdr:col>
      <xdr:colOff>177800</xdr:colOff>
      <xdr:row>83</xdr:row>
      <xdr:rowOff>152400</xdr:rowOff>
    </xdr:to>
    <xdr:cxnSp macro="">
      <xdr:nvCxnSpPr>
        <xdr:cNvPr id="364" name="直線コネクタ 363"/>
        <xdr:cNvCxnSpPr/>
      </xdr:nvCxnSpPr>
      <xdr:spPr>
        <a:xfrm flipV="1">
          <a:off x="7861300" y="14340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105411</xdr:rowOff>
    </xdr:from>
    <xdr:to>
      <xdr:col>36</xdr:col>
      <xdr:colOff>165100</xdr:colOff>
      <xdr:row>84</xdr:row>
      <xdr:rowOff>35561</xdr:rowOff>
    </xdr:to>
    <xdr:sp macro="" textlink="">
      <xdr:nvSpPr>
        <xdr:cNvPr id="365" name="楕円 364"/>
        <xdr:cNvSpPr/>
      </xdr:nvSpPr>
      <xdr:spPr>
        <a:xfrm>
          <a:off x="6921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152400</xdr:rowOff>
    </xdr:from>
    <xdr:to>
      <xdr:col>41</xdr:col>
      <xdr:colOff>50800</xdr:colOff>
      <xdr:row>83</xdr:row>
      <xdr:rowOff>156211</xdr:rowOff>
    </xdr:to>
    <xdr:cxnSp macro="">
      <xdr:nvCxnSpPr>
        <xdr:cNvPr id="366" name="直線コネクタ 365"/>
        <xdr:cNvCxnSpPr/>
      </xdr:nvCxnSpPr>
      <xdr:spPr>
        <a:xfrm flipV="1">
          <a:off x="6972300" y="14382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xdr:cNvSpPr txBox="1"/>
      </xdr:nvSpPr>
      <xdr:spPr>
        <a:xfrm>
          <a:off x="7626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xdr:cNvSpPr txBox="1"/>
      </xdr:nvSpPr>
      <xdr:spPr>
        <a:xfrm>
          <a:off x="6737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371" name="n_1main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6366</xdr:rowOff>
    </xdr:from>
    <xdr:ext cx="469744" cy="259045"/>
    <xdr:sp macro="" textlink="">
      <xdr:nvSpPr>
        <xdr:cNvPr id="372" name="n_2mainValue【福祉施設】&#10;一人当たり面積"/>
        <xdr:cNvSpPr txBox="1"/>
      </xdr:nvSpPr>
      <xdr:spPr>
        <a:xfrm>
          <a:off x="8515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48277</xdr:rowOff>
    </xdr:from>
    <xdr:ext cx="469744" cy="259045"/>
    <xdr:sp macro="" textlink="">
      <xdr:nvSpPr>
        <xdr:cNvPr id="373" name="n_3mainValue【福祉施設】&#10;一人当たり面積"/>
        <xdr:cNvSpPr txBox="1"/>
      </xdr:nvSpPr>
      <xdr:spPr>
        <a:xfrm>
          <a:off x="7626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52088</xdr:rowOff>
    </xdr:from>
    <xdr:ext cx="469744" cy="259045"/>
    <xdr:sp macro="" textlink="">
      <xdr:nvSpPr>
        <xdr:cNvPr id="374" name="n_4mainValue【福祉施設】&#10;一人当たり面積"/>
        <xdr:cNvSpPr txBox="1"/>
      </xdr:nvSpPr>
      <xdr:spPr>
        <a:xfrm>
          <a:off x="6737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90170</xdr:rowOff>
    </xdr:from>
    <xdr:to>
      <xdr:col>24</xdr:col>
      <xdr:colOff>114300</xdr:colOff>
      <xdr:row>106</xdr:row>
      <xdr:rowOff>20320</xdr:rowOff>
    </xdr:to>
    <xdr:sp macro="" textlink="">
      <xdr:nvSpPr>
        <xdr:cNvPr id="415" name="楕円 414"/>
        <xdr:cNvSpPr/>
      </xdr:nvSpPr>
      <xdr:spPr>
        <a:xfrm>
          <a:off x="4584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68597</xdr:rowOff>
    </xdr:from>
    <xdr:ext cx="405111" cy="259045"/>
    <xdr:sp macro="" textlink="">
      <xdr:nvSpPr>
        <xdr:cNvPr id="416" name="【市民会館】&#10;有形固定資産減価償却率該当値テキスト"/>
        <xdr:cNvSpPr txBox="1"/>
      </xdr:nvSpPr>
      <xdr:spPr>
        <a:xfrm>
          <a:off x="467360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38736</xdr:rowOff>
    </xdr:from>
    <xdr:to>
      <xdr:col>20</xdr:col>
      <xdr:colOff>38100</xdr:colOff>
      <xdr:row>105</xdr:row>
      <xdr:rowOff>140336</xdr:rowOff>
    </xdr:to>
    <xdr:sp macro="" textlink="">
      <xdr:nvSpPr>
        <xdr:cNvPr id="417" name="楕円 416"/>
        <xdr:cNvSpPr/>
      </xdr:nvSpPr>
      <xdr:spPr>
        <a:xfrm>
          <a:off x="3746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89536</xdr:rowOff>
    </xdr:from>
    <xdr:to>
      <xdr:col>24</xdr:col>
      <xdr:colOff>63500</xdr:colOff>
      <xdr:row>105</xdr:row>
      <xdr:rowOff>140970</xdr:rowOff>
    </xdr:to>
    <xdr:cxnSp macro="">
      <xdr:nvCxnSpPr>
        <xdr:cNvPr id="418" name="直線コネクタ 417"/>
        <xdr:cNvCxnSpPr/>
      </xdr:nvCxnSpPr>
      <xdr:spPr>
        <a:xfrm>
          <a:off x="3797300" y="180917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160655</xdr:rowOff>
    </xdr:from>
    <xdr:to>
      <xdr:col>15</xdr:col>
      <xdr:colOff>101600</xdr:colOff>
      <xdr:row>105</xdr:row>
      <xdr:rowOff>90805</xdr:rowOff>
    </xdr:to>
    <xdr:sp macro="" textlink="">
      <xdr:nvSpPr>
        <xdr:cNvPr id="419" name="楕円 418"/>
        <xdr:cNvSpPr/>
      </xdr:nvSpPr>
      <xdr:spPr>
        <a:xfrm>
          <a:off x="2857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40005</xdr:rowOff>
    </xdr:from>
    <xdr:to>
      <xdr:col>19</xdr:col>
      <xdr:colOff>177800</xdr:colOff>
      <xdr:row>105</xdr:row>
      <xdr:rowOff>89536</xdr:rowOff>
    </xdr:to>
    <xdr:cxnSp macro="">
      <xdr:nvCxnSpPr>
        <xdr:cNvPr id="420" name="直線コネクタ 419"/>
        <xdr:cNvCxnSpPr/>
      </xdr:nvCxnSpPr>
      <xdr:spPr>
        <a:xfrm>
          <a:off x="2908300" y="180422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111125</xdr:rowOff>
    </xdr:from>
    <xdr:to>
      <xdr:col>10</xdr:col>
      <xdr:colOff>165100</xdr:colOff>
      <xdr:row>105</xdr:row>
      <xdr:rowOff>41275</xdr:rowOff>
    </xdr:to>
    <xdr:sp macro="" textlink="">
      <xdr:nvSpPr>
        <xdr:cNvPr id="421" name="楕円 420"/>
        <xdr:cNvSpPr/>
      </xdr:nvSpPr>
      <xdr:spPr>
        <a:xfrm>
          <a:off x="1968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161925</xdr:rowOff>
    </xdr:from>
    <xdr:to>
      <xdr:col>15</xdr:col>
      <xdr:colOff>50800</xdr:colOff>
      <xdr:row>105</xdr:row>
      <xdr:rowOff>40005</xdr:rowOff>
    </xdr:to>
    <xdr:cxnSp macro="">
      <xdr:nvCxnSpPr>
        <xdr:cNvPr id="422" name="直線コネクタ 421"/>
        <xdr:cNvCxnSpPr/>
      </xdr:nvCxnSpPr>
      <xdr:spPr>
        <a:xfrm>
          <a:off x="2019300" y="1799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69214</xdr:rowOff>
    </xdr:from>
    <xdr:to>
      <xdr:col>6</xdr:col>
      <xdr:colOff>38100</xdr:colOff>
      <xdr:row>104</xdr:row>
      <xdr:rowOff>170814</xdr:rowOff>
    </xdr:to>
    <xdr:sp macro="" textlink="">
      <xdr:nvSpPr>
        <xdr:cNvPr id="423" name="楕円 422"/>
        <xdr:cNvSpPr/>
      </xdr:nvSpPr>
      <xdr:spPr>
        <a:xfrm>
          <a:off x="1079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120014</xdr:rowOff>
    </xdr:from>
    <xdr:to>
      <xdr:col>10</xdr:col>
      <xdr:colOff>114300</xdr:colOff>
      <xdr:row>104</xdr:row>
      <xdr:rowOff>161925</xdr:rowOff>
    </xdr:to>
    <xdr:cxnSp macro="">
      <xdr:nvCxnSpPr>
        <xdr:cNvPr id="424" name="直線コネクタ 423"/>
        <xdr:cNvCxnSpPr/>
      </xdr:nvCxnSpPr>
      <xdr:spPr>
        <a:xfrm>
          <a:off x="1130300" y="179508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131463</xdr:rowOff>
    </xdr:from>
    <xdr:ext cx="405111" cy="259045"/>
    <xdr:sp macro="" textlink="">
      <xdr:nvSpPr>
        <xdr:cNvPr id="429" name="n_1mainValue【市民会館】&#10;有形固定資産減価償却率"/>
        <xdr:cNvSpPr txBox="1"/>
      </xdr:nvSpPr>
      <xdr:spPr>
        <a:xfrm>
          <a:off x="3582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81932</xdr:rowOff>
    </xdr:from>
    <xdr:ext cx="405111" cy="259045"/>
    <xdr:sp macro="" textlink="">
      <xdr:nvSpPr>
        <xdr:cNvPr id="430" name="n_2mainValue【市民会館】&#10;有形固定資産減価償却率"/>
        <xdr:cNvSpPr txBox="1"/>
      </xdr:nvSpPr>
      <xdr:spPr>
        <a:xfrm>
          <a:off x="2705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32402</xdr:rowOff>
    </xdr:from>
    <xdr:ext cx="405111" cy="259045"/>
    <xdr:sp macro="" textlink="">
      <xdr:nvSpPr>
        <xdr:cNvPr id="431" name="n_3mainValue【市民会館】&#10;有形固定資産減価償却率"/>
        <xdr:cNvSpPr txBox="1"/>
      </xdr:nvSpPr>
      <xdr:spPr>
        <a:xfrm>
          <a:off x="1816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161941</xdr:rowOff>
    </xdr:from>
    <xdr:ext cx="405111" cy="259045"/>
    <xdr:sp macro="" textlink="">
      <xdr:nvSpPr>
        <xdr:cNvPr id="432" name="n_4mainValue【市民会館】&#10;有形固定資産減価償却率"/>
        <xdr:cNvSpPr txBox="1"/>
      </xdr:nvSpPr>
      <xdr:spPr>
        <a:xfrm>
          <a:off x="927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2" name="楕円 471"/>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73" name="【市民会館】&#10;一人当たり面積該当値テキスト"/>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147320</xdr:rowOff>
    </xdr:from>
    <xdr:to>
      <xdr:col>50</xdr:col>
      <xdr:colOff>165100</xdr:colOff>
      <xdr:row>105</xdr:row>
      <xdr:rowOff>77470</xdr:rowOff>
    </xdr:to>
    <xdr:sp macro="" textlink="">
      <xdr:nvSpPr>
        <xdr:cNvPr id="474" name="楕円 473"/>
        <xdr:cNvSpPr/>
      </xdr:nvSpPr>
      <xdr:spPr>
        <a:xfrm>
          <a:off x="9588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26670</xdr:rowOff>
    </xdr:to>
    <xdr:cxnSp macro="">
      <xdr:nvCxnSpPr>
        <xdr:cNvPr id="475" name="直線コネクタ 474"/>
        <xdr:cNvCxnSpPr/>
      </xdr:nvCxnSpPr>
      <xdr:spPr>
        <a:xfrm flipV="1">
          <a:off x="9639300" y="18021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154939</xdr:rowOff>
    </xdr:from>
    <xdr:to>
      <xdr:col>46</xdr:col>
      <xdr:colOff>38100</xdr:colOff>
      <xdr:row>105</xdr:row>
      <xdr:rowOff>85089</xdr:rowOff>
    </xdr:to>
    <xdr:sp macro="" textlink="">
      <xdr:nvSpPr>
        <xdr:cNvPr id="476" name="楕円 475"/>
        <xdr:cNvSpPr/>
      </xdr:nvSpPr>
      <xdr:spPr>
        <a:xfrm>
          <a:off x="8699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26670</xdr:rowOff>
    </xdr:from>
    <xdr:to>
      <xdr:col>50</xdr:col>
      <xdr:colOff>114300</xdr:colOff>
      <xdr:row>105</xdr:row>
      <xdr:rowOff>34289</xdr:rowOff>
    </xdr:to>
    <xdr:cxnSp macro="">
      <xdr:nvCxnSpPr>
        <xdr:cNvPr id="477" name="直線コネクタ 476"/>
        <xdr:cNvCxnSpPr/>
      </xdr:nvCxnSpPr>
      <xdr:spPr>
        <a:xfrm flipV="1">
          <a:off x="8750300" y="18028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162561</xdr:rowOff>
    </xdr:from>
    <xdr:to>
      <xdr:col>41</xdr:col>
      <xdr:colOff>101600</xdr:colOff>
      <xdr:row>105</xdr:row>
      <xdr:rowOff>92711</xdr:rowOff>
    </xdr:to>
    <xdr:sp macro="" textlink="">
      <xdr:nvSpPr>
        <xdr:cNvPr id="478" name="楕円 477"/>
        <xdr:cNvSpPr/>
      </xdr:nvSpPr>
      <xdr:spPr>
        <a:xfrm>
          <a:off x="781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34289</xdr:rowOff>
    </xdr:from>
    <xdr:to>
      <xdr:col>45</xdr:col>
      <xdr:colOff>177800</xdr:colOff>
      <xdr:row>105</xdr:row>
      <xdr:rowOff>41911</xdr:rowOff>
    </xdr:to>
    <xdr:cxnSp macro="">
      <xdr:nvCxnSpPr>
        <xdr:cNvPr id="479" name="直線コネクタ 478"/>
        <xdr:cNvCxnSpPr/>
      </xdr:nvCxnSpPr>
      <xdr:spPr>
        <a:xfrm flipV="1">
          <a:off x="7861300" y="18036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80" name="楕円 479"/>
        <xdr:cNvSpPr/>
      </xdr:nvSpPr>
      <xdr:spPr>
        <a:xfrm>
          <a:off x="6921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41911</xdr:rowOff>
    </xdr:from>
    <xdr:to>
      <xdr:col>41</xdr:col>
      <xdr:colOff>50800</xdr:colOff>
      <xdr:row>105</xdr:row>
      <xdr:rowOff>45720</xdr:rowOff>
    </xdr:to>
    <xdr:cxnSp macro="">
      <xdr:nvCxnSpPr>
        <xdr:cNvPr id="481" name="直線コネクタ 480"/>
        <xdr:cNvCxnSpPr/>
      </xdr:nvCxnSpPr>
      <xdr:spPr>
        <a:xfrm flipV="1">
          <a:off x="6972300" y="18044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93997</xdr:rowOff>
    </xdr:from>
    <xdr:ext cx="469744" cy="259045"/>
    <xdr:sp macro="" textlink="">
      <xdr:nvSpPr>
        <xdr:cNvPr id="486" name="n_1mainValue【市民会館】&#10;一人当たり面積"/>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101616</xdr:rowOff>
    </xdr:from>
    <xdr:ext cx="469744" cy="259045"/>
    <xdr:sp macro="" textlink="">
      <xdr:nvSpPr>
        <xdr:cNvPr id="487" name="n_2mainValue【市民会館】&#10;一人当たり面積"/>
        <xdr:cNvSpPr txBox="1"/>
      </xdr:nvSpPr>
      <xdr:spPr>
        <a:xfrm>
          <a:off x="8515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88" name="n_3mainValue【市民会館】&#10;一人当たり面積"/>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489" name="n_4mainValue【市民会館】&#10;一人当たり面積"/>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129903</xdr:rowOff>
    </xdr:from>
    <xdr:to>
      <xdr:col>85</xdr:col>
      <xdr:colOff>177800</xdr:colOff>
      <xdr:row>40</xdr:row>
      <xdr:rowOff>60053</xdr:rowOff>
    </xdr:to>
    <xdr:sp macro="" textlink="">
      <xdr:nvSpPr>
        <xdr:cNvPr id="531" name="楕円 530"/>
        <xdr:cNvSpPr/>
      </xdr:nvSpPr>
      <xdr:spPr>
        <a:xfrm>
          <a:off x="162687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108330</xdr:rowOff>
    </xdr:from>
    <xdr:ext cx="405111" cy="259045"/>
    <xdr:sp macro="" textlink="">
      <xdr:nvSpPr>
        <xdr:cNvPr id="532" name="【一般廃棄物処理施設】&#10;有形固定資産減価償却率該当値テキスト"/>
        <xdr:cNvSpPr txBox="1"/>
      </xdr:nvSpPr>
      <xdr:spPr>
        <a:xfrm>
          <a:off x="16357600"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85816</xdr:rowOff>
    </xdr:from>
    <xdr:to>
      <xdr:col>81</xdr:col>
      <xdr:colOff>101600</xdr:colOff>
      <xdr:row>40</xdr:row>
      <xdr:rowOff>15966</xdr:rowOff>
    </xdr:to>
    <xdr:sp macro="" textlink="">
      <xdr:nvSpPr>
        <xdr:cNvPr id="533" name="楕円 532"/>
        <xdr:cNvSpPr/>
      </xdr:nvSpPr>
      <xdr:spPr>
        <a:xfrm>
          <a:off x="15430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136616</xdr:rowOff>
    </xdr:from>
    <xdr:to>
      <xdr:col>85</xdr:col>
      <xdr:colOff>127000</xdr:colOff>
      <xdr:row>40</xdr:row>
      <xdr:rowOff>9253</xdr:rowOff>
    </xdr:to>
    <xdr:cxnSp macro="">
      <xdr:nvCxnSpPr>
        <xdr:cNvPr id="534" name="直線コネクタ 533"/>
        <xdr:cNvCxnSpPr/>
      </xdr:nvCxnSpPr>
      <xdr:spPr>
        <a:xfrm>
          <a:off x="15481300" y="682316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41728</xdr:rowOff>
    </xdr:from>
    <xdr:to>
      <xdr:col>76</xdr:col>
      <xdr:colOff>165100</xdr:colOff>
      <xdr:row>39</xdr:row>
      <xdr:rowOff>143328</xdr:rowOff>
    </xdr:to>
    <xdr:sp macro="" textlink="">
      <xdr:nvSpPr>
        <xdr:cNvPr id="535" name="楕円 534"/>
        <xdr:cNvSpPr/>
      </xdr:nvSpPr>
      <xdr:spPr>
        <a:xfrm>
          <a:off x="14541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136616</xdr:rowOff>
    </xdr:to>
    <xdr:cxnSp macro="">
      <xdr:nvCxnSpPr>
        <xdr:cNvPr id="536" name="直線コネクタ 535"/>
        <xdr:cNvCxnSpPr/>
      </xdr:nvCxnSpPr>
      <xdr:spPr>
        <a:xfrm>
          <a:off x="14592300" y="67790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31931</xdr:rowOff>
    </xdr:from>
    <xdr:to>
      <xdr:col>72</xdr:col>
      <xdr:colOff>38100</xdr:colOff>
      <xdr:row>39</xdr:row>
      <xdr:rowOff>133531</xdr:rowOff>
    </xdr:to>
    <xdr:sp macro="" textlink="">
      <xdr:nvSpPr>
        <xdr:cNvPr id="537" name="楕円 536"/>
        <xdr:cNvSpPr/>
      </xdr:nvSpPr>
      <xdr:spPr>
        <a:xfrm>
          <a:off x="13652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82731</xdr:rowOff>
    </xdr:from>
    <xdr:to>
      <xdr:col>76</xdr:col>
      <xdr:colOff>114300</xdr:colOff>
      <xdr:row>39</xdr:row>
      <xdr:rowOff>92528</xdr:rowOff>
    </xdr:to>
    <xdr:cxnSp macro="">
      <xdr:nvCxnSpPr>
        <xdr:cNvPr id="538" name="直線コネクタ 537"/>
        <xdr:cNvCxnSpPr/>
      </xdr:nvCxnSpPr>
      <xdr:spPr>
        <a:xfrm>
          <a:off x="13703300" y="67692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159294</xdr:rowOff>
    </xdr:from>
    <xdr:to>
      <xdr:col>67</xdr:col>
      <xdr:colOff>101600</xdr:colOff>
      <xdr:row>39</xdr:row>
      <xdr:rowOff>89444</xdr:rowOff>
    </xdr:to>
    <xdr:sp macro="" textlink="">
      <xdr:nvSpPr>
        <xdr:cNvPr id="539" name="楕円 538"/>
        <xdr:cNvSpPr/>
      </xdr:nvSpPr>
      <xdr:spPr>
        <a:xfrm>
          <a:off x="12763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38644</xdr:rowOff>
    </xdr:from>
    <xdr:to>
      <xdr:col>71</xdr:col>
      <xdr:colOff>177800</xdr:colOff>
      <xdr:row>39</xdr:row>
      <xdr:rowOff>82731</xdr:rowOff>
    </xdr:to>
    <xdr:cxnSp macro="">
      <xdr:nvCxnSpPr>
        <xdr:cNvPr id="540" name="直線コネクタ 539"/>
        <xdr:cNvCxnSpPr/>
      </xdr:nvCxnSpPr>
      <xdr:spPr>
        <a:xfrm>
          <a:off x="12814300" y="67251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43" name="n_3aveValue【一般廃棄物処理施設】&#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7093</xdr:rowOff>
    </xdr:from>
    <xdr:ext cx="405111" cy="259045"/>
    <xdr:sp macro="" textlink="">
      <xdr:nvSpPr>
        <xdr:cNvPr id="545" name="n_1mainValue【一般廃棄物処理施設】&#10;有形固定資産減価償却率"/>
        <xdr:cNvSpPr txBox="1"/>
      </xdr:nvSpPr>
      <xdr:spPr>
        <a:xfrm>
          <a:off x="152660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134455</xdr:rowOff>
    </xdr:from>
    <xdr:ext cx="405111" cy="259045"/>
    <xdr:sp macro="" textlink="">
      <xdr:nvSpPr>
        <xdr:cNvPr id="546" name="n_2mainValue【一般廃棄物処理施設】&#10;有形固定資産減価償却率"/>
        <xdr:cNvSpPr txBox="1"/>
      </xdr:nvSpPr>
      <xdr:spPr>
        <a:xfrm>
          <a:off x="14389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124658</xdr:rowOff>
    </xdr:from>
    <xdr:ext cx="405111" cy="259045"/>
    <xdr:sp macro="" textlink="">
      <xdr:nvSpPr>
        <xdr:cNvPr id="547" name="n_3mainValue【一般廃棄物処理施設】&#10;有形固定資産減価償却率"/>
        <xdr:cNvSpPr txBox="1"/>
      </xdr:nvSpPr>
      <xdr:spPr>
        <a:xfrm>
          <a:off x="13500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8" name="n_4mainValue【一般廃棄物処理施設】&#10;有形固定資産減価償却率"/>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61332</xdr:rowOff>
    </xdr:from>
    <xdr:to>
      <xdr:col>116</xdr:col>
      <xdr:colOff>114300</xdr:colOff>
      <xdr:row>38</xdr:row>
      <xdr:rowOff>162932</xdr:rowOff>
    </xdr:to>
    <xdr:sp macro="" textlink="">
      <xdr:nvSpPr>
        <xdr:cNvPr id="588" name="楕円 587"/>
        <xdr:cNvSpPr/>
      </xdr:nvSpPr>
      <xdr:spPr>
        <a:xfrm>
          <a:off x="22110700" y="65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84209</xdr:rowOff>
    </xdr:from>
    <xdr:ext cx="599010" cy="259045"/>
    <xdr:sp macro="" textlink="">
      <xdr:nvSpPr>
        <xdr:cNvPr id="589" name="【一般廃棄物処理施設】&#10;一人当たり有形固定資産（償却資産）額該当値テキスト"/>
        <xdr:cNvSpPr txBox="1"/>
      </xdr:nvSpPr>
      <xdr:spPr>
        <a:xfrm>
          <a:off x="22199600" y="642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68228</xdr:rowOff>
    </xdr:from>
    <xdr:to>
      <xdr:col>112</xdr:col>
      <xdr:colOff>38100</xdr:colOff>
      <xdr:row>38</xdr:row>
      <xdr:rowOff>169828</xdr:rowOff>
    </xdr:to>
    <xdr:sp macro="" textlink="">
      <xdr:nvSpPr>
        <xdr:cNvPr id="590" name="楕円 589"/>
        <xdr:cNvSpPr/>
      </xdr:nvSpPr>
      <xdr:spPr>
        <a:xfrm>
          <a:off x="21272500" y="658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112132</xdr:rowOff>
    </xdr:from>
    <xdr:to>
      <xdr:col>116</xdr:col>
      <xdr:colOff>63500</xdr:colOff>
      <xdr:row>38</xdr:row>
      <xdr:rowOff>119028</xdr:rowOff>
    </xdr:to>
    <xdr:cxnSp macro="">
      <xdr:nvCxnSpPr>
        <xdr:cNvPr id="591" name="直線コネクタ 590"/>
        <xdr:cNvCxnSpPr/>
      </xdr:nvCxnSpPr>
      <xdr:spPr>
        <a:xfrm flipV="1">
          <a:off x="21323300" y="6627232"/>
          <a:ext cx="8382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73825</xdr:rowOff>
    </xdr:from>
    <xdr:to>
      <xdr:col>107</xdr:col>
      <xdr:colOff>101600</xdr:colOff>
      <xdr:row>39</xdr:row>
      <xdr:rowOff>3975</xdr:rowOff>
    </xdr:to>
    <xdr:sp macro="" textlink="">
      <xdr:nvSpPr>
        <xdr:cNvPr id="592" name="楕円 591"/>
        <xdr:cNvSpPr/>
      </xdr:nvSpPr>
      <xdr:spPr>
        <a:xfrm>
          <a:off x="20383500" y="65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119028</xdr:rowOff>
    </xdr:from>
    <xdr:to>
      <xdr:col>111</xdr:col>
      <xdr:colOff>177800</xdr:colOff>
      <xdr:row>38</xdr:row>
      <xdr:rowOff>124625</xdr:rowOff>
    </xdr:to>
    <xdr:cxnSp macro="">
      <xdr:nvCxnSpPr>
        <xdr:cNvPr id="593" name="直線コネクタ 592"/>
        <xdr:cNvCxnSpPr/>
      </xdr:nvCxnSpPr>
      <xdr:spPr>
        <a:xfrm flipV="1">
          <a:off x="20434300" y="6634128"/>
          <a:ext cx="8890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99013</xdr:rowOff>
    </xdr:from>
    <xdr:to>
      <xdr:col>102</xdr:col>
      <xdr:colOff>165100</xdr:colOff>
      <xdr:row>39</xdr:row>
      <xdr:rowOff>29163</xdr:rowOff>
    </xdr:to>
    <xdr:sp macro="" textlink="">
      <xdr:nvSpPr>
        <xdr:cNvPr id="594" name="楕円 593"/>
        <xdr:cNvSpPr/>
      </xdr:nvSpPr>
      <xdr:spPr>
        <a:xfrm>
          <a:off x="19494500" y="66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124625</xdr:rowOff>
    </xdr:from>
    <xdr:to>
      <xdr:col>107</xdr:col>
      <xdr:colOff>50800</xdr:colOff>
      <xdr:row>38</xdr:row>
      <xdr:rowOff>149813</xdr:rowOff>
    </xdr:to>
    <xdr:cxnSp macro="">
      <xdr:nvCxnSpPr>
        <xdr:cNvPr id="595" name="直線コネクタ 594"/>
        <xdr:cNvCxnSpPr/>
      </xdr:nvCxnSpPr>
      <xdr:spPr>
        <a:xfrm flipV="1">
          <a:off x="19545300" y="6639725"/>
          <a:ext cx="889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104015</xdr:rowOff>
    </xdr:from>
    <xdr:to>
      <xdr:col>98</xdr:col>
      <xdr:colOff>38100</xdr:colOff>
      <xdr:row>39</xdr:row>
      <xdr:rowOff>34165</xdr:rowOff>
    </xdr:to>
    <xdr:sp macro="" textlink="">
      <xdr:nvSpPr>
        <xdr:cNvPr id="596" name="楕円 595"/>
        <xdr:cNvSpPr/>
      </xdr:nvSpPr>
      <xdr:spPr>
        <a:xfrm>
          <a:off x="18605500" y="66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149813</xdr:rowOff>
    </xdr:from>
    <xdr:to>
      <xdr:col>102</xdr:col>
      <xdr:colOff>114300</xdr:colOff>
      <xdr:row>38</xdr:row>
      <xdr:rowOff>154815</xdr:rowOff>
    </xdr:to>
    <xdr:cxnSp macro="">
      <xdr:nvCxnSpPr>
        <xdr:cNvPr id="597" name="直線コネクタ 596"/>
        <xdr:cNvCxnSpPr/>
      </xdr:nvCxnSpPr>
      <xdr:spPr>
        <a:xfrm flipV="1">
          <a:off x="18656300" y="6664913"/>
          <a:ext cx="889000" cy="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xdr:cNvSpPr txBox="1"/>
      </xdr:nvSpPr>
      <xdr:spPr>
        <a:xfrm>
          <a:off x="19278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xdr:cNvSpPr txBox="1"/>
      </xdr:nvSpPr>
      <xdr:spPr>
        <a:xfrm>
          <a:off x="18389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14905</xdr:rowOff>
    </xdr:from>
    <xdr:ext cx="599010" cy="259045"/>
    <xdr:sp macro="" textlink="">
      <xdr:nvSpPr>
        <xdr:cNvPr id="602" name="n_1mainValue【一般廃棄物処理施設】&#10;一人当たり有形固定資産（償却資産）額"/>
        <xdr:cNvSpPr txBox="1"/>
      </xdr:nvSpPr>
      <xdr:spPr>
        <a:xfrm>
          <a:off x="21011095" y="635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20502</xdr:rowOff>
    </xdr:from>
    <xdr:ext cx="599010" cy="259045"/>
    <xdr:sp macro="" textlink="">
      <xdr:nvSpPr>
        <xdr:cNvPr id="603" name="n_2mainValue【一般廃棄物処理施設】&#10;一人当たり有形固定資産（償却資産）額"/>
        <xdr:cNvSpPr txBox="1"/>
      </xdr:nvSpPr>
      <xdr:spPr>
        <a:xfrm>
          <a:off x="20134795" y="636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45690</xdr:rowOff>
    </xdr:from>
    <xdr:ext cx="599010" cy="259045"/>
    <xdr:sp macro="" textlink="">
      <xdr:nvSpPr>
        <xdr:cNvPr id="604" name="n_3mainValue【一般廃棄物処理施設】&#10;一人当たり有形固定資産（償却資産）額"/>
        <xdr:cNvSpPr txBox="1"/>
      </xdr:nvSpPr>
      <xdr:spPr>
        <a:xfrm>
          <a:off x="19245795" y="63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50692</xdr:rowOff>
    </xdr:from>
    <xdr:ext cx="599010" cy="259045"/>
    <xdr:sp macro="" textlink="">
      <xdr:nvSpPr>
        <xdr:cNvPr id="605" name="n_4mainValue【一般廃棄物処理施設】&#10;一人当たり有形固定資産（償却資産）額"/>
        <xdr:cNvSpPr txBox="1"/>
      </xdr:nvSpPr>
      <xdr:spPr>
        <a:xfrm>
          <a:off x="18356795" y="639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636"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47" name="楕円 646"/>
        <xdr:cNvSpPr/>
      </xdr:nvSpPr>
      <xdr:spPr>
        <a:xfrm>
          <a:off x="162687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104339</xdr:rowOff>
    </xdr:from>
    <xdr:ext cx="405111" cy="259045"/>
    <xdr:sp macro="" textlink="">
      <xdr:nvSpPr>
        <xdr:cNvPr id="648" name="【保健センター・保健所】&#10;有形固定資産減価償却率該当値テキスト"/>
        <xdr:cNvSpPr txBox="1"/>
      </xdr:nvSpPr>
      <xdr:spPr>
        <a:xfrm>
          <a:off x="16357600" y="1004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43906</xdr:rowOff>
    </xdr:from>
    <xdr:to>
      <xdr:col>81</xdr:col>
      <xdr:colOff>101600</xdr:colOff>
      <xdr:row>59</xdr:row>
      <xdr:rowOff>145506</xdr:rowOff>
    </xdr:to>
    <xdr:sp macro="" textlink="">
      <xdr:nvSpPr>
        <xdr:cNvPr id="649" name="楕円 648"/>
        <xdr:cNvSpPr/>
      </xdr:nvSpPr>
      <xdr:spPr>
        <a:xfrm>
          <a:off x="15430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94706</xdr:rowOff>
    </xdr:from>
    <xdr:to>
      <xdr:col>85</xdr:col>
      <xdr:colOff>127000</xdr:colOff>
      <xdr:row>59</xdr:row>
      <xdr:rowOff>132262</xdr:rowOff>
    </xdr:to>
    <xdr:cxnSp macro="">
      <xdr:nvCxnSpPr>
        <xdr:cNvPr id="650" name="直線コネクタ 649"/>
        <xdr:cNvCxnSpPr/>
      </xdr:nvCxnSpPr>
      <xdr:spPr>
        <a:xfrm>
          <a:off x="15481300" y="102102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51" name="楕円 650"/>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94706</xdr:rowOff>
    </xdr:to>
    <xdr:cxnSp macro="">
      <xdr:nvCxnSpPr>
        <xdr:cNvPr id="652" name="直線コネクタ 651"/>
        <xdr:cNvCxnSpPr/>
      </xdr:nvCxnSpPr>
      <xdr:spPr>
        <a:xfrm>
          <a:off x="14592300" y="101727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110853</xdr:rowOff>
    </xdr:from>
    <xdr:to>
      <xdr:col>72</xdr:col>
      <xdr:colOff>38100</xdr:colOff>
      <xdr:row>59</xdr:row>
      <xdr:rowOff>41003</xdr:rowOff>
    </xdr:to>
    <xdr:sp macro="" textlink="">
      <xdr:nvSpPr>
        <xdr:cNvPr id="653" name="楕円 652"/>
        <xdr:cNvSpPr/>
      </xdr:nvSpPr>
      <xdr:spPr>
        <a:xfrm>
          <a:off x="13652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161653</xdr:rowOff>
    </xdr:from>
    <xdr:to>
      <xdr:col>76</xdr:col>
      <xdr:colOff>114300</xdr:colOff>
      <xdr:row>59</xdr:row>
      <xdr:rowOff>57150</xdr:rowOff>
    </xdr:to>
    <xdr:cxnSp macro="">
      <xdr:nvCxnSpPr>
        <xdr:cNvPr id="654" name="直線コネクタ 653"/>
        <xdr:cNvCxnSpPr/>
      </xdr:nvCxnSpPr>
      <xdr:spPr>
        <a:xfrm>
          <a:off x="13703300" y="1010575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109220</xdr:rowOff>
    </xdr:from>
    <xdr:to>
      <xdr:col>67</xdr:col>
      <xdr:colOff>101600</xdr:colOff>
      <xdr:row>59</xdr:row>
      <xdr:rowOff>39370</xdr:rowOff>
    </xdr:to>
    <xdr:sp macro="" textlink="">
      <xdr:nvSpPr>
        <xdr:cNvPr id="655" name="楕円 654"/>
        <xdr:cNvSpPr/>
      </xdr:nvSpPr>
      <xdr:spPr>
        <a:xfrm>
          <a:off x="12763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160020</xdr:rowOff>
    </xdr:from>
    <xdr:to>
      <xdr:col>71</xdr:col>
      <xdr:colOff>177800</xdr:colOff>
      <xdr:row>58</xdr:row>
      <xdr:rowOff>161653</xdr:rowOff>
    </xdr:to>
    <xdr:cxnSp macro="">
      <xdr:nvCxnSpPr>
        <xdr:cNvPr id="656" name="直線コネクタ 655"/>
        <xdr:cNvCxnSpPr/>
      </xdr:nvCxnSpPr>
      <xdr:spPr>
        <a:xfrm>
          <a:off x="12814300" y="101041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162033</xdr:rowOff>
    </xdr:from>
    <xdr:ext cx="405111" cy="259045"/>
    <xdr:sp macro="" textlink="">
      <xdr:nvSpPr>
        <xdr:cNvPr id="661" name="n_1mainValue【保健センター・保健所】&#10;有形固定資産減価償却率"/>
        <xdr:cNvSpPr txBox="1"/>
      </xdr:nvSpPr>
      <xdr:spPr>
        <a:xfrm>
          <a:off x="152660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662" name="n_2mainValue【保健センター・保健所】&#10;有形固定資産減価償却率"/>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57530</xdr:rowOff>
    </xdr:from>
    <xdr:ext cx="405111" cy="259045"/>
    <xdr:sp macro="" textlink="">
      <xdr:nvSpPr>
        <xdr:cNvPr id="663" name="n_3mainValue【保健センター・保健所】&#10;有形固定資産減価償却率"/>
        <xdr:cNvSpPr txBox="1"/>
      </xdr:nvSpPr>
      <xdr:spPr>
        <a:xfrm>
          <a:off x="13500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64" name="n_4main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107043</xdr:rowOff>
    </xdr:from>
    <xdr:to>
      <xdr:col>116</xdr:col>
      <xdr:colOff>114300</xdr:colOff>
      <xdr:row>59</xdr:row>
      <xdr:rowOff>37193</xdr:rowOff>
    </xdr:to>
    <xdr:sp macro="" textlink="">
      <xdr:nvSpPr>
        <xdr:cNvPr id="706" name="楕円 705"/>
        <xdr:cNvSpPr/>
      </xdr:nvSpPr>
      <xdr:spPr>
        <a:xfrm>
          <a:off x="22110700" y="100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129920</xdr:rowOff>
    </xdr:from>
    <xdr:ext cx="469744" cy="259045"/>
    <xdr:sp macro="" textlink="">
      <xdr:nvSpPr>
        <xdr:cNvPr id="707" name="【保健センター・保健所】&#10;一人当たり面積該当値テキスト"/>
        <xdr:cNvSpPr txBox="1"/>
      </xdr:nvSpPr>
      <xdr:spPr>
        <a:xfrm>
          <a:off x="22199600" y="99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117928</xdr:rowOff>
    </xdr:from>
    <xdr:to>
      <xdr:col>112</xdr:col>
      <xdr:colOff>38100</xdr:colOff>
      <xdr:row>59</xdr:row>
      <xdr:rowOff>48078</xdr:rowOff>
    </xdr:to>
    <xdr:sp macro="" textlink="">
      <xdr:nvSpPr>
        <xdr:cNvPr id="708" name="楕円 707"/>
        <xdr:cNvSpPr/>
      </xdr:nvSpPr>
      <xdr:spPr>
        <a:xfrm>
          <a:off x="21272500" y="10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157843</xdr:rowOff>
    </xdr:from>
    <xdr:to>
      <xdr:col>116</xdr:col>
      <xdr:colOff>63500</xdr:colOff>
      <xdr:row>58</xdr:row>
      <xdr:rowOff>168728</xdr:rowOff>
    </xdr:to>
    <xdr:cxnSp macro="">
      <xdr:nvCxnSpPr>
        <xdr:cNvPr id="709" name="直線コネクタ 708"/>
        <xdr:cNvCxnSpPr/>
      </xdr:nvCxnSpPr>
      <xdr:spPr>
        <a:xfrm flipV="1">
          <a:off x="21323300" y="101019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128815</xdr:rowOff>
    </xdr:from>
    <xdr:to>
      <xdr:col>107</xdr:col>
      <xdr:colOff>101600</xdr:colOff>
      <xdr:row>59</xdr:row>
      <xdr:rowOff>58965</xdr:rowOff>
    </xdr:to>
    <xdr:sp macro="" textlink="">
      <xdr:nvSpPr>
        <xdr:cNvPr id="710" name="楕円 709"/>
        <xdr:cNvSpPr/>
      </xdr:nvSpPr>
      <xdr:spPr>
        <a:xfrm>
          <a:off x="2038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168728</xdr:rowOff>
    </xdr:from>
    <xdr:to>
      <xdr:col>111</xdr:col>
      <xdr:colOff>177800</xdr:colOff>
      <xdr:row>59</xdr:row>
      <xdr:rowOff>8165</xdr:rowOff>
    </xdr:to>
    <xdr:cxnSp macro="">
      <xdr:nvCxnSpPr>
        <xdr:cNvPr id="711" name="直線コネクタ 710"/>
        <xdr:cNvCxnSpPr/>
      </xdr:nvCxnSpPr>
      <xdr:spPr>
        <a:xfrm flipV="1">
          <a:off x="20434300" y="10112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139700</xdr:rowOff>
    </xdr:from>
    <xdr:to>
      <xdr:col>102</xdr:col>
      <xdr:colOff>165100</xdr:colOff>
      <xdr:row>59</xdr:row>
      <xdr:rowOff>69850</xdr:rowOff>
    </xdr:to>
    <xdr:sp macro="" textlink="">
      <xdr:nvSpPr>
        <xdr:cNvPr id="712" name="楕円 711"/>
        <xdr:cNvSpPr/>
      </xdr:nvSpPr>
      <xdr:spPr>
        <a:xfrm>
          <a:off x="19494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8165</xdr:rowOff>
    </xdr:from>
    <xdr:to>
      <xdr:col>107</xdr:col>
      <xdr:colOff>50800</xdr:colOff>
      <xdr:row>59</xdr:row>
      <xdr:rowOff>19050</xdr:rowOff>
    </xdr:to>
    <xdr:cxnSp macro="">
      <xdr:nvCxnSpPr>
        <xdr:cNvPr id="713" name="直線コネクタ 712"/>
        <xdr:cNvCxnSpPr/>
      </xdr:nvCxnSpPr>
      <xdr:spPr>
        <a:xfrm flipV="1">
          <a:off x="19545300" y="10123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150585</xdr:rowOff>
    </xdr:from>
    <xdr:to>
      <xdr:col>98</xdr:col>
      <xdr:colOff>38100</xdr:colOff>
      <xdr:row>59</xdr:row>
      <xdr:rowOff>80735</xdr:rowOff>
    </xdr:to>
    <xdr:sp macro="" textlink="">
      <xdr:nvSpPr>
        <xdr:cNvPr id="714" name="楕円 713"/>
        <xdr:cNvSpPr/>
      </xdr:nvSpPr>
      <xdr:spPr>
        <a:xfrm>
          <a:off x="18605500" y="100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19050</xdr:rowOff>
    </xdr:from>
    <xdr:to>
      <xdr:col>102</xdr:col>
      <xdr:colOff>114300</xdr:colOff>
      <xdr:row>59</xdr:row>
      <xdr:rowOff>29935</xdr:rowOff>
    </xdr:to>
    <xdr:cxnSp macro="">
      <xdr:nvCxnSpPr>
        <xdr:cNvPr id="715" name="直線コネクタ 714"/>
        <xdr:cNvCxnSpPr/>
      </xdr:nvCxnSpPr>
      <xdr:spPr>
        <a:xfrm flipV="1">
          <a:off x="18656300" y="101346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64605</xdr:rowOff>
    </xdr:from>
    <xdr:ext cx="469744" cy="259045"/>
    <xdr:sp macro="" textlink="">
      <xdr:nvSpPr>
        <xdr:cNvPr id="720" name="n_1mainValue【保健センター・保健所】&#10;一人当たり面積"/>
        <xdr:cNvSpPr txBox="1"/>
      </xdr:nvSpPr>
      <xdr:spPr>
        <a:xfrm>
          <a:off x="21075727" y="98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75492</xdr:rowOff>
    </xdr:from>
    <xdr:ext cx="469744" cy="259045"/>
    <xdr:sp macro="" textlink="">
      <xdr:nvSpPr>
        <xdr:cNvPr id="721" name="n_2mainValue【保健センター・保健所】&#10;一人当たり面積"/>
        <xdr:cNvSpPr txBox="1"/>
      </xdr:nvSpPr>
      <xdr:spPr>
        <a:xfrm>
          <a:off x="20199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86377</xdr:rowOff>
    </xdr:from>
    <xdr:ext cx="469744" cy="259045"/>
    <xdr:sp macro="" textlink="">
      <xdr:nvSpPr>
        <xdr:cNvPr id="722" name="n_3mainValue【保健センター・保健所】&#10;一人当たり面積"/>
        <xdr:cNvSpPr txBox="1"/>
      </xdr:nvSpPr>
      <xdr:spPr>
        <a:xfrm>
          <a:off x="1931042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97262</xdr:rowOff>
    </xdr:from>
    <xdr:ext cx="469744" cy="259045"/>
    <xdr:sp macro="" textlink="">
      <xdr:nvSpPr>
        <xdr:cNvPr id="723" name="n_4mainValue【保健センター・保健所】&#10;一人当たり面積"/>
        <xdr:cNvSpPr txBox="1"/>
      </xdr:nvSpPr>
      <xdr:spPr>
        <a:xfrm>
          <a:off x="18421427"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132080</xdr:rowOff>
    </xdr:from>
    <xdr:to>
      <xdr:col>85</xdr:col>
      <xdr:colOff>177800</xdr:colOff>
      <xdr:row>81</xdr:row>
      <xdr:rowOff>62230</xdr:rowOff>
    </xdr:to>
    <xdr:sp macro="" textlink="">
      <xdr:nvSpPr>
        <xdr:cNvPr id="764" name="楕円 763"/>
        <xdr:cNvSpPr/>
      </xdr:nvSpPr>
      <xdr:spPr>
        <a:xfrm>
          <a:off x="16268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154957</xdr:rowOff>
    </xdr:from>
    <xdr:ext cx="405111" cy="259045"/>
    <xdr:sp macro="" textlink="">
      <xdr:nvSpPr>
        <xdr:cNvPr id="765" name="【消防施設】&#10;有形固定資産減価償却率該当値テキスト"/>
        <xdr:cNvSpPr txBox="1"/>
      </xdr:nvSpPr>
      <xdr:spPr>
        <a:xfrm>
          <a:off x="16357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86361</xdr:rowOff>
    </xdr:from>
    <xdr:to>
      <xdr:col>81</xdr:col>
      <xdr:colOff>101600</xdr:colOff>
      <xdr:row>81</xdr:row>
      <xdr:rowOff>16511</xdr:rowOff>
    </xdr:to>
    <xdr:sp macro="" textlink="">
      <xdr:nvSpPr>
        <xdr:cNvPr id="766" name="楕円 765"/>
        <xdr:cNvSpPr/>
      </xdr:nvSpPr>
      <xdr:spPr>
        <a:xfrm>
          <a:off x="15430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137161</xdr:rowOff>
    </xdr:from>
    <xdr:to>
      <xdr:col>85</xdr:col>
      <xdr:colOff>127000</xdr:colOff>
      <xdr:row>81</xdr:row>
      <xdr:rowOff>11430</xdr:rowOff>
    </xdr:to>
    <xdr:cxnSp macro="">
      <xdr:nvCxnSpPr>
        <xdr:cNvPr id="767" name="直線コネクタ 766"/>
        <xdr:cNvCxnSpPr/>
      </xdr:nvCxnSpPr>
      <xdr:spPr>
        <a:xfrm>
          <a:off x="15481300" y="138531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38736</xdr:rowOff>
    </xdr:from>
    <xdr:to>
      <xdr:col>76</xdr:col>
      <xdr:colOff>165100</xdr:colOff>
      <xdr:row>80</xdr:row>
      <xdr:rowOff>140336</xdr:rowOff>
    </xdr:to>
    <xdr:sp macro="" textlink="">
      <xdr:nvSpPr>
        <xdr:cNvPr id="768" name="楕円 767"/>
        <xdr:cNvSpPr/>
      </xdr:nvSpPr>
      <xdr:spPr>
        <a:xfrm>
          <a:off x="14541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89536</xdr:rowOff>
    </xdr:from>
    <xdr:to>
      <xdr:col>81</xdr:col>
      <xdr:colOff>50800</xdr:colOff>
      <xdr:row>80</xdr:row>
      <xdr:rowOff>137161</xdr:rowOff>
    </xdr:to>
    <xdr:cxnSp macro="">
      <xdr:nvCxnSpPr>
        <xdr:cNvPr id="769" name="直線コネクタ 768"/>
        <xdr:cNvCxnSpPr/>
      </xdr:nvCxnSpPr>
      <xdr:spPr>
        <a:xfrm>
          <a:off x="14592300" y="138055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12064</xdr:rowOff>
    </xdr:from>
    <xdr:to>
      <xdr:col>72</xdr:col>
      <xdr:colOff>38100</xdr:colOff>
      <xdr:row>80</xdr:row>
      <xdr:rowOff>113664</xdr:rowOff>
    </xdr:to>
    <xdr:sp macro="" textlink="">
      <xdr:nvSpPr>
        <xdr:cNvPr id="770" name="楕円 769"/>
        <xdr:cNvSpPr/>
      </xdr:nvSpPr>
      <xdr:spPr>
        <a:xfrm>
          <a:off x="13652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62864</xdr:rowOff>
    </xdr:from>
    <xdr:to>
      <xdr:col>76</xdr:col>
      <xdr:colOff>114300</xdr:colOff>
      <xdr:row>80</xdr:row>
      <xdr:rowOff>89536</xdr:rowOff>
    </xdr:to>
    <xdr:cxnSp macro="">
      <xdr:nvCxnSpPr>
        <xdr:cNvPr id="771" name="直線コネクタ 770"/>
        <xdr:cNvCxnSpPr/>
      </xdr:nvCxnSpPr>
      <xdr:spPr>
        <a:xfrm>
          <a:off x="13703300" y="137788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137795</xdr:rowOff>
    </xdr:from>
    <xdr:to>
      <xdr:col>67</xdr:col>
      <xdr:colOff>101600</xdr:colOff>
      <xdr:row>80</xdr:row>
      <xdr:rowOff>67945</xdr:rowOff>
    </xdr:to>
    <xdr:sp macro="" textlink="">
      <xdr:nvSpPr>
        <xdr:cNvPr id="772" name="楕円 771"/>
        <xdr:cNvSpPr/>
      </xdr:nvSpPr>
      <xdr:spPr>
        <a:xfrm>
          <a:off x="12763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17145</xdr:rowOff>
    </xdr:from>
    <xdr:to>
      <xdr:col>71</xdr:col>
      <xdr:colOff>177800</xdr:colOff>
      <xdr:row>80</xdr:row>
      <xdr:rowOff>62864</xdr:rowOff>
    </xdr:to>
    <xdr:cxnSp macro="">
      <xdr:nvCxnSpPr>
        <xdr:cNvPr id="773" name="直線コネクタ 772"/>
        <xdr:cNvCxnSpPr/>
      </xdr:nvCxnSpPr>
      <xdr:spPr>
        <a:xfrm>
          <a:off x="12814300" y="137331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33038</xdr:rowOff>
    </xdr:from>
    <xdr:ext cx="405111" cy="259045"/>
    <xdr:sp macro="" textlink="">
      <xdr:nvSpPr>
        <xdr:cNvPr id="778" name="n_1mainValue【消防施設】&#10;有形固定資産減価償却率"/>
        <xdr:cNvSpPr txBox="1"/>
      </xdr:nvSpPr>
      <xdr:spPr>
        <a:xfrm>
          <a:off x="15266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156863</xdr:rowOff>
    </xdr:from>
    <xdr:ext cx="405111" cy="259045"/>
    <xdr:sp macro="" textlink="">
      <xdr:nvSpPr>
        <xdr:cNvPr id="779" name="n_2mainValue【消防施設】&#10;有形固定資産減価償却率"/>
        <xdr:cNvSpPr txBox="1"/>
      </xdr:nvSpPr>
      <xdr:spPr>
        <a:xfrm>
          <a:off x="14389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780" name="n_3mainValue【消防施設】&#10;有形固定資産減価償却率"/>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84472</xdr:rowOff>
    </xdr:from>
    <xdr:ext cx="405111" cy="259045"/>
    <xdr:sp macro="" textlink="">
      <xdr:nvSpPr>
        <xdr:cNvPr id="781" name="n_4mainValue【消防施設】&#10;有形固定資産減価償却率"/>
        <xdr:cNvSpPr txBox="1"/>
      </xdr:nvSpPr>
      <xdr:spPr>
        <a:xfrm>
          <a:off x="12611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817" name="楕円 816"/>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148607</xdr:rowOff>
    </xdr:from>
    <xdr:ext cx="469744" cy="259045"/>
    <xdr:sp macro="" textlink="">
      <xdr:nvSpPr>
        <xdr:cNvPr id="818" name="【消防施設】&#10;一人当たり面積該当値テキスト"/>
        <xdr:cNvSpPr txBox="1"/>
      </xdr:nvSpPr>
      <xdr:spPr>
        <a:xfrm>
          <a:off x="221996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819" name="楕円 818"/>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49530</xdr:rowOff>
    </xdr:to>
    <xdr:cxnSp macro="">
      <xdr:nvCxnSpPr>
        <xdr:cNvPr id="820" name="直線コネクタ 819"/>
        <xdr:cNvCxnSpPr/>
      </xdr:nvCxnSpPr>
      <xdr:spPr>
        <a:xfrm>
          <a:off x="21323300" y="1427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xdr:rowOff>
    </xdr:from>
    <xdr:to>
      <xdr:col>107</xdr:col>
      <xdr:colOff>101600</xdr:colOff>
      <xdr:row>83</xdr:row>
      <xdr:rowOff>106045</xdr:rowOff>
    </xdr:to>
    <xdr:sp macro="" textlink="">
      <xdr:nvSpPr>
        <xdr:cNvPr id="821" name="楕円 820"/>
        <xdr:cNvSpPr/>
      </xdr:nvSpPr>
      <xdr:spPr>
        <a:xfrm>
          <a:off x="20383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55245</xdr:rowOff>
    </xdr:to>
    <xdr:cxnSp macro="">
      <xdr:nvCxnSpPr>
        <xdr:cNvPr id="822" name="直線コネクタ 821"/>
        <xdr:cNvCxnSpPr/>
      </xdr:nvCxnSpPr>
      <xdr:spPr>
        <a:xfrm flipV="1">
          <a:off x="20434300" y="1427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23" name="楕円 822"/>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55245</xdr:rowOff>
    </xdr:to>
    <xdr:cxnSp macro="">
      <xdr:nvCxnSpPr>
        <xdr:cNvPr id="824" name="直線コネクタ 823"/>
        <xdr:cNvCxnSpPr/>
      </xdr:nvCxnSpPr>
      <xdr:spPr>
        <a:xfrm>
          <a:off x="19545300" y="1427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xdr:rowOff>
    </xdr:from>
    <xdr:to>
      <xdr:col>98</xdr:col>
      <xdr:colOff>38100</xdr:colOff>
      <xdr:row>83</xdr:row>
      <xdr:rowOff>106045</xdr:rowOff>
    </xdr:to>
    <xdr:sp macro="" textlink="">
      <xdr:nvSpPr>
        <xdr:cNvPr id="825" name="楕円 824"/>
        <xdr:cNvSpPr/>
      </xdr:nvSpPr>
      <xdr:spPr>
        <a:xfrm>
          <a:off x="18605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55245</xdr:rowOff>
    </xdr:to>
    <xdr:cxnSp macro="">
      <xdr:nvCxnSpPr>
        <xdr:cNvPr id="826" name="直線コネクタ 825"/>
        <xdr:cNvCxnSpPr/>
      </xdr:nvCxnSpPr>
      <xdr:spPr>
        <a:xfrm flipV="1">
          <a:off x="18656300" y="14279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xdr:cNvSpPr txBox="1"/>
      </xdr:nvSpPr>
      <xdr:spPr>
        <a:xfrm>
          <a:off x="19310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91457</xdr:rowOff>
    </xdr:from>
    <xdr:ext cx="469744" cy="259045"/>
    <xdr:sp macro="" textlink="">
      <xdr:nvSpPr>
        <xdr:cNvPr id="831" name="n_1mainValue【消防施設】&#10;一人当たり面積"/>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97172</xdr:rowOff>
    </xdr:from>
    <xdr:ext cx="469744" cy="259045"/>
    <xdr:sp macro="" textlink="">
      <xdr:nvSpPr>
        <xdr:cNvPr id="832" name="n_2mainValue【消防施設】&#10;一人当たり面積"/>
        <xdr:cNvSpPr txBox="1"/>
      </xdr:nvSpPr>
      <xdr:spPr>
        <a:xfrm>
          <a:off x="20199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833" name="n_3mainValue【消防施設】&#10;一人当たり面積"/>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97172</xdr:rowOff>
    </xdr:from>
    <xdr:ext cx="469744" cy="259045"/>
    <xdr:sp macro="" textlink="">
      <xdr:nvSpPr>
        <xdr:cNvPr id="834" name="n_4mainValue【消防施設】&#10;一人当たり面積"/>
        <xdr:cNvSpPr txBox="1"/>
      </xdr:nvSpPr>
      <xdr:spPr>
        <a:xfrm>
          <a:off x="18421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10705</xdr:rowOff>
    </xdr:from>
    <xdr:to>
      <xdr:col>85</xdr:col>
      <xdr:colOff>177800</xdr:colOff>
      <xdr:row>105</xdr:row>
      <xdr:rowOff>112305</xdr:rowOff>
    </xdr:to>
    <xdr:sp macro="" textlink="">
      <xdr:nvSpPr>
        <xdr:cNvPr id="876" name="楕円 875"/>
        <xdr:cNvSpPr/>
      </xdr:nvSpPr>
      <xdr:spPr>
        <a:xfrm>
          <a:off x="162687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160582</xdr:rowOff>
    </xdr:from>
    <xdr:ext cx="405111" cy="259045"/>
    <xdr:sp macro="" textlink="">
      <xdr:nvSpPr>
        <xdr:cNvPr id="877" name="【庁舎】&#10;有形固定資産減価償却率該当値テキスト"/>
        <xdr:cNvSpPr txBox="1"/>
      </xdr:nvSpPr>
      <xdr:spPr>
        <a:xfrm>
          <a:off x="16357600"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10705</xdr:rowOff>
    </xdr:from>
    <xdr:to>
      <xdr:col>81</xdr:col>
      <xdr:colOff>101600</xdr:colOff>
      <xdr:row>105</xdr:row>
      <xdr:rowOff>112305</xdr:rowOff>
    </xdr:to>
    <xdr:sp macro="" textlink="">
      <xdr:nvSpPr>
        <xdr:cNvPr id="878" name="楕円 877"/>
        <xdr:cNvSpPr/>
      </xdr:nvSpPr>
      <xdr:spPr>
        <a:xfrm>
          <a:off x="15430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61505</xdr:rowOff>
    </xdr:to>
    <xdr:cxnSp macro="">
      <xdr:nvCxnSpPr>
        <xdr:cNvPr id="879" name="直線コネクタ 878"/>
        <xdr:cNvCxnSpPr/>
      </xdr:nvCxnSpPr>
      <xdr:spPr>
        <a:xfrm>
          <a:off x="15481300" y="1806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880" name="楕円 879"/>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61505</xdr:rowOff>
    </xdr:to>
    <xdr:cxnSp macro="">
      <xdr:nvCxnSpPr>
        <xdr:cNvPr id="881" name="直線コネクタ 880"/>
        <xdr:cNvCxnSpPr/>
      </xdr:nvCxnSpPr>
      <xdr:spPr>
        <a:xfrm>
          <a:off x="14592300" y="180310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118473</xdr:rowOff>
    </xdr:from>
    <xdr:to>
      <xdr:col>72</xdr:col>
      <xdr:colOff>38100</xdr:colOff>
      <xdr:row>105</xdr:row>
      <xdr:rowOff>48623</xdr:rowOff>
    </xdr:to>
    <xdr:sp macro="" textlink="">
      <xdr:nvSpPr>
        <xdr:cNvPr id="882" name="楕円 881"/>
        <xdr:cNvSpPr/>
      </xdr:nvSpPr>
      <xdr:spPr>
        <a:xfrm>
          <a:off x="1365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169273</xdr:rowOff>
    </xdr:from>
    <xdr:to>
      <xdr:col>76</xdr:col>
      <xdr:colOff>114300</xdr:colOff>
      <xdr:row>105</xdr:row>
      <xdr:rowOff>28848</xdr:rowOff>
    </xdr:to>
    <xdr:cxnSp macro="">
      <xdr:nvCxnSpPr>
        <xdr:cNvPr id="883" name="直線コネクタ 882"/>
        <xdr:cNvCxnSpPr/>
      </xdr:nvCxnSpPr>
      <xdr:spPr>
        <a:xfrm>
          <a:off x="13703300" y="180000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85816</xdr:rowOff>
    </xdr:from>
    <xdr:to>
      <xdr:col>67</xdr:col>
      <xdr:colOff>101600</xdr:colOff>
      <xdr:row>105</xdr:row>
      <xdr:rowOff>15966</xdr:rowOff>
    </xdr:to>
    <xdr:sp macro="" textlink="">
      <xdr:nvSpPr>
        <xdr:cNvPr id="884" name="楕円 883"/>
        <xdr:cNvSpPr/>
      </xdr:nvSpPr>
      <xdr:spPr>
        <a:xfrm>
          <a:off x="12763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136616</xdr:rowOff>
    </xdr:from>
    <xdr:to>
      <xdr:col>71</xdr:col>
      <xdr:colOff>177800</xdr:colOff>
      <xdr:row>104</xdr:row>
      <xdr:rowOff>169273</xdr:rowOff>
    </xdr:to>
    <xdr:cxnSp macro="">
      <xdr:nvCxnSpPr>
        <xdr:cNvPr id="885" name="直線コネクタ 884"/>
        <xdr:cNvCxnSpPr/>
      </xdr:nvCxnSpPr>
      <xdr:spPr>
        <a:xfrm>
          <a:off x="12814300" y="179674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9"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103432</xdr:rowOff>
    </xdr:from>
    <xdr:ext cx="405111" cy="259045"/>
    <xdr:sp macro="" textlink="">
      <xdr:nvSpPr>
        <xdr:cNvPr id="890" name="n_1mainValue【庁舎】&#10;有形固定資産減価償却率"/>
        <xdr:cNvSpPr txBox="1"/>
      </xdr:nvSpPr>
      <xdr:spPr>
        <a:xfrm>
          <a:off x="15266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891" name="n_2mainValue【庁舎】&#10;有形固定資産減価償却率"/>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39750</xdr:rowOff>
    </xdr:from>
    <xdr:ext cx="405111" cy="259045"/>
    <xdr:sp macro="" textlink="">
      <xdr:nvSpPr>
        <xdr:cNvPr id="892" name="n_3mainValue【庁舎】&#10;有形固定資産減価償却率"/>
        <xdr:cNvSpPr txBox="1"/>
      </xdr:nvSpPr>
      <xdr:spPr>
        <a:xfrm>
          <a:off x="13500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32493</xdr:rowOff>
    </xdr:from>
    <xdr:ext cx="405111" cy="259045"/>
    <xdr:sp macro="" textlink="">
      <xdr:nvSpPr>
        <xdr:cNvPr id="893" name="n_4mainValue【庁舎】&#10;有形固定資産減価償却率"/>
        <xdr:cNvSpPr txBox="1"/>
      </xdr:nvSpPr>
      <xdr:spPr>
        <a:xfrm>
          <a:off x="12611744" y="1769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936" name="楕円 935"/>
        <xdr:cNvSpPr/>
      </xdr:nvSpPr>
      <xdr:spPr>
        <a:xfrm>
          <a:off x="22110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937" name="【庁舎】&#10;一人当たり面積該当値テキスト"/>
        <xdr:cNvSpPr txBox="1"/>
      </xdr:nvSpPr>
      <xdr:spPr>
        <a:xfrm>
          <a:off x="22199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938" name="楕円 937"/>
        <xdr:cNvSpPr/>
      </xdr:nvSpPr>
      <xdr:spPr>
        <a:xfrm>
          <a:off x="2127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151312</xdr:rowOff>
    </xdr:from>
    <xdr:to>
      <xdr:col>116</xdr:col>
      <xdr:colOff>63500</xdr:colOff>
      <xdr:row>106</xdr:row>
      <xdr:rowOff>161108</xdr:rowOff>
    </xdr:to>
    <xdr:cxnSp macro="">
      <xdr:nvCxnSpPr>
        <xdr:cNvPr id="939" name="直線コネクタ 938"/>
        <xdr:cNvCxnSpPr/>
      </xdr:nvCxnSpPr>
      <xdr:spPr>
        <a:xfrm flipV="1">
          <a:off x="21323300" y="1832501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940" name="楕円 939"/>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167639</xdr:rowOff>
    </xdr:to>
    <xdr:cxnSp macro="">
      <xdr:nvCxnSpPr>
        <xdr:cNvPr id="941" name="直線コネクタ 940"/>
        <xdr:cNvCxnSpPr/>
      </xdr:nvCxnSpPr>
      <xdr:spPr>
        <a:xfrm flipV="1">
          <a:off x="20434300" y="183348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942" name="楕円 941"/>
        <xdr:cNvSpPr/>
      </xdr:nvSpPr>
      <xdr:spPr>
        <a:xfrm>
          <a:off x="19494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90895</xdr:rowOff>
    </xdr:to>
    <xdr:cxnSp macro="">
      <xdr:nvCxnSpPr>
        <xdr:cNvPr id="943" name="直線コネクタ 942"/>
        <xdr:cNvCxnSpPr/>
      </xdr:nvCxnSpPr>
      <xdr:spPr>
        <a:xfrm flipV="1">
          <a:off x="19545300" y="1834133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944" name="楕円 943"/>
        <xdr:cNvSpPr/>
      </xdr:nvSpPr>
      <xdr:spPr>
        <a:xfrm>
          <a:off x="18605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90895</xdr:rowOff>
    </xdr:from>
    <xdr:to>
      <xdr:col>102</xdr:col>
      <xdr:colOff>114300</xdr:colOff>
      <xdr:row>107</xdr:row>
      <xdr:rowOff>97427</xdr:rowOff>
    </xdr:to>
    <xdr:cxnSp macro="">
      <xdr:nvCxnSpPr>
        <xdr:cNvPr id="945" name="直線コネクタ 944"/>
        <xdr:cNvCxnSpPr/>
      </xdr:nvCxnSpPr>
      <xdr:spPr>
        <a:xfrm flipV="1">
          <a:off x="18656300" y="184360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31585</xdr:rowOff>
    </xdr:from>
    <xdr:ext cx="469744" cy="259045"/>
    <xdr:sp macro="" textlink="">
      <xdr:nvSpPr>
        <xdr:cNvPr id="950" name="n_1mainValue【庁舎】&#10;一人当たり面積"/>
        <xdr:cNvSpPr txBox="1"/>
      </xdr:nvSpPr>
      <xdr:spPr>
        <a:xfrm>
          <a:off x="21075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951" name="n_2mainValue【庁舎】&#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952" name="n_3mainValue【庁舎】&#10;一人当たり面積"/>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953" name="n_4mainValue【庁舎】&#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図書館と体育館・プールの有形固定資産減価償却率が低いのは、平成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年に中央図書館を新設、平成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年に総合体育館を新設したためである。</a:t>
          </a:r>
        </a:p>
        <a:p>
          <a:r>
            <a:rPr kumimoji="1" lang="ja-JP" altLang="en-US" sz="1300">
              <a:latin typeface="ＭＳ Ｐゴシック" panose="020B0600070205080204" pitchFamily="50" charset="-128"/>
              <a:ea typeface="ＭＳ Ｐゴシック" panose="020B0600070205080204" pitchFamily="50" charset="-128"/>
            </a:rPr>
            <a:t>　その他の施設については、類似団体よりも減価償却率が低いものもあるが、全体的に施設の老朽化が進んでいることに加え、人口減少に伴う市民１人当たりの施設面積の増加が懸念されるため、更新・改修にかかる財政負担の増加が予測される。</a:t>
          </a:r>
        </a:p>
        <a:p>
          <a:r>
            <a:rPr kumimoji="1" lang="ja-JP" altLang="en-US" sz="1300">
              <a:latin typeface="ＭＳ Ｐゴシック" panose="020B0600070205080204" pitchFamily="50" charset="-128"/>
              <a:ea typeface="ＭＳ Ｐゴシック" panose="020B0600070205080204" pitchFamily="50" charset="-128"/>
            </a:rPr>
            <a:t>　公共施設の再配置計画に基づき、統廃合や転用、ダウンサイジング等のストック量の最適化に取り組む必要がある。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と横ばいで推移していたが、令和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に下がった。これは、令和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年度にかけて基準財政収入額がほぼ横ばいである一方で、扶助費の増加などにより基準財政需要額が増加したためである。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今後は、財政健全化計画に基づく事業見直し等により、歳出の抑制に努めていく。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％悪化している。これは、令和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年度に借入した臨時財政対策債の元金償還の開始による公債費などの増加に伴う経常経費充当一般財源等の増加が地方税や臨時財政対策債など経常一般財源等の増加を上回ったためである。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年度の経常収支比率の改善は全国的かつ一時的な現象であったため、今後も引き続き事業見直し等により経常的な支出の抑制に取り組む必要がある。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90170</xdr:rowOff>
    </xdr:to>
    <xdr:cxnSp macro="">
      <xdr:nvCxnSpPr>
        <xdr:cNvPr id="130" name="直線コネクタ 129"/>
        <xdr:cNvCxnSpPr/>
      </xdr:nvCxnSpPr>
      <xdr:spPr>
        <a:xfrm>
          <a:off x="4114800" y="108722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63</xdr:row>
      <xdr:rowOff>70866</xdr:rowOff>
    </xdr:to>
    <xdr:cxnSp macro="">
      <xdr:nvCxnSpPr>
        <xdr:cNvPr id="133" name="直線コネクタ 132"/>
        <xdr:cNvCxnSpPr/>
      </xdr:nvCxnSpPr>
      <xdr:spPr>
        <a:xfrm>
          <a:off x="3225800" y="10322052"/>
          <a:ext cx="8890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64</xdr:row>
      <xdr:rowOff>34544</xdr:rowOff>
    </xdr:to>
    <xdr:cxnSp macro="">
      <xdr:nvCxnSpPr>
        <xdr:cNvPr id="136" name="直線コネクタ 135"/>
        <xdr:cNvCxnSpPr/>
      </xdr:nvCxnSpPr>
      <xdr:spPr>
        <a:xfrm flipV="1">
          <a:off x="2336800" y="10322052"/>
          <a:ext cx="889000" cy="68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34544</xdr:rowOff>
    </xdr:to>
    <xdr:cxnSp macro="">
      <xdr:nvCxnSpPr>
        <xdr:cNvPr id="139" name="直線コネクタ 138"/>
        <xdr:cNvCxnSpPr/>
      </xdr:nvCxnSpPr>
      <xdr:spPr>
        <a:xfrm>
          <a:off x="1447800" y="109590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9" name="楕円 148"/>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0" name="財政構造の弾力性該当値テキスト"/>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1" name="楕円 150"/>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106443</xdr:rowOff>
    </xdr:from>
    <xdr:ext cx="736600" cy="259045"/>
    <xdr:sp macro="" textlink="">
      <xdr:nvSpPr>
        <xdr:cNvPr id="152" name="テキスト ボックス 151"/>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3" name="楕円 152"/>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70629</xdr:rowOff>
    </xdr:from>
    <xdr:ext cx="762000" cy="259045"/>
    <xdr:sp macro="" textlink="">
      <xdr:nvSpPr>
        <xdr:cNvPr id="154" name="テキスト ボックス 153"/>
        <xdr:cNvSpPr txBox="1"/>
      </xdr:nvSpPr>
      <xdr:spPr>
        <a:xfrm>
          <a:off x="2844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5" name="楕円 154"/>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6" name="テキスト ボックス 155"/>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7" name="楕円 156"/>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8" name="テキスト ボックス 157"/>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人当たりの人件費・物件費は令和元年度以降増加傾向にあったが、令和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3,809</a:t>
          </a:r>
          <a:r>
            <a:rPr kumimoji="1" lang="ja-JP" altLang="en-US" sz="1300">
              <a:latin typeface="ＭＳ Ｐゴシック" panose="020B0600070205080204" pitchFamily="50" charset="-128"/>
              <a:ea typeface="ＭＳ Ｐゴシック" panose="020B0600070205080204" pitchFamily="50" charset="-128"/>
            </a:rPr>
            <a:t>円減少している。このうち主な原因は新型コロナウイルスワクチンの接種事業や物価高騰対応のための市民生活支援及び消費喚起のための事業の終了が大きく影響している。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今後も全国的な賃金アップや物価高騰により人件費や物件費の増加が継続すると予測される。そのため、事業の見直しや業務の効率化を行い、歳出の抑制に努めていく必要がある。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146805</xdr:rowOff>
    </xdr:from>
    <xdr:to>
      <xdr:col>23</xdr:col>
      <xdr:colOff>133350</xdr:colOff>
      <xdr:row>83</xdr:row>
      <xdr:rowOff>5992</xdr:rowOff>
    </xdr:to>
    <xdr:cxnSp macro="">
      <xdr:nvCxnSpPr>
        <xdr:cNvPr id="193" name="直線コネクタ 192"/>
        <xdr:cNvCxnSpPr/>
      </xdr:nvCxnSpPr>
      <xdr:spPr>
        <a:xfrm flipV="1">
          <a:off x="4114800" y="14205705"/>
          <a:ext cx="838200" cy="3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143740</xdr:rowOff>
    </xdr:from>
    <xdr:to>
      <xdr:col>19</xdr:col>
      <xdr:colOff>133350</xdr:colOff>
      <xdr:row>83</xdr:row>
      <xdr:rowOff>5992</xdr:rowOff>
    </xdr:to>
    <xdr:cxnSp macro="">
      <xdr:nvCxnSpPr>
        <xdr:cNvPr id="196" name="直線コネクタ 195"/>
        <xdr:cNvCxnSpPr/>
      </xdr:nvCxnSpPr>
      <xdr:spPr>
        <a:xfrm>
          <a:off x="3225800" y="14202640"/>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105656</xdr:rowOff>
    </xdr:from>
    <xdr:to>
      <xdr:col>15</xdr:col>
      <xdr:colOff>82550</xdr:colOff>
      <xdr:row>82</xdr:row>
      <xdr:rowOff>143740</xdr:rowOff>
    </xdr:to>
    <xdr:cxnSp macro="">
      <xdr:nvCxnSpPr>
        <xdr:cNvPr id="199" name="直線コネクタ 198"/>
        <xdr:cNvCxnSpPr/>
      </xdr:nvCxnSpPr>
      <xdr:spPr>
        <a:xfrm>
          <a:off x="2336800" y="14164556"/>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1631</xdr:rowOff>
    </xdr:from>
    <xdr:to>
      <xdr:col>11</xdr:col>
      <xdr:colOff>31750</xdr:colOff>
      <xdr:row>82</xdr:row>
      <xdr:rowOff>105656</xdr:rowOff>
    </xdr:to>
    <xdr:cxnSp macro="">
      <xdr:nvCxnSpPr>
        <xdr:cNvPr id="202" name="直線コネクタ 201"/>
        <xdr:cNvCxnSpPr/>
      </xdr:nvCxnSpPr>
      <xdr:spPr>
        <a:xfrm>
          <a:off x="1447800" y="14060531"/>
          <a:ext cx="889000" cy="1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96005</xdr:rowOff>
    </xdr:from>
    <xdr:to>
      <xdr:col>23</xdr:col>
      <xdr:colOff>184150</xdr:colOff>
      <xdr:row>83</xdr:row>
      <xdr:rowOff>26155</xdr:rowOff>
    </xdr:to>
    <xdr:sp macro="" textlink="">
      <xdr:nvSpPr>
        <xdr:cNvPr id="212" name="楕円 211"/>
        <xdr:cNvSpPr/>
      </xdr:nvSpPr>
      <xdr:spPr>
        <a:xfrm>
          <a:off x="4902200" y="141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68082</xdr:rowOff>
    </xdr:from>
    <xdr:ext cx="762000" cy="259045"/>
    <xdr:sp macro="" textlink="">
      <xdr:nvSpPr>
        <xdr:cNvPr id="213" name="人件費・物件費等の状況該当値テキスト"/>
        <xdr:cNvSpPr txBox="1"/>
      </xdr:nvSpPr>
      <xdr:spPr>
        <a:xfrm>
          <a:off x="5041900" y="1412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126642</xdr:rowOff>
    </xdr:from>
    <xdr:to>
      <xdr:col>19</xdr:col>
      <xdr:colOff>184150</xdr:colOff>
      <xdr:row>83</xdr:row>
      <xdr:rowOff>56792</xdr:rowOff>
    </xdr:to>
    <xdr:sp macro="" textlink="">
      <xdr:nvSpPr>
        <xdr:cNvPr id="214" name="楕円 213"/>
        <xdr:cNvSpPr/>
      </xdr:nvSpPr>
      <xdr:spPr>
        <a:xfrm>
          <a:off x="4064000" y="141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41569</xdr:rowOff>
    </xdr:from>
    <xdr:ext cx="736600" cy="259045"/>
    <xdr:sp macro="" textlink="">
      <xdr:nvSpPr>
        <xdr:cNvPr id="215" name="テキスト ボックス 214"/>
        <xdr:cNvSpPr txBox="1"/>
      </xdr:nvSpPr>
      <xdr:spPr>
        <a:xfrm>
          <a:off x="3733800" y="1427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92940</xdr:rowOff>
    </xdr:from>
    <xdr:to>
      <xdr:col>15</xdr:col>
      <xdr:colOff>133350</xdr:colOff>
      <xdr:row>83</xdr:row>
      <xdr:rowOff>23090</xdr:rowOff>
    </xdr:to>
    <xdr:sp macro="" textlink="">
      <xdr:nvSpPr>
        <xdr:cNvPr id="216" name="楕円 215"/>
        <xdr:cNvSpPr/>
      </xdr:nvSpPr>
      <xdr:spPr>
        <a:xfrm>
          <a:off x="3175000" y="141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7867</xdr:rowOff>
    </xdr:from>
    <xdr:ext cx="762000" cy="259045"/>
    <xdr:sp macro="" textlink="">
      <xdr:nvSpPr>
        <xdr:cNvPr id="217" name="テキスト ボックス 216"/>
        <xdr:cNvSpPr txBox="1"/>
      </xdr:nvSpPr>
      <xdr:spPr>
        <a:xfrm>
          <a:off x="2844800" y="1423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54856</xdr:rowOff>
    </xdr:from>
    <xdr:to>
      <xdr:col>11</xdr:col>
      <xdr:colOff>82550</xdr:colOff>
      <xdr:row>82</xdr:row>
      <xdr:rowOff>156456</xdr:rowOff>
    </xdr:to>
    <xdr:sp macro="" textlink="">
      <xdr:nvSpPr>
        <xdr:cNvPr id="218" name="楕円 217"/>
        <xdr:cNvSpPr/>
      </xdr:nvSpPr>
      <xdr:spPr>
        <a:xfrm>
          <a:off x="2286000" y="14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141233</xdr:rowOff>
    </xdr:from>
    <xdr:ext cx="762000" cy="259045"/>
    <xdr:sp macro="" textlink="">
      <xdr:nvSpPr>
        <xdr:cNvPr id="219" name="テキスト ボックス 218"/>
        <xdr:cNvSpPr txBox="1"/>
      </xdr:nvSpPr>
      <xdr:spPr>
        <a:xfrm>
          <a:off x="1955800" y="1420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122281</xdr:rowOff>
    </xdr:from>
    <xdr:to>
      <xdr:col>7</xdr:col>
      <xdr:colOff>31750</xdr:colOff>
      <xdr:row>82</xdr:row>
      <xdr:rowOff>52431</xdr:rowOff>
    </xdr:to>
    <xdr:sp macro="" textlink="">
      <xdr:nvSpPr>
        <xdr:cNvPr id="220" name="楕円 219"/>
        <xdr:cNvSpPr/>
      </xdr:nvSpPr>
      <xdr:spPr>
        <a:xfrm>
          <a:off x="1397000" y="140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37208</xdr:rowOff>
    </xdr:from>
    <xdr:ext cx="762000" cy="259045"/>
    <xdr:sp macro="" textlink="">
      <xdr:nvSpPr>
        <xdr:cNvPr id="221" name="テキスト ボックス 220"/>
        <xdr:cNvSpPr txBox="1"/>
      </xdr:nvSpPr>
      <xdr:spPr>
        <a:xfrm>
          <a:off x="1066800" y="140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ポイント下がっているものの、類似団体平均も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ポイント下がったことで、類似団体平均との差は前年度から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ポイント広がって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今後も財政健全化計画に基づく職員の時間外勤務削減など給与の適正化に努めていく。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35379</xdr:rowOff>
    </xdr:to>
    <xdr:cxnSp macro="">
      <xdr:nvCxnSpPr>
        <xdr:cNvPr id="257" name="直線コネクタ 256"/>
        <xdr:cNvCxnSpPr/>
      </xdr:nvCxnSpPr>
      <xdr:spPr>
        <a:xfrm flipV="1">
          <a:off x="16179800" y="152771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35379</xdr:rowOff>
    </xdr:to>
    <xdr:cxnSp macro="">
      <xdr:nvCxnSpPr>
        <xdr:cNvPr id="260" name="直線コネクタ 259"/>
        <xdr:cNvCxnSpPr/>
      </xdr:nvCxnSpPr>
      <xdr:spPr>
        <a:xfrm>
          <a:off x="15290800" y="152427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155121</xdr:rowOff>
    </xdr:to>
    <xdr:cxnSp macro="">
      <xdr:nvCxnSpPr>
        <xdr:cNvPr id="263" name="直線コネクタ 262"/>
        <xdr:cNvCxnSpPr/>
      </xdr:nvCxnSpPr>
      <xdr:spPr>
        <a:xfrm>
          <a:off x="14401800" y="151220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34471</xdr:rowOff>
    </xdr:to>
    <xdr:cxnSp macro="">
      <xdr:nvCxnSpPr>
        <xdr:cNvPr id="266" name="直線コネクタ 265"/>
        <xdr:cNvCxnSpPr/>
      </xdr:nvCxnSpPr>
      <xdr:spPr>
        <a:xfrm>
          <a:off x="13512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6" name="楕円 275"/>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77" name="給与水準   （国との比較）該当値テキスト"/>
        <xdr:cNvSpPr txBox="1"/>
      </xdr:nvSpPr>
      <xdr:spPr>
        <a:xfrm>
          <a:off x="17106900" y="151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8" name="楕円 277"/>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9" name="テキスト ボックス 278"/>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80" name="楕円 279"/>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81" name="テキスト ボックス 280"/>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定年退職による職員数の減少を正規職員及び再任用職員の採用により全体の職員数を維持している。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円滑な市政運営を行うため、知識や技術の継承に配慮する一方、財政負担の抑制に留意しつつ計画的な職員採用を行っていく。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117369</xdr:rowOff>
    </xdr:from>
    <xdr:to>
      <xdr:col>81</xdr:col>
      <xdr:colOff>44450</xdr:colOff>
      <xdr:row>61</xdr:row>
      <xdr:rowOff>119380</xdr:rowOff>
    </xdr:to>
    <xdr:cxnSp macro="">
      <xdr:nvCxnSpPr>
        <xdr:cNvPr id="320" name="直線コネクタ 319"/>
        <xdr:cNvCxnSpPr/>
      </xdr:nvCxnSpPr>
      <xdr:spPr>
        <a:xfrm>
          <a:off x="16179800" y="1057581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117369</xdr:rowOff>
    </xdr:to>
    <xdr:cxnSp macro="">
      <xdr:nvCxnSpPr>
        <xdr:cNvPr id="323" name="直線コネクタ 322"/>
        <xdr:cNvCxnSpPr/>
      </xdr:nvCxnSpPr>
      <xdr:spPr>
        <a:xfrm>
          <a:off x="15290800" y="1056978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93239</xdr:rowOff>
    </xdr:from>
    <xdr:to>
      <xdr:col>72</xdr:col>
      <xdr:colOff>203200</xdr:colOff>
      <xdr:row>61</xdr:row>
      <xdr:rowOff>111337</xdr:rowOff>
    </xdr:to>
    <xdr:cxnSp macro="">
      <xdr:nvCxnSpPr>
        <xdr:cNvPr id="326" name="直線コネクタ 325"/>
        <xdr:cNvCxnSpPr/>
      </xdr:nvCxnSpPr>
      <xdr:spPr>
        <a:xfrm>
          <a:off x="14401800" y="1055168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44979</xdr:rowOff>
    </xdr:from>
    <xdr:to>
      <xdr:col>68</xdr:col>
      <xdr:colOff>152400</xdr:colOff>
      <xdr:row>61</xdr:row>
      <xdr:rowOff>93239</xdr:rowOff>
    </xdr:to>
    <xdr:cxnSp macro="">
      <xdr:nvCxnSpPr>
        <xdr:cNvPr id="329" name="直線コネクタ 328"/>
        <xdr:cNvCxnSpPr/>
      </xdr:nvCxnSpPr>
      <xdr:spPr>
        <a:xfrm>
          <a:off x="13512800" y="105034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9" name="楕円 338"/>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0" name="定員管理の状況該当値テキスト"/>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66569</xdr:rowOff>
    </xdr:from>
    <xdr:to>
      <xdr:col>77</xdr:col>
      <xdr:colOff>95250</xdr:colOff>
      <xdr:row>61</xdr:row>
      <xdr:rowOff>168169</xdr:rowOff>
    </xdr:to>
    <xdr:sp macro="" textlink="">
      <xdr:nvSpPr>
        <xdr:cNvPr id="341" name="楕円 340"/>
        <xdr:cNvSpPr/>
      </xdr:nvSpPr>
      <xdr:spPr>
        <a:xfrm>
          <a:off x="16129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6896</xdr:rowOff>
    </xdr:from>
    <xdr:ext cx="736600" cy="259045"/>
    <xdr:sp macro="" textlink="">
      <xdr:nvSpPr>
        <xdr:cNvPr id="342" name="テキスト ボックス 341"/>
        <xdr:cNvSpPr txBox="1"/>
      </xdr:nvSpPr>
      <xdr:spPr>
        <a:xfrm>
          <a:off x="15798800" y="10293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3" name="楕円 342"/>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4" name="テキスト ボックス 343"/>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42439</xdr:rowOff>
    </xdr:from>
    <xdr:to>
      <xdr:col>68</xdr:col>
      <xdr:colOff>203200</xdr:colOff>
      <xdr:row>61</xdr:row>
      <xdr:rowOff>144039</xdr:rowOff>
    </xdr:to>
    <xdr:sp macro="" textlink="">
      <xdr:nvSpPr>
        <xdr:cNvPr id="345" name="楕円 344"/>
        <xdr:cNvSpPr/>
      </xdr:nvSpPr>
      <xdr:spPr>
        <a:xfrm>
          <a:off x="14351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154216</xdr:rowOff>
    </xdr:from>
    <xdr:ext cx="762000" cy="259045"/>
    <xdr:sp macro="" textlink="">
      <xdr:nvSpPr>
        <xdr:cNvPr id="346" name="テキスト ボックス 345"/>
        <xdr:cNvSpPr txBox="1"/>
      </xdr:nvSpPr>
      <xdr:spPr>
        <a:xfrm>
          <a:off x="14020800" y="102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165629</xdr:rowOff>
    </xdr:from>
    <xdr:to>
      <xdr:col>64</xdr:col>
      <xdr:colOff>152400</xdr:colOff>
      <xdr:row>61</xdr:row>
      <xdr:rowOff>95779</xdr:rowOff>
    </xdr:to>
    <xdr:sp macro="" textlink="">
      <xdr:nvSpPr>
        <xdr:cNvPr id="347" name="楕円 346"/>
        <xdr:cNvSpPr/>
      </xdr:nvSpPr>
      <xdr:spPr>
        <a:xfrm>
          <a:off x="13462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105956</xdr:rowOff>
    </xdr:from>
    <xdr:ext cx="762000" cy="259045"/>
    <xdr:sp macro="" textlink="">
      <xdr:nvSpPr>
        <xdr:cNvPr id="348" name="テキスト ボックス 347"/>
        <xdr:cNvSpPr txBox="1"/>
      </xdr:nvSpPr>
      <xdr:spPr>
        <a:xfrm>
          <a:off x="13131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％上がっている。これは、臨時財政対策債などの償還が増加したためである。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更新・改修等の大型事業を予定しており、市債の発行が増加することに伴って実質公債費率も増加する見込みである。そのため、新規事業の抑制や交付税措置の有利な市債の積極的な活用により、公債費負担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20828</xdr:rowOff>
    </xdr:to>
    <xdr:cxnSp macro="">
      <xdr:nvCxnSpPr>
        <xdr:cNvPr id="380" name="直線コネクタ 379"/>
        <xdr:cNvCxnSpPr/>
      </xdr:nvCxnSpPr>
      <xdr:spPr>
        <a:xfrm>
          <a:off x="16179800" y="68112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124714</xdr:rowOff>
    </xdr:to>
    <xdr:cxnSp macro="">
      <xdr:nvCxnSpPr>
        <xdr:cNvPr id="383" name="直線コネクタ 382"/>
        <xdr:cNvCxnSpPr/>
      </xdr:nvCxnSpPr>
      <xdr:spPr>
        <a:xfrm>
          <a:off x="15290800" y="67050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18542</xdr:rowOff>
    </xdr:to>
    <xdr:cxnSp macro="">
      <xdr:nvCxnSpPr>
        <xdr:cNvPr id="386" name="直線コネクタ 385"/>
        <xdr:cNvCxnSpPr/>
      </xdr:nvCxnSpPr>
      <xdr:spPr>
        <a:xfrm>
          <a:off x="14401800" y="659892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83820</xdr:rowOff>
    </xdr:to>
    <xdr:cxnSp macro="">
      <xdr:nvCxnSpPr>
        <xdr:cNvPr id="389" name="直線コネクタ 388"/>
        <xdr:cNvCxnSpPr/>
      </xdr:nvCxnSpPr>
      <xdr:spPr>
        <a:xfrm>
          <a:off x="13512800" y="65603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99" name="楕円 398"/>
        <xdr:cNvSpPr/>
      </xdr:nvSpPr>
      <xdr:spPr>
        <a:xfrm>
          <a:off x="16967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0" name="公債費負担の状況該当値テキスト"/>
        <xdr:cNvSpPr txBox="1"/>
      </xdr:nvSpPr>
      <xdr:spPr>
        <a:xfrm>
          <a:off x="17106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1" name="楕円 400"/>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2" name="テキスト ボックス 401"/>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403" name="楕円 402"/>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4" name="テキスト ボックス 403"/>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5" name="楕円 404"/>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6" name="テキスト ボックス 405"/>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165862</xdr:rowOff>
    </xdr:from>
    <xdr:to>
      <xdr:col>64</xdr:col>
      <xdr:colOff>152400</xdr:colOff>
      <xdr:row>38</xdr:row>
      <xdr:rowOff>96012</xdr:rowOff>
    </xdr:to>
    <xdr:sp macro="" textlink="">
      <xdr:nvSpPr>
        <xdr:cNvPr id="407" name="楕円 406"/>
        <xdr:cNvSpPr/>
      </xdr:nvSpPr>
      <xdr:spPr>
        <a:xfrm>
          <a:off x="13462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106189</xdr:rowOff>
    </xdr:from>
    <xdr:ext cx="762000" cy="259045"/>
    <xdr:sp macro="" textlink="">
      <xdr:nvSpPr>
        <xdr:cNvPr id="408" name="テキスト ボックス 407"/>
        <xdr:cNvSpPr txBox="1"/>
      </xdr:nvSpPr>
      <xdr:spPr>
        <a:xfrm>
          <a:off x="13131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市債の新規発行の抑制により市債残高が減少しているため、平成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年度以降は改善傾向が続いている。令和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％下がり、大幅に改善している。これは、普通交付税が増加したことから、基金への積み立てを行い、基金残高が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今後予定している公共施設等の更新等の大型事業に備えて、事業の見直し等により、基金の取り崩しを最小限に抑えるなど、堅実な財政運営に努めていく。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109401</xdr:rowOff>
    </xdr:from>
    <xdr:to>
      <xdr:col>81</xdr:col>
      <xdr:colOff>44450</xdr:colOff>
      <xdr:row>15</xdr:row>
      <xdr:rowOff>49409</xdr:rowOff>
    </xdr:to>
    <xdr:cxnSp macro="">
      <xdr:nvCxnSpPr>
        <xdr:cNvPr id="444" name="直線コネクタ 443"/>
        <xdr:cNvCxnSpPr/>
      </xdr:nvCxnSpPr>
      <xdr:spPr>
        <a:xfrm flipV="1">
          <a:off x="16179800" y="2509701"/>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49409</xdr:rowOff>
    </xdr:from>
    <xdr:to>
      <xdr:col>77</xdr:col>
      <xdr:colOff>44450</xdr:colOff>
      <xdr:row>15</xdr:row>
      <xdr:rowOff>147078</xdr:rowOff>
    </xdr:to>
    <xdr:cxnSp macro="">
      <xdr:nvCxnSpPr>
        <xdr:cNvPr id="447" name="直線コネクタ 446"/>
        <xdr:cNvCxnSpPr/>
      </xdr:nvCxnSpPr>
      <xdr:spPr>
        <a:xfrm flipV="1">
          <a:off x="15290800" y="2621159"/>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147078</xdr:rowOff>
    </xdr:from>
    <xdr:to>
      <xdr:col>72</xdr:col>
      <xdr:colOff>203200</xdr:colOff>
      <xdr:row>16</xdr:row>
      <xdr:rowOff>25037</xdr:rowOff>
    </xdr:to>
    <xdr:cxnSp macro="">
      <xdr:nvCxnSpPr>
        <xdr:cNvPr id="450" name="直線コネクタ 449"/>
        <xdr:cNvCxnSpPr/>
      </xdr:nvCxnSpPr>
      <xdr:spPr>
        <a:xfrm flipV="1">
          <a:off x="14401800" y="2718828"/>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25037</xdr:rowOff>
    </xdr:from>
    <xdr:to>
      <xdr:col>68</xdr:col>
      <xdr:colOff>152400</xdr:colOff>
      <xdr:row>16</xdr:row>
      <xdr:rowOff>29633</xdr:rowOff>
    </xdr:to>
    <xdr:cxnSp macro="">
      <xdr:nvCxnSpPr>
        <xdr:cNvPr id="453" name="直線コネクタ 452"/>
        <xdr:cNvCxnSpPr/>
      </xdr:nvCxnSpPr>
      <xdr:spPr>
        <a:xfrm flipV="1">
          <a:off x="13512800" y="27682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58601</xdr:rowOff>
    </xdr:from>
    <xdr:to>
      <xdr:col>81</xdr:col>
      <xdr:colOff>95250</xdr:colOff>
      <xdr:row>14</xdr:row>
      <xdr:rowOff>160201</xdr:rowOff>
    </xdr:to>
    <xdr:sp macro="" textlink="">
      <xdr:nvSpPr>
        <xdr:cNvPr id="463" name="楕円 462"/>
        <xdr:cNvSpPr/>
      </xdr:nvSpPr>
      <xdr:spPr>
        <a:xfrm>
          <a:off x="169672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30678</xdr:rowOff>
    </xdr:from>
    <xdr:ext cx="762000" cy="259045"/>
    <xdr:sp macro="" textlink="">
      <xdr:nvSpPr>
        <xdr:cNvPr id="464" name="将来負担の状況該当値テキスト"/>
        <xdr:cNvSpPr txBox="1"/>
      </xdr:nvSpPr>
      <xdr:spPr>
        <a:xfrm>
          <a:off x="17106900" y="243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170059</xdr:rowOff>
    </xdr:from>
    <xdr:to>
      <xdr:col>77</xdr:col>
      <xdr:colOff>95250</xdr:colOff>
      <xdr:row>15</xdr:row>
      <xdr:rowOff>100209</xdr:rowOff>
    </xdr:to>
    <xdr:sp macro="" textlink="">
      <xdr:nvSpPr>
        <xdr:cNvPr id="465" name="楕円 464"/>
        <xdr:cNvSpPr/>
      </xdr:nvSpPr>
      <xdr:spPr>
        <a:xfrm>
          <a:off x="16129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84986</xdr:rowOff>
    </xdr:from>
    <xdr:ext cx="736600" cy="259045"/>
    <xdr:sp macro="" textlink="">
      <xdr:nvSpPr>
        <xdr:cNvPr id="466" name="テキスト ボックス 465"/>
        <xdr:cNvSpPr txBox="1"/>
      </xdr:nvSpPr>
      <xdr:spPr>
        <a:xfrm>
          <a:off x="15798800" y="2656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96278</xdr:rowOff>
    </xdr:from>
    <xdr:to>
      <xdr:col>73</xdr:col>
      <xdr:colOff>44450</xdr:colOff>
      <xdr:row>16</xdr:row>
      <xdr:rowOff>26428</xdr:rowOff>
    </xdr:to>
    <xdr:sp macro="" textlink="">
      <xdr:nvSpPr>
        <xdr:cNvPr id="467" name="楕円 466"/>
        <xdr:cNvSpPr/>
      </xdr:nvSpPr>
      <xdr:spPr>
        <a:xfrm>
          <a:off x="15240000" y="26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11205</xdr:rowOff>
    </xdr:from>
    <xdr:ext cx="762000" cy="259045"/>
    <xdr:sp macro="" textlink="">
      <xdr:nvSpPr>
        <xdr:cNvPr id="468" name="テキスト ボックス 467"/>
        <xdr:cNvSpPr txBox="1"/>
      </xdr:nvSpPr>
      <xdr:spPr>
        <a:xfrm>
          <a:off x="14909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145687</xdr:rowOff>
    </xdr:from>
    <xdr:to>
      <xdr:col>68</xdr:col>
      <xdr:colOff>203200</xdr:colOff>
      <xdr:row>16</xdr:row>
      <xdr:rowOff>75837</xdr:rowOff>
    </xdr:to>
    <xdr:sp macro="" textlink="">
      <xdr:nvSpPr>
        <xdr:cNvPr id="469" name="楕円 468"/>
        <xdr:cNvSpPr/>
      </xdr:nvSpPr>
      <xdr:spPr>
        <a:xfrm>
          <a:off x="143510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60614</xdr:rowOff>
    </xdr:from>
    <xdr:ext cx="762000" cy="259045"/>
    <xdr:sp macro="" textlink="">
      <xdr:nvSpPr>
        <xdr:cNvPr id="470" name="テキスト ボックス 469"/>
        <xdr:cNvSpPr txBox="1"/>
      </xdr:nvSpPr>
      <xdr:spPr>
        <a:xfrm>
          <a:off x="14020800" y="280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71" name="楕円 470"/>
        <xdr:cNvSpPr/>
      </xdr:nvSpPr>
      <xdr:spPr>
        <a:xfrm>
          <a:off x="13462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72" name="テキスト ボックス 471"/>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％減少している。これは、人件費自体は増加しているものの、普通交付税の増加などで分母となる経常一般財源が大きく増加し、比率としては下がったためである。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今後も財政負担の抑制に留意しつつ、引き続き適正な定員管理を行っていく。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169454</xdr:rowOff>
    </xdr:from>
    <xdr:to>
      <xdr:col>24</xdr:col>
      <xdr:colOff>25400</xdr:colOff>
      <xdr:row>37</xdr:row>
      <xdr:rowOff>4536</xdr:rowOff>
    </xdr:to>
    <xdr:cxnSp macro="">
      <xdr:nvCxnSpPr>
        <xdr:cNvPr id="68" name="直線コネクタ 67"/>
        <xdr:cNvCxnSpPr/>
      </xdr:nvCxnSpPr>
      <xdr:spPr>
        <a:xfrm flipV="1">
          <a:off x="3987800" y="634165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4536</xdr:rowOff>
    </xdr:to>
    <xdr:cxnSp macro="">
      <xdr:nvCxnSpPr>
        <xdr:cNvPr id="71" name="直線コネクタ 70"/>
        <xdr:cNvCxnSpPr/>
      </xdr:nvCxnSpPr>
      <xdr:spPr>
        <a:xfrm>
          <a:off x="3098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76381</xdr:rowOff>
    </xdr:to>
    <xdr:cxnSp macro="">
      <xdr:nvCxnSpPr>
        <xdr:cNvPr id="74" name="直線コネクタ 73"/>
        <xdr:cNvCxnSpPr/>
      </xdr:nvCxnSpPr>
      <xdr:spPr>
        <a:xfrm flipV="1">
          <a:off x="2209800" y="627634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27396</xdr:rowOff>
    </xdr:from>
    <xdr:to>
      <xdr:col>11</xdr:col>
      <xdr:colOff>9525</xdr:colOff>
      <xdr:row>37</xdr:row>
      <xdr:rowOff>76381</xdr:rowOff>
    </xdr:to>
    <xdr:cxnSp macro="">
      <xdr:nvCxnSpPr>
        <xdr:cNvPr id="77" name="直線コネクタ 76"/>
        <xdr:cNvCxnSpPr/>
      </xdr:nvCxnSpPr>
      <xdr:spPr>
        <a:xfrm>
          <a:off x="1320800" y="6028146"/>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118654</xdr:rowOff>
    </xdr:from>
    <xdr:to>
      <xdr:col>24</xdr:col>
      <xdr:colOff>76200</xdr:colOff>
      <xdr:row>37</xdr:row>
      <xdr:rowOff>48804</xdr:rowOff>
    </xdr:to>
    <xdr:sp macro="" textlink="">
      <xdr:nvSpPr>
        <xdr:cNvPr id="87" name="楕円 86"/>
        <xdr:cNvSpPr/>
      </xdr:nvSpPr>
      <xdr:spPr>
        <a:xfrm>
          <a:off x="47752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90731</xdr:rowOff>
    </xdr:from>
    <xdr:ext cx="762000" cy="259045"/>
    <xdr:sp macro="" textlink="">
      <xdr:nvSpPr>
        <xdr:cNvPr id="88" name="人件費該当値テキスト"/>
        <xdr:cNvSpPr txBox="1"/>
      </xdr:nvSpPr>
      <xdr:spPr>
        <a:xfrm>
          <a:off x="4914900" y="626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91" name="楕円 90"/>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2" name="テキスト ボックス 91"/>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25581</xdr:rowOff>
    </xdr:from>
    <xdr:to>
      <xdr:col>11</xdr:col>
      <xdr:colOff>60325</xdr:colOff>
      <xdr:row>37</xdr:row>
      <xdr:rowOff>127181</xdr:rowOff>
    </xdr:to>
    <xdr:sp macro="" textlink="">
      <xdr:nvSpPr>
        <xdr:cNvPr id="93" name="楕円 92"/>
        <xdr:cNvSpPr/>
      </xdr:nvSpPr>
      <xdr:spPr>
        <a:xfrm>
          <a:off x="2159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94" name="テキスト ボックス 93"/>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148046</xdr:rowOff>
    </xdr:from>
    <xdr:to>
      <xdr:col>6</xdr:col>
      <xdr:colOff>171450</xdr:colOff>
      <xdr:row>35</xdr:row>
      <xdr:rowOff>78196</xdr:rowOff>
    </xdr:to>
    <xdr:sp macro="" textlink="">
      <xdr:nvSpPr>
        <xdr:cNvPr id="95" name="楕円 94"/>
        <xdr:cNvSpPr/>
      </xdr:nvSpPr>
      <xdr:spPr>
        <a:xfrm>
          <a:off x="1270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88373</xdr:rowOff>
    </xdr:from>
    <xdr:ext cx="762000" cy="259045"/>
    <xdr:sp macro="" textlink="">
      <xdr:nvSpPr>
        <xdr:cNvPr id="96" name="テキスト ボックス 95"/>
        <xdr:cNvSpPr txBox="1"/>
      </xdr:nvSpPr>
      <xdr:spPr>
        <a:xfrm>
          <a:off x="939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％増加している。これは、物件費自体は減少したものの、分子となる物件費の経常経費に充当される一般財源が増加し、比率としては上がったためである。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73660</xdr:rowOff>
    </xdr:to>
    <xdr:cxnSp macro="">
      <xdr:nvCxnSpPr>
        <xdr:cNvPr id="129" name="直線コネクタ 128"/>
        <xdr:cNvCxnSpPr/>
      </xdr:nvCxnSpPr>
      <xdr:spPr>
        <a:xfrm>
          <a:off x="15671800" y="2809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66040</xdr:rowOff>
    </xdr:to>
    <xdr:cxnSp macro="">
      <xdr:nvCxnSpPr>
        <xdr:cNvPr id="132" name="直線コネクタ 131"/>
        <xdr:cNvCxnSpPr/>
      </xdr:nvCxnSpPr>
      <xdr:spPr>
        <a:xfrm>
          <a:off x="14782800" y="266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50800</xdr:rowOff>
    </xdr:to>
    <xdr:cxnSp macro="">
      <xdr:nvCxnSpPr>
        <xdr:cNvPr id="135" name="直線コネクタ 134"/>
        <xdr:cNvCxnSpPr/>
      </xdr:nvCxnSpPr>
      <xdr:spPr>
        <a:xfrm flipV="1">
          <a:off x="13893800" y="26644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18</xdr:row>
      <xdr:rowOff>58420</xdr:rowOff>
    </xdr:to>
    <xdr:cxnSp macro="">
      <xdr:nvCxnSpPr>
        <xdr:cNvPr id="138" name="直線コネクタ 137"/>
        <xdr:cNvCxnSpPr/>
      </xdr:nvCxnSpPr>
      <xdr:spPr>
        <a:xfrm flipV="1">
          <a:off x="13004800" y="27940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9" name="物件費該当値テキスト"/>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50" name="楕円 149"/>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51" name="テキスト ボックス 150"/>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2" name="楕円 151"/>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53" name="テキスト ボックス 15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5" name="テキスト ボックス 154"/>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6" name="楕円 155"/>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7" name="テキスト ボックス 156"/>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％減少している。これは、扶助費自体は増加しているものの、普通交付税の増加などで分母となる経常一般財源が大きく増加し、比率としては下がったためである。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今後も財政負担の抑制に留意しつつ、引き続き適正な給付事務等に努めていく。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118835</xdr:rowOff>
    </xdr:to>
    <xdr:cxnSp macro="">
      <xdr:nvCxnSpPr>
        <xdr:cNvPr id="192" name="直線コネクタ 191"/>
        <xdr:cNvCxnSpPr/>
      </xdr:nvCxnSpPr>
      <xdr:spPr>
        <a:xfrm flipV="1">
          <a:off x="3987800" y="98751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118835</xdr:rowOff>
    </xdr:to>
    <xdr:cxnSp macro="">
      <xdr:nvCxnSpPr>
        <xdr:cNvPr id="195" name="直線コネクタ 194"/>
        <xdr:cNvCxnSpPr/>
      </xdr:nvCxnSpPr>
      <xdr:spPr>
        <a:xfrm>
          <a:off x="3098800" y="96792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151493</xdr:rowOff>
    </xdr:to>
    <xdr:cxnSp macro="">
      <xdr:nvCxnSpPr>
        <xdr:cNvPr id="198" name="直線コネクタ 197"/>
        <xdr:cNvCxnSpPr/>
      </xdr:nvCxnSpPr>
      <xdr:spPr>
        <a:xfrm flipV="1">
          <a:off x="2209800" y="96792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59</xdr:row>
      <xdr:rowOff>37193</xdr:rowOff>
    </xdr:to>
    <xdr:cxnSp macro="">
      <xdr:nvCxnSpPr>
        <xdr:cNvPr id="201" name="直線コネクタ 200"/>
        <xdr:cNvCxnSpPr/>
      </xdr:nvCxnSpPr>
      <xdr:spPr>
        <a:xfrm flipV="1">
          <a:off x="1320800" y="99241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3" name="楕円 212"/>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4" name="テキスト ボックス 213"/>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5" name="楕円 214"/>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6" name="テキスト ボックス 21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7" name="楕円 216"/>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8" name="テキスト ボックス 217"/>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9" name="楕円 218"/>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0" name="テキスト ボックス 219"/>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％増加している。これは、介護保険特別会計への繰出金が増加したためである。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120650</xdr:rowOff>
    </xdr:from>
    <xdr:to>
      <xdr:col>82</xdr:col>
      <xdr:colOff>107950</xdr:colOff>
      <xdr:row>58</xdr:row>
      <xdr:rowOff>50800</xdr:rowOff>
    </xdr:to>
    <xdr:cxnSp macro="">
      <xdr:nvCxnSpPr>
        <xdr:cNvPr id="253" name="直線コネクタ 252"/>
        <xdr:cNvCxnSpPr/>
      </xdr:nvCxnSpPr>
      <xdr:spPr>
        <a:xfrm>
          <a:off x="15671800" y="9893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146050</xdr:rowOff>
    </xdr:to>
    <xdr:cxnSp macro="">
      <xdr:nvCxnSpPr>
        <xdr:cNvPr id="256" name="直線コネクタ 255"/>
        <xdr:cNvCxnSpPr/>
      </xdr:nvCxnSpPr>
      <xdr:spPr>
        <a:xfrm flipV="1">
          <a:off x="14782800" y="989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88900</xdr:rowOff>
    </xdr:to>
    <xdr:cxnSp macro="">
      <xdr:nvCxnSpPr>
        <xdr:cNvPr id="259" name="直線コネクタ 258"/>
        <xdr:cNvCxnSpPr/>
      </xdr:nvCxnSpPr>
      <xdr:spPr>
        <a:xfrm flipV="1">
          <a:off x="13893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19050</xdr:rowOff>
    </xdr:to>
    <xdr:cxnSp macro="">
      <xdr:nvCxnSpPr>
        <xdr:cNvPr id="262" name="直線コネクタ 261"/>
        <xdr:cNvCxnSpPr/>
      </xdr:nvCxnSpPr>
      <xdr:spPr>
        <a:xfrm flipV="1">
          <a:off x="13004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4" name="楕円 273"/>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75" name="テキスト ボックス 274"/>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80" name="楕円 279"/>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81" name="テキスト ボックス 280"/>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補助費等に係る経常収支比率は前年度から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0.8</a:t>
          </a:r>
          <a:r>
            <a:rPr kumimoji="1" lang="ja-JP" altLang="en-US" sz="1300" baseline="0">
              <a:latin typeface="ＭＳ Ｐゴシック" panose="020B0600070205080204" pitchFamily="50" charset="-128"/>
              <a:ea typeface="ＭＳ Ｐゴシック" panose="020B0600070205080204" pitchFamily="50" charset="-128"/>
            </a:rPr>
            <a:t>％減少している。これは、ふるさと納税寄附金の減少に伴う返礼品発送業者への報償費が減少したためである。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今後も財政負担の抑止に留意しつつ、引き続き事業の見直しなどを行い、歳出の抑制に努めていく。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65278</xdr:rowOff>
    </xdr:to>
    <xdr:cxnSp macro="">
      <xdr:nvCxnSpPr>
        <xdr:cNvPr id="311" name="直線コネクタ 310"/>
        <xdr:cNvCxnSpPr/>
      </xdr:nvCxnSpPr>
      <xdr:spPr>
        <a:xfrm flipV="1">
          <a:off x="15671800" y="6029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65278</xdr:rowOff>
    </xdr:to>
    <xdr:cxnSp macro="">
      <xdr:nvCxnSpPr>
        <xdr:cNvPr id="314" name="直線コネクタ 313"/>
        <xdr:cNvCxnSpPr/>
      </xdr:nvCxnSpPr>
      <xdr:spPr>
        <a:xfrm>
          <a:off x="14782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37846</xdr:rowOff>
    </xdr:from>
    <xdr:to>
      <xdr:col>73</xdr:col>
      <xdr:colOff>180975</xdr:colOff>
      <xdr:row>35</xdr:row>
      <xdr:rowOff>88138</xdr:rowOff>
    </xdr:to>
    <xdr:cxnSp macro="">
      <xdr:nvCxnSpPr>
        <xdr:cNvPr id="317" name="直線コネクタ 316"/>
        <xdr:cNvCxnSpPr/>
      </xdr:nvCxnSpPr>
      <xdr:spPr>
        <a:xfrm flipV="1">
          <a:off x="13893800" y="60385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97282</xdr:rowOff>
    </xdr:to>
    <xdr:cxnSp macro="">
      <xdr:nvCxnSpPr>
        <xdr:cNvPr id="320" name="直線コネクタ 319"/>
        <xdr:cNvCxnSpPr/>
      </xdr:nvCxnSpPr>
      <xdr:spPr>
        <a:xfrm flipV="1">
          <a:off x="13004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30" name="楕円 329"/>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57929</xdr:rowOff>
    </xdr:from>
    <xdr:ext cx="762000" cy="259045"/>
    <xdr:sp macro="" textlink="">
      <xdr:nvSpPr>
        <xdr:cNvPr id="331" name="補助費等該当値テキスト"/>
        <xdr:cNvSpPr txBox="1"/>
      </xdr:nvSpPr>
      <xdr:spPr>
        <a:xfrm>
          <a:off x="16598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2" name="楕円 33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3" name="テキスト ボックス 33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4" name="楕円 333"/>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5" name="テキスト ボックス 334"/>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6" name="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8" name="楕円 337"/>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9" name="テキスト ボックス 338"/>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％増加している。これは、臨時財政対策債などの償還額が増加したためである。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今後も公共施設の更新・改修等の大型事業を予定しており、公債費は増加する見込みである。そのため、交付税措置のある有利な市債を積極的に活用するなど公債費の抑制に努めていく。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49276</xdr:rowOff>
    </xdr:to>
    <xdr:cxnSp macro="">
      <xdr:nvCxnSpPr>
        <xdr:cNvPr id="369" name="直線コネクタ 368"/>
        <xdr:cNvCxnSpPr/>
      </xdr:nvCxnSpPr>
      <xdr:spPr>
        <a:xfrm>
          <a:off x="3987800" y="134086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35561</xdr:rowOff>
    </xdr:to>
    <xdr:cxnSp macro="">
      <xdr:nvCxnSpPr>
        <xdr:cNvPr id="372" name="直線コネクタ 371"/>
        <xdr:cNvCxnSpPr/>
      </xdr:nvCxnSpPr>
      <xdr:spPr>
        <a:xfrm>
          <a:off x="3098800" y="13362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77</xdr:row>
      <xdr:rowOff>161289</xdr:rowOff>
    </xdr:to>
    <xdr:cxnSp macro="">
      <xdr:nvCxnSpPr>
        <xdr:cNvPr id="375" name="直線コネクタ 374"/>
        <xdr:cNvCxnSpPr/>
      </xdr:nvCxnSpPr>
      <xdr:spPr>
        <a:xfrm>
          <a:off x="2209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147574</xdr:rowOff>
    </xdr:to>
    <xdr:cxnSp macro="">
      <xdr:nvCxnSpPr>
        <xdr:cNvPr id="378" name="直線コネクタ 377"/>
        <xdr:cNvCxnSpPr/>
      </xdr:nvCxnSpPr>
      <xdr:spPr>
        <a:xfrm>
          <a:off x="1320800" y="13280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8" name="楕円 387"/>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9"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0" name="楕円 389"/>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1" name="テキスト ボックス 390"/>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2" name="楕円 391"/>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3" name="テキスト ボックス 392"/>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4" name="楕円 393"/>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95" name="テキスト ボックス 394"/>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6" name="楕円 395"/>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97" name="テキスト ボックス 396"/>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％減少している。これは、経常一般財源を充当する事業費の増加を普通交付税の増加などで分母となる経常一般財源の増加が上回ったためである。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年度の数値の減少は一時的なものであり、今後も引き続き事業の見直しなどを行い、歳出の抑制に努めていく。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144145</xdr:rowOff>
    </xdr:to>
    <xdr:cxnSp macro="">
      <xdr:nvCxnSpPr>
        <xdr:cNvPr id="426" name="直線コネクタ 425"/>
        <xdr:cNvCxnSpPr/>
      </xdr:nvCxnSpPr>
      <xdr:spPr>
        <a:xfrm flipV="1">
          <a:off x="15671800" y="129971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75</xdr:row>
      <xdr:rowOff>144145</xdr:rowOff>
    </xdr:to>
    <xdr:cxnSp macro="">
      <xdr:nvCxnSpPr>
        <xdr:cNvPr id="429" name="直線コネクタ 428"/>
        <xdr:cNvCxnSpPr/>
      </xdr:nvCxnSpPr>
      <xdr:spPr>
        <a:xfrm>
          <a:off x="14782800" y="1273429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76</xdr:row>
      <xdr:rowOff>127000</xdr:rowOff>
    </xdr:to>
    <xdr:cxnSp macro="">
      <xdr:nvCxnSpPr>
        <xdr:cNvPr id="432" name="直線コネクタ 431"/>
        <xdr:cNvCxnSpPr/>
      </xdr:nvCxnSpPr>
      <xdr:spPr>
        <a:xfrm flipV="1">
          <a:off x="13893800" y="1273429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12700</xdr:rowOff>
    </xdr:to>
    <xdr:cxnSp macro="">
      <xdr:nvCxnSpPr>
        <xdr:cNvPr id="435" name="直線コネクタ 434"/>
        <xdr:cNvCxnSpPr/>
      </xdr:nvCxnSpPr>
      <xdr:spPr>
        <a:xfrm flipV="1">
          <a:off x="13004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93345</xdr:rowOff>
    </xdr:from>
    <xdr:to>
      <xdr:col>78</xdr:col>
      <xdr:colOff>120650</xdr:colOff>
      <xdr:row>76</xdr:row>
      <xdr:rowOff>23495</xdr:rowOff>
    </xdr:to>
    <xdr:sp macro="" textlink="">
      <xdr:nvSpPr>
        <xdr:cNvPr id="447" name="楕円 446"/>
        <xdr:cNvSpPr/>
      </xdr:nvSpPr>
      <xdr:spPr>
        <a:xfrm>
          <a:off x="15621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33672</xdr:rowOff>
    </xdr:from>
    <xdr:ext cx="736600" cy="259045"/>
    <xdr:sp macro="" textlink="">
      <xdr:nvSpPr>
        <xdr:cNvPr id="448" name="テキスト ボックス 447"/>
        <xdr:cNvSpPr txBox="1"/>
      </xdr:nvSpPr>
      <xdr:spPr>
        <a:xfrm>
          <a:off x="15290800" y="1272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9" name="楕円 448"/>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50" name="テキスト ボックス 449"/>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2" name="テキスト ボックス 451"/>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53" name="楕円 452"/>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54" name="テキスト ボックス 45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16396</xdr:rowOff>
    </xdr:from>
    <xdr:to>
      <xdr:col>29</xdr:col>
      <xdr:colOff>127000</xdr:colOff>
      <xdr:row>16</xdr:row>
      <xdr:rowOff>70612</xdr:rowOff>
    </xdr:to>
    <xdr:cxnSp macro="">
      <xdr:nvCxnSpPr>
        <xdr:cNvPr id="50" name="直線コネクタ 49"/>
        <xdr:cNvCxnSpPr/>
      </xdr:nvCxnSpPr>
      <xdr:spPr bwMode="auto">
        <a:xfrm flipV="1">
          <a:off x="5003800" y="2807221"/>
          <a:ext cx="647700" cy="5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49028</xdr:rowOff>
    </xdr:from>
    <xdr:to>
      <xdr:col>26</xdr:col>
      <xdr:colOff>50800</xdr:colOff>
      <xdr:row>16</xdr:row>
      <xdr:rowOff>70612</xdr:rowOff>
    </xdr:to>
    <xdr:cxnSp macro="">
      <xdr:nvCxnSpPr>
        <xdr:cNvPr id="53" name="直線コネクタ 52"/>
        <xdr:cNvCxnSpPr/>
      </xdr:nvCxnSpPr>
      <xdr:spPr bwMode="auto">
        <a:xfrm>
          <a:off x="4305300" y="2839853"/>
          <a:ext cx="698500" cy="21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49028</xdr:rowOff>
    </xdr:from>
    <xdr:to>
      <xdr:col>22</xdr:col>
      <xdr:colOff>114300</xdr:colOff>
      <xdr:row>16</xdr:row>
      <xdr:rowOff>112846</xdr:rowOff>
    </xdr:to>
    <xdr:cxnSp macro="">
      <xdr:nvCxnSpPr>
        <xdr:cNvPr id="56" name="直線コネクタ 55"/>
        <xdr:cNvCxnSpPr/>
      </xdr:nvCxnSpPr>
      <xdr:spPr bwMode="auto">
        <a:xfrm flipV="1">
          <a:off x="3606800" y="2839853"/>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112846</xdr:rowOff>
    </xdr:from>
    <xdr:to>
      <xdr:col>18</xdr:col>
      <xdr:colOff>177800</xdr:colOff>
      <xdr:row>17</xdr:row>
      <xdr:rowOff>37198</xdr:rowOff>
    </xdr:to>
    <xdr:cxnSp macro="">
      <xdr:nvCxnSpPr>
        <xdr:cNvPr id="59" name="直線コネクタ 58"/>
        <xdr:cNvCxnSpPr/>
      </xdr:nvCxnSpPr>
      <xdr:spPr bwMode="auto">
        <a:xfrm flipV="1">
          <a:off x="2908300" y="2903671"/>
          <a:ext cx="698500" cy="9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137046</xdr:rowOff>
    </xdr:from>
    <xdr:to>
      <xdr:col>29</xdr:col>
      <xdr:colOff>177800</xdr:colOff>
      <xdr:row>16</xdr:row>
      <xdr:rowOff>67196</xdr:rowOff>
    </xdr:to>
    <xdr:sp macro="" textlink="">
      <xdr:nvSpPr>
        <xdr:cNvPr id="69" name="楕円 68"/>
        <xdr:cNvSpPr/>
      </xdr:nvSpPr>
      <xdr:spPr bwMode="auto">
        <a:xfrm>
          <a:off x="5600700" y="2756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109123</xdr:rowOff>
    </xdr:from>
    <xdr:ext cx="762000" cy="259045"/>
    <xdr:sp macro="" textlink="">
      <xdr:nvSpPr>
        <xdr:cNvPr id="70" name="人口1人当たり決算額の推移該当値テキスト130"/>
        <xdr:cNvSpPr txBox="1"/>
      </xdr:nvSpPr>
      <xdr:spPr>
        <a:xfrm>
          <a:off x="5740400" y="272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19812</xdr:rowOff>
    </xdr:from>
    <xdr:to>
      <xdr:col>26</xdr:col>
      <xdr:colOff>101600</xdr:colOff>
      <xdr:row>16</xdr:row>
      <xdr:rowOff>121412</xdr:rowOff>
    </xdr:to>
    <xdr:sp macro="" textlink="">
      <xdr:nvSpPr>
        <xdr:cNvPr id="71" name="楕円 70"/>
        <xdr:cNvSpPr/>
      </xdr:nvSpPr>
      <xdr:spPr bwMode="auto">
        <a:xfrm>
          <a:off x="4953000" y="2810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106189</xdr:rowOff>
    </xdr:from>
    <xdr:ext cx="736600" cy="259045"/>
    <xdr:sp macro="" textlink="">
      <xdr:nvSpPr>
        <xdr:cNvPr id="72" name="テキスト ボックス 71"/>
        <xdr:cNvSpPr txBox="1"/>
      </xdr:nvSpPr>
      <xdr:spPr>
        <a:xfrm>
          <a:off x="4622800" y="2897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169678</xdr:rowOff>
    </xdr:from>
    <xdr:to>
      <xdr:col>22</xdr:col>
      <xdr:colOff>165100</xdr:colOff>
      <xdr:row>16</xdr:row>
      <xdr:rowOff>99828</xdr:rowOff>
    </xdr:to>
    <xdr:sp macro="" textlink="">
      <xdr:nvSpPr>
        <xdr:cNvPr id="73" name="楕円 72"/>
        <xdr:cNvSpPr/>
      </xdr:nvSpPr>
      <xdr:spPr bwMode="auto">
        <a:xfrm>
          <a:off x="4254500" y="2789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84605</xdr:rowOff>
    </xdr:from>
    <xdr:ext cx="762000" cy="259045"/>
    <xdr:sp macro="" textlink="">
      <xdr:nvSpPr>
        <xdr:cNvPr id="74" name="テキスト ボックス 73"/>
        <xdr:cNvSpPr txBox="1"/>
      </xdr:nvSpPr>
      <xdr:spPr>
        <a:xfrm>
          <a:off x="3924300" y="2875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62046</xdr:rowOff>
    </xdr:from>
    <xdr:to>
      <xdr:col>19</xdr:col>
      <xdr:colOff>38100</xdr:colOff>
      <xdr:row>16</xdr:row>
      <xdr:rowOff>163646</xdr:rowOff>
    </xdr:to>
    <xdr:sp macro="" textlink="">
      <xdr:nvSpPr>
        <xdr:cNvPr id="75" name="楕円 74"/>
        <xdr:cNvSpPr/>
      </xdr:nvSpPr>
      <xdr:spPr bwMode="auto">
        <a:xfrm>
          <a:off x="3556000" y="285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148423</xdr:rowOff>
    </xdr:from>
    <xdr:ext cx="762000" cy="259045"/>
    <xdr:sp macro="" textlink="">
      <xdr:nvSpPr>
        <xdr:cNvPr id="76" name="テキスト ボックス 75"/>
        <xdr:cNvSpPr txBox="1"/>
      </xdr:nvSpPr>
      <xdr:spPr>
        <a:xfrm>
          <a:off x="3225800" y="29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157848</xdr:rowOff>
    </xdr:from>
    <xdr:to>
      <xdr:col>15</xdr:col>
      <xdr:colOff>101600</xdr:colOff>
      <xdr:row>17</xdr:row>
      <xdr:rowOff>87998</xdr:rowOff>
    </xdr:to>
    <xdr:sp macro="" textlink="">
      <xdr:nvSpPr>
        <xdr:cNvPr id="77" name="楕円 76"/>
        <xdr:cNvSpPr/>
      </xdr:nvSpPr>
      <xdr:spPr bwMode="auto">
        <a:xfrm>
          <a:off x="28575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72775</xdr:rowOff>
    </xdr:from>
    <xdr:ext cx="762000" cy="259045"/>
    <xdr:sp macro="" textlink="">
      <xdr:nvSpPr>
        <xdr:cNvPr id="78" name="テキスト ボックス 77"/>
        <xdr:cNvSpPr txBox="1"/>
      </xdr:nvSpPr>
      <xdr:spPr>
        <a:xfrm>
          <a:off x="25273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170956</xdr:rowOff>
    </xdr:from>
    <xdr:to>
      <xdr:col>29</xdr:col>
      <xdr:colOff>127000</xdr:colOff>
      <xdr:row>35</xdr:row>
      <xdr:rowOff>207663</xdr:rowOff>
    </xdr:to>
    <xdr:cxnSp macro="">
      <xdr:nvCxnSpPr>
        <xdr:cNvPr id="113" name="直線コネクタ 112"/>
        <xdr:cNvCxnSpPr/>
      </xdr:nvCxnSpPr>
      <xdr:spPr bwMode="auto">
        <a:xfrm flipV="1">
          <a:off x="5003800" y="6781306"/>
          <a:ext cx="647700" cy="3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207663</xdr:rowOff>
    </xdr:from>
    <xdr:to>
      <xdr:col>26</xdr:col>
      <xdr:colOff>50800</xdr:colOff>
      <xdr:row>35</xdr:row>
      <xdr:rowOff>251162</xdr:rowOff>
    </xdr:to>
    <xdr:cxnSp macro="">
      <xdr:nvCxnSpPr>
        <xdr:cNvPr id="116" name="直線コネクタ 115"/>
        <xdr:cNvCxnSpPr/>
      </xdr:nvCxnSpPr>
      <xdr:spPr bwMode="auto">
        <a:xfrm flipV="1">
          <a:off x="4305300" y="6818013"/>
          <a:ext cx="698500" cy="43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251162</xdr:rowOff>
    </xdr:from>
    <xdr:to>
      <xdr:col>22</xdr:col>
      <xdr:colOff>114300</xdr:colOff>
      <xdr:row>36</xdr:row>
      <xdr:rowOff>8030</xdr:rowOff>
    </xdr:to>
    <xdr:cxnSp macro="">
      <xdr:nvCxnSpPr>
        <xdr:cNvPr id="119" name="直線コネクタ 118"/>
        <xdr:cNvCxnSpPr/>
      </xdr:nvCxnSpPr>
      <xdr:spPr bwMode="auto">
        <a:xfrm flipV="1">
          <a:off x="3606800" y="6861512"/>
          <a:ext cx="698500" cy="99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8030</xdr:rowOff>
    </xdr:from>
    <xdr:to>
      <xdr:col>18</xdr:col>
      <xdr:colOff>177800</xdr:colOff>
      <xdr:row>36</xdr:row>
      <xdr:rowOff>109365</xdr:rowOff>
    </xdr:to>
    <xdr:cxnSp macro="">
      <xdr:nvCxnSpPr>
        <xdr:cNvPr id="122" name="直線コネクタ 121"/>
        <xdr:cNvCxnSpPr/>
      </xdr:nvCxnSpPr>
      <xdr:spPr bwMode="auto">
        <a:xfrm flipV="1">
          <a:off x="2908300" y="6961280"/>
          <a:ext cx="698500" cy="10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120156</xdr:rowOff>
    </xdr:from>
    <xdr:to>
      <xdr:col>29</xdr:col>
      <xdr:colOff>177800</xdr:colOff>
      <xdr:row>35</xdr:row>
      <xdr:rowOff>221756</xdr:rowOff>
    </xdr:to>
    <xdr:sp macro="" textlink="">
      <xdr:nvSpPr>
        <xdr:cNvPr id="132" name="楕円 131"/>
        <xdr:cNvSpPr/>
      </xdr:nvSpPr>
      <xdr:spPr bwMode="auto">
        <a:xfrm>
          <a:off x="5600700" y="673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92233</xdr:rowOff>
    </xdr:from>
    <xdr:ext cx="762000" cy="259045"/>
    <xdr:sp macro="" textlink="">
      <xdr:nvSpPr>
        <xdr:cNvPr id="133" name="人口1人当たり決算額の推移該当値テキスト445"/>
        <xdr:cNvSpPr txBox="1"/>
      </xdr:nvSpPr>
      <xdr:spPr>
        <a:xfrm>
          <a:off x="5740400" y="670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156863</xdr:rowOff>
    </xdr:from>
    <xdr:to>
      <xdr:col>26</xdr:col>
      <xdr:colOff>101600</xdr:colOff>
      <xdr:row>35</xdr:row>
      <xdr:rowOff>258463</xdr:rowOff>
    </xdr:to>
    <xdr:sp macro="" textlink="">
      <xdr:nvSpPr>
        <xdr:cNvPr id="134" name="楕円 133"/>
        <xdr:cNvSpPr/>
      </xdr:nvSpPr>
      <xdr:spPr bwMode="auto">
        <a:xfrm>
          <a:off x="4953000" y="676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243240</xdr:rowOff>
    </xdr:from>
    <xdr:ext cx="736600" cy="259045"/>
    <xdr:sp macro="" textlink="">
      <xdr:nvSpPr>
        <xdr:cNvPr id="135" name="テキスト ボックス 134"/>
        <xdr:cNvSpPr txBox="1"/>
      </xdr:nvSpPr>
      <xdr:spPr>
        <a:xfrm>
          <a:off x="4622800" y="6853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200362</xdr:rowOff>
    </xdr:from>
    <xdr:to>
      <xdr:col>22</xdr:col>
      <xdr:colOff>165100</xdr:colOff>
      <xdr:row>35</xdr:row>
      <xdr:rowOff>301962</xdr:rowOff>
    </xdr:to>
    <xdr:sp macro="" textlink="">
      <xdr:nvSpPr>
        <xdr:cNvPr id="136" name="楕円 135"/>
        <xdr:cNvSpPr/>
      </xdr:nvSpPr>
      <xdr:spPr bwMode="auto">
        <a:xfrm>
          <a:off x="4254500" y="6810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286739</xdr:rowOff>
    </xdr:from>
    <xdr:ext cx="762000" cy="259045"/>
    <xdr:sp macro="" textlink="">
      <xdr:nvSpPr>
        <xdr:cNvPr id="137" name="テキスト ボックス 136"/>
        <xdr:cNvSpPr txBox="1"/>
      </xdr:nvSpPr>
      <xdr:spPr>
        <a:xfrm>
          <a:off x="3924300" y="689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300130</xdr:rowOff>
    </xdr:from>
    <xdr:to>
      <xdr:col>19</xdr:col>
      <xdr:colOff>38100</xdr:colOff>
      <xdr:row>36</xdr:row>
      <xdr:rowOff>58830</xdr:rowOff>
    </xdr:to>
    <xdr:sp macro="" textlink="">
      <xdr:nvSpPr>
        <xdr:cNvPr id="138" name="楕円 137"/>
        <xdr:cNvSpPr/>
      </xdr:nvSpPr>
      <xdr:spPr bwMode="auto">
        <a:xfrm>
          <a:off x="3556000" y="6910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43607</xdr:rowOff>
    </xdr:from>
    <xdr:ext cx="762000" cy="259045"/>
    <xdr:sp macro="" textlink="">
      <xdr:nvSpPr>
        <xdr:cNvPr id="139" name="テキスト ボックス 138"/>
        <xdr:cNvSpPr txBox="1"/>
      </xdr:nvSpPr>
      <xdr:spPr>
        <a:xfrm>
          <a:off x="3225800" y="699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58565</xdr:rowOff>
    </xdr:from>
    <xdr:to>
      <xdr:col>15</xdr:col>
      <xdr:colOff>101600</xdr:colOff>
      <xdr:row>36</xdr:row>
      <xdr:rowOff>160165</xdr:rowOff>
    </xdr:to>
    <xdr:sp macro="" textlink="">
      <xdr:nvSpPr>
        <xdr:cNvPr id="140" name="楕円 139"/>
        <xdr:cNvSpPr/>
      </xdr:nvSpPr>
      <xdr:spPr bwMode="auto">
        <a:xfrm>
          <a:off x="2857500" y="701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144942</xdr:rowOff>
    </xdr:from>
    <xdr:ext cx="762000" cy="259045"/>
    <xdr:sp macro="" textlink="">
      <xdr:nvSpPr>
        <xdr:cNvPr id="141" name="テキスト ボックス 140"/>
        <xdr:cNvSpPr txBox="1"/>
      </xdr:nvSpPr>
      <xdr:spPr>
        <a:xfrm>
          <a:off x="2527300" y="709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130727</xdr:rowOff>
    </xdr:from>
    <xdr:to>
      <xdr:col>24</xdr:col>
      <xdr:colOff>63500</xdr:colOff>
      <xdr:row>35</xdr:row>
      <xdr:rowOff>273</xdr:rowOff>
    </xdr:to>
    <xdr:cxnSp macro="">
      <xdr:nvCxnSpPr>
        <xdr:cNvPr id="61" name="直線コネクタ 60"/>
        <xdr:cNvCxnSpPr/>
      </xdr:nvCxnSpPr>
      <xdr:spPr>
        <a:xfrm flipV="1">
          <a:off x="3797300" y="5960027"/>
          <a:ext cx="8382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155416</xdr:rowOff>
    </xdr:from>
    <xdr:to>
      <xdr:col>19</xdr:col>
      <xdr:colOff>177800</xdr:colOff>
      <xdr:row>35</xdr:row>
      <xdr:rowOff>273</xdr:rowOff>
    </xdr:to>
    <xdr:cxnSp macro="">
      <xdr:nvCxnSpPr>
        <xdr:cNvPr id="64" name="直線コネクタ 63"/>
        <xdr:cNvCxnSpPr/>
      </xdr:nvCxnSpPr>
      <xdr:spPr>
        <a:xfrm>
          <a:off x="2908300" y="5984716"/>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155416</xdr:rowOff>
    </xdr:from>
    <xdr:to>
      <xdr:col>15</xdr:col>
      <xdr:colOff>50800</xdr:colOff>
      <xdr:row>35</xdr:row>
      <xdr:rowOff>10884</xdr:rowOff>
    </xdr:to>
    <xdr:cxnSp macro="">
      <xdr:nvCxnSpPr>
        <xdr:cNvPr id="67" name="直線コネクタ 66"/>
        <xdr:cNvCxnSpPr/>
      </xdr:nvCxnSpPr>
      <xdr:spPr>
        <a:xfrm flipV="1">
          <a:off x="2019300" y="5984716"/>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10884</xdr:rowOff>
    </xdr:from>
    <xdr:to>
      <xdr:col>10</xdr:col>
      <xdr:colOff>114300</xdr:colOff>
      <xdr:row>37</xdr:row>
      <xdr:rowOff>28239</xdr:rowOff>
    </xdr:to>
    <xdr:cxnSp macro="">
      <xdr:nvCxnSpPr>
        <xdr:cNvPr id="70" name="直線コネクタ 69"/>
        <xdr:cNvCxnSpPr/>
      </xdr:nvCxnSpPr>
      <xdr:spPr>
        <a:xfrm flipV="1">
          <a:off x="1130300" y="6011634"/>
          <a:ext cx="889000" cy="3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79927</xdr:rowOff>
    </xdr:from>
    <xdr:to>
      <xdr:col>24</xdr:col>
      <xdr:colOff>114300</xdr:colOff>
      <xdr:row>35</xdr:row>
      <xdr:rowOff>10077</xdr:rowOff>
    </xdr:to>
    <xdr:sp macro="" textlink="">
      <xdr:nvSpPr>
        <xdr:cNvPr id="80" name="楕円 79"/>
        <xdr:cNvSpPr/>
      </xdr:nvSpPr>
      <xdr:spPr>
        <a:xfrm>
          <a:off x="4584700" y="590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102804</xdr:rowOff>
    </xdr:from>
    <xdr:ext cx="534377" cy="259045"/>
    <xdr:sp macro="" textlink="">
      <xdr:nvSpPr>
        <xdr:cNvPr id="81" name="人件費該当値テキスト"/>
        <xdr:cNvSpPr txBox="1"/>
      </xdr:nvSpPr>
      <xdr:spPr>
        <a:xfrm>
          <a:off x="4686300" y="57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120923</xdr:rowOff>
    </xdr:from>
    <xdr:to>
      <xdr:col>20</xdr:col>
      <xdr:colOff>38100</xdr:colOff>
      <xdr:row>35</xdr:row>
      <xdr:rowOff>51073</xdr:rowOff>
    </xdr:to>
    <xdr:sp macro="" textlink="">
      <xdr:nvSpPr>
        <xdr:cNvPr id="82" name="楕円 81"/>
        <xdr:cNvSpPr/>
      </xdr:nvSpPr>
      <xdr:spPr>
        <a:xfrm>
          <a:off x="3746500" y="595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67600</xdr:rowOff>
    </xdr:from>
    <xdr:ext cx="534377" cy="259045"/>
    <xdr:sp macro="" textlink="">
      <xdr:nvSpPr>
        <xdr:cNvPr id="83" name="テキスト ボックス 82"/>
        <xdr:cNvSpPr txBox="1"/>
      </xdr:nvSpPr>
      <xdr:spPr>
        <a:xfrm>
          <a:off x="3530111" y="5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104616</xdr:rowOff>
    </xdr:from>
    <xdr:to>
      <xdr:col>15</xdr:col>
      <xdr:colOff>101600</xdr:colOff>
      <xdr:row>35</xdr:row>
      <xdr:rowOff>34766</xdr:rowOff>
    </xdr:to>
    <xdr:sp macro="" textlink="">
      <xdr:nvSpPr>
        <xdr:cNvPr id="84" name="楕円 83"/>
        <xdr:cNvSpPr/>
      </xdr:nvSpPr>
      <xdr:spPr>
        <a:xfrm>
          <a:off x="2857500" y="59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51293</xdr:rowOff>
    </xdr:from>
    <xdr:ext cx="534377" cy="259045"/>
    <xdr:sp macro="" textlink="">
      <xdr:nvSpPr>
        <xdr:cNvPr id="85" name="テキスト ボックス 84"/>
        <xdr:cNvSpPr txBox="1"/>
      </xdr:nvSpPr>
      <xdr:spPr>
        <a:xfrm>
          <a:off x="2641111" y="570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131534</xdr:rowOff>
    </xdr:from>
    <xdr:to>
      <xdr:col>10</xdr:col>
      <xdr:colOff>165100</xdr:colOff>
      <xdr:row>35</xdr:row>
      <xdr:rowOff>61684</xdr:rowOff>
    </xdr:to>
    <xdr:sp macro="" textlink="">
      <xdr:nvSpPr>
        <xdr:cNvPr id="86" name="楕円 85"/>
        <xdr:cNvSpPr/>
      </xdr:nvSpPr>
      <xdr:spPr>
        <a:xfrm>
          <a:off x="1968500" y="59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78211</xdr:rowOff>
    </xdr:from>
    <xdr:ext cx="534377" cy="259045"/>
    <xdr:sp macro="" textlink="">
      <xdr:nvSpPr>
        <xdr:cNvPr id="87" name="テキスト ボックス 86"/>
        <xdr:cNvSpPr txBox="1"/>
      </xdr:nvSpPr>
      <xdr:spPr>
        <a:xfrm>
          <a:off x="1752111" y="57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148889</xdr:rowOff>
    </xdr:from>
    <xdr:to>
      <xdr:col>6</xdr:col>
      <xdr:colOff>38100</xdr:colOff>
      <xdr:row>37</xdr:row>
      <xdr:rowOff>79039</xdr:rowOff>
    </xdr:to>
    <xdr:sp macro="" textlink="">
      <xdr:nvSpPr>
        <xdr:cNvPr id="88" name="楕円 87"/>
        <xdr:cNvSpPr/>
      </xdr:nvSpPr>
      <xdr:spPr>
        <a:xfrm>
          <a:off x="1079500" y="63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70166</xdr:rowOff>
    </xdr:from>
    <xdr:ext cx="534377" cy="259045"/>
    <xdr:sp macro="" textlink="">
      <xdr:nvSpPr>
        <xdr:cNvPr id="89" name="テキスト ボックス 88"/>
        <xdr:cNvSpPr txBox="1"/>
      </xdr:nvSpPr>
      <xdr:spPr>
        <a:xfrm>
          <a:off x="863111" y="64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76378</xdr:rowOff>
    </xdr:from>
    <xdr:to>
      <xdr:col>24</xdr:col>
      <xdr:colOff>63500</xdr:colOff>
      <xdr:row>56</xdr:row>
      <xdr:rowOff>149290</xdr:rowOff>
    </xdr:to>
    <xdr:cxnSp macro="">
      <xdr:nvCxnSpPr>
        <xdr:cNvPr id="121" name="直線コネクタ 120"/>
        <xdr:cNvCxnSpPr/>
      </xdr:nvCxnSpPr>
      <xdr:spPr>
        <a:xfrm>
          <a:off x="3797300" y="9677578"/>
          <a:ext cx="838200" cy="7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76378</xdr:rowOff>
    </xdr:from>
    <xdr:to>
      <xdr:col>19</xdr:col>
      <xdr:colOff>177800</xdr:colOff>
      <xdr:row>56</xdr:row>
      <xdr:rowOff>134529</xdr:rowOff>
    </xdr:to>
    <xdr:cxnSp macro="">
      <xdr:nvCxnSpPr>
        <xdr:cNvPr id="124" name="直線コネクタ 123"/>
        <xdr:cNvCxnSpPr/>
      </xdr:nvCxnSpPr>
      <xdr:spPr>
        <a:xfrm flipV="1">
          <a:off x="2908300" y="9677578"/>
          <a:ext cx="889000" cy="5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134529</xdr:rowOff>
    </xdr:from>
    <xdr:to>
      <xdr:col>15</xdr:col>
      <xdr:colOff>50800</xdr:colOff>
      <xdr:row>57</xdr:row>
      <xdr:rowOff>5675</xdr:rowOff>
    </xdr:to>
    <xdr:cxnSp macro="">
      <xdr:nvCxnSpPr>
        <xdr:cNvPr id="127" name="直線コネクタ 126"/>
        <xdr:cNvCxnSpPr/>
      </xdr:nvCxnSpPr>
      <xdr:spPr>
        <a:xfrm flipV="1">
          <a:off x="2019300" y="973572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117972</xdr:rowOff>
    </xdr:from>
    <xdr:to>
      <xdr:col>10</xdr:col>
      <xdr:colOff>114300</xdr:colOff>
      <xdr:row>57</xdr:row>
      <xdr:rowOff>5675</xdr:rowOff>
    </xdr:to>
    <xdr:cxnSp macro="">
      <xdr:nvCxnSpPr>
        <xdr:cNvPr id="130" name="直線コネクタ 129"/>
        <xdr:cNvCxnSpPr/>
      </xdr:nvCxnSpPr>
      <xdr:spPr>
        <a:xfrm>
          <a:off x="1130300" y="9719172"/>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98490</xdr:rowOff>
    </xdr:from>
    <xdr:to>
      <xdr:col>24</xdr:col>
      <xdr:colOff>114300</xdr:colOff>
      <xdr:row>57</xdr:row>
      <xdr:rowOff>28640</xdr:rowOff>
    </xdr:to>
    <xdr:sp macro="" textlink="">
      <xdr:nvSpPr>
        <xdr:cNvPr id="140" name="楕円 139"/>
        <xdr:cNvSpPr/>
      </xdr:nvSpPr>
      <xdr:spPr>
        <a:xfrm>
          <a:off x="4584700" y="96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76917</xdr:rowOff>
    </xdr:from>
    <xdr:ext cx="534377" cy="259045"/>
    <xdr:sp macro="" textlink="">
      <xdr:nvSpPr>
        <xdr:cNvPr id="141" name="物件費該当値テキスト"/>
        <xdr:cNvSpPr txBox="1"/>
      </xdr:nvSpPr>
      <xdr:spPr>
        <a:xfrm>
          <a:off x="4686300" y="967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25578</xdr:rowOff>
    </xdr:from>
    <xdr:to>
      <xdr:col>20</xdr:col>
      <xdr:colOff>38100</xdr:colOff>
      <xdr:row>56</xdr:row>
      <xdr:rowOff>127178</xdr:rowOff>
    </xdr:to>
    <xdr:sp macro="" textlink="">
      <xdr:nvSpPr>
        <xdr:cNvPr id="142" name="楕円 141"/>
        <xdr:cNvSpPr/>
      </xdr:nvSpPr>
      <xdr:spPr>
        <a:xfrm>
          <a:off x="3746500" y="96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143705</xdr:rowOff>
    </xdr:from>
    <xdr:ext cx="534377" cy="259045"/>
    <xdr:sp macro="" textlink="">
      <xdr:nvSpPr>
        <xdr:cNvPr id="143" name="テキスト ボックス 142"/>
        <xdr:cNvSpPr txBox="1"/>
      </xdr:nvSpPr>
      <xdr:spPr>
        <a:xfrm>
          <a:off x="3530111" y="94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83729</xdr:rowOff>
    </xdr:from>
    <xdr:to>
      <xdr:col>15</xdr:col>
      <xdr:colOff>101600</xdr:colOff>
      <xdr:row>57</xdr:row>
      <xdr:rowOff>13879</xdr:rowOff>
    </xdr:to>
    <xdr:sp macro="" textlink="">
      <xdr:nvSpPr>
        <xdr:cNvPr id="144" name="楕円 143"/>
        <xdr:cNvSpPr/>
      </xdr:nvSpPr>
      <xdr:spPr>
        <a:xfrm>
          <a:off x="2857500" y="96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30406</xdr:rowOff>
    </xdr:from>
    <xdr:ext cx="534377" cy="259045"/>
    <xdr:sp macro="" textlink="">
      <xdr:nvSpPr>
        <xdr:cNvPr id="145" name="テキスト ボックス 144"/>
        <xdr:cNvSpPr txBox="1"/>
      </xdr:nvSpPr>
      <xdr:spPr>
        <a:xfrm>
          <a:off x="2641111" y="94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126325</xdr:rowOff>
    </xdr:from>
    <xdr:to>
      <xdr:col>10</xdr:col>
      <xdr:colOff>165100</xdr:colOff>
      <xdr:row>57</xdr:row>
      <xdr:rowOff>56475</xdr:rowOff>
    </xdr:to>
    <xdr:sp macro="" textlink="">
      <xdr:nvSpPr>
        <xdr:cNvPr id="146" name="楕円 145"/>
        <xdr:cNvSpPr/>
      </xdr:nvSpPr>
      <xdr:spPr>
        <a:xfrm>
          <a:off x="1968500" y="972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73002</xdr:rowOff>
    </xdr:from>
    <xdr:ext cx="534377" cy="259045"/>
    <xdr:sp macro="" textlink="">
      <xdr:nvSpPr>
        <xdr:cNvPr id="147" name="テキスト ボックス 146"/>
        <xdr:cNvSpPr txBox="1"/>
      </xdr:nvSpPr>
      <xdr:spPr>
        <a:xfrm>
          <a:off x="1752111" y="95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67172</xdr:rowOff>
    </xdr:from>
    <xdr:to>
      <xdr:col>6</xdr:col>
      <xdr:colOff>38100</xdr:colOff>
      <xdr:row>56</xdr:row>
      <xdr:rowOff>168772</xdr:rowOff>
    </xdr:to>
    <xdr:sp macro="" textlink="">
      <xdr:nvSpPr>
        <xdr:cNvPr id="148" name="楕円 147"/>
        <xdr:cNvSpPr/>
      </xdr:nvSpPr>
      <xdr:spPr>
        <a:xfrm>
          <a:off x="1079500" y="966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13849</xdr:rowOff>
    </xdr:from>
    <xdr:ext cx="534377" cy="259045"/>
    <xdr:sp macro="" textlink="">
      <xdr:nvSpPr>
        <xdr:cNvPr id="149" name="テキスト ボックス 148"/>
        <xdr:cNvSpPr txBox="1"/>
      </xdr:nvSpPr>
      <xdr:spPr>
        <a:xfrm>
          <a:off x="863111" y="94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79076</xdr:rowOff>
    </xdr:to>
    <xdr:cxnSp macro="">
      <xdr:nvCxnSpPr>
        <xdr:cNvPr id="176" name="直線コネクタ 175"/>
        <xdr:cNvCxnSpPr/>
      </xdr:nvCxnSpPr>
      <xdr:spPr>
        <a:xfrm flipV="1">
          <a:off x="3797300" y="13441705"/>
          <a:ext cx="8382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79076</xdr:rowOff>
    </xdr:from>
    <xdr:to>
      <xdr:col>19</xdr:col>
      <xdr:colOff>177800</xdr:colOff>
      <xdr:row>78</xdr:row>
      <xdr:rowOff>82276</xdr:rowOff>
    </xdr:to>
    <xdr:cxnSp macro="">
      <xdr:nvCxnSpPr>
        <xdr:cNvPr id="179" name="直線コネクタ 178"/>
        <xdr:cNvCxnSpPr/>
      </xdr:nvCxnSpPr>
      <xdr:spPr>
        <a:xfrm flipV="1">
          <a:off x="2908300" y="1345217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53656</xdr:rowOff>
    </xdr:from>
    <xdr:to>
      <xdr:col>15</xdr:col>
      <xdr:colOff>50800</xdr:colOff>
      <xdr:row>78</xdr:row>
      <xdr:rowOff>82276</xdr:rowOff>
    </xdr:to>
    <xdr:cxnSp macro="">
      <xdr:nvCxnSpPr>
        <xdr:cNvPr id="182" name="直線コネクタ 181"/>
        <xdr:cNvCxnSpPr/>
      </xdr:nvCxnSpPr>
      <xdr:spPr>
        <a:xfrm>
          <a:off x="2019300" y="13426756"/>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45425</xdr:rowOff>
    </xdr:from>
    <xdr:to>
      <xdr:col>10</xdr:col>
      <xdr:colOff>114300</xdr:colOff>
      <xdr:row>78</xdr:row>
      <xdr:rowOff>53656</xdr:rowOff>
    </xdr:to>
    <xdr:cxnSp macro="">
      <xdr:nvCxnSpPr>
        <xdr:cNvPr id="185" name="直線コネクタ 184"/>
        <xdr:cNvCxnSpPr/>
      </xdr:nvCxnSpPr>
      <xdr:spPr>
        <a:xfrm>
          <a:off x="1130300" y="13418525"/>
          <a:ext cx="8890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17805</xdr:rowOff>
    </xdr:from>
    <xdr:to>
      <xdr:col>24</xdr:col>
      <xdr:colOff>114300</xdr:colOff>
      <xdr:row>78</xdr:row>
      <xdr:rowOff>119405</xdr:rowOff>
    </xdr:to>
    <xdr:sp macro="" textlink="">
      <xdr:nvSpPr>
        <xdr:cNvPr id="195" name="楕円 194"/>
        <xdr:cNvSpPr/>
      </xdr:nvSpPr>
      <xdr:spPr>
        <a:xfrm>
          <a:off x="45847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104182</xdr:rowOff>
    </xdr:from>
    <xdr:ext cx="469744" cy="259045"/>
    <xdr:sp macro="" textlink="">
      <xdr:nvSpPr>
        <xdr:cNvPr id="196" name="維持補修費該当値テキスト"/>
        <xdr:cNvSpPr txBox="1"/>
      </xdr:nvSpPr>
      <xdr:spPr>
        <a:xfrm>
          <a:off x="4686300" y="1330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28276</xdr:rowOff>
    </xdr:from>
    <xdr:to>
      <xdr:col>20</xdr:col>
      <xdr:colOff>38100</xdr:colOff>
      <xdr:row>78</xdr:row>
      <xdr:rowOff>129876</xdr:rowOff>
    </xdr:to>
    <xdr:sp macro="" textlink="">
      <xdr:nvSpPr>
        <xdr:cNvPr id="197" name="楕円 196"/>
        <xdr:cNvSpPr/>
      </xdr:nvSpPr>
      <xdr:spPr>
        <a:xfrm>
          <a:off x="3746500" y="134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121003</xdr:rowOff>
    </xdr:from>
    <xdr:ext cx="469744" cy="259045"/>
    <xdr:sp macro="" textlink="">
      <xdr:nvSpPr>
        <xdr:cNvPr id="198" name="テキスト ボックス 197"/>
        <xdr:cNvSpPr txBox="1"/>
      </xdr:nvSpPr>
      <xdr:spPr>
        <a:xfrm>
          <a:off x="3562428" y="134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31476</xdr:rowOff>
    </xdr:from>
    <xdr:to>
      <xdr:col>15</xdr:col>
      <xdr:colOff>101600</xdr:colOff>
      <xdr:row>78</xdr:row>
      <xdr:rowOff>133076</xdr:rowOff>
    </xdr:to>
    <xdr:sp macro="" textlink="">
      <xdr:nvSpPr>
        <xdr:cNvPr id="199" name="楕円 198"/>
        <xdr:cNvSpPr/>
      </xdr:nvSpPr>
      <xdr:spPr>
        <a:xfrm>
          <a:off x="2857500" y="1340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124203</xdr:rowOff>
    </xdr:from>
    <xdr:ext cx="469744" cy="259045"/>
    <xdr:sp macro="" textlink="">
      <xdr:nvSpPr>
        <xdr:cNvPr id="200" name="テキスト ボックス 199"/>
        <xdr:cNvSpPr txBox="1"/>
      </xdr:nvSpPr>
      <xdr:spPr>
        <a:xfrm>
          <a:off x="2673428" y="1349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2856</xdr:rowOff>
    </xdr:from>
    <xdr:to>
      <xdr:col>10</xdr:col>
      <xdr:colOff>165100</xdr:colOff>
      <xdr:row>78</xdr:row>
      <xdr:rowOff>104456</xdr:rowOff>
    </xdr:to>
    <xdr:sp macro="" textlink="">
      <xdr:nvSpPr>
        <xdr:cNvPr id="201" name="楕円 200"/>
        <xdr:cNvSpPr/>
      </xdr:nvSpPr>
      <xdr:spPr>
        <a:xfrm>
          <a:off x="1968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95583</xdr:rowOff>
    </xdr:from>
    <xdr:ext cx="469744" cy="259045"/>
    <xdr:sp macro="" textlink="">
      <xdr:nvSpPr>
        <xdr:cNvPr id="202" name="テキスト ボックス 201"/>
        <xdr:cNvSpPr txBox="1"/>
      </xdr:nvSpPr>
      <xdr:spPr>
        <a:xfrm>
          <a:off x="1784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166075</xdr:rowOff>
    </xdr:from>
    <xdr:to>
      <xdr:col>6</xdr:col>
      <xdr:colOff>38100</xdr:colOff>
      <xdr:row>78</xdr:row>
      <xdr:rowOff>96225</xdr:rowOff>
    </xdr:to>
    <xdr:sp macro="" textlink="">
      <xdr:nvSpPr>
        <xdr:cNvPr id="203" name="楕円 202"/>
        <xdr:cNvSpPr/>
      </xdr:nvSpPr>
      <xdr:spPr>
        <a:xfrm>
          <a:off x="1079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87352</xdr:rowOff>
    </xdr:from>
    <xdr:ext cx="469744" cy="259045"/>
    <xdr:sp macro="" textlink="">
      <xdr:nvSpPr>
        <xdr:cNvPr id="204" name="テキスト ボックス 203"/>
        <xdr:cNvSpPr txBox="1"/>
      </xdr:nvSpPr>
      <xdr:spPr>
        <a:xfrm>
          <a:off x="895428" y="1346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59675</xdr:rowOff>
    </xdr:from>
    <xdr:to>
      <xdr:col>24</xdr:col>
      <xdr:colOff>63500</xdr:colOff>
      <xdr:row>96</xdr:row>
      <xdr:rowOff>49488</xdr:rowOff>
    </xdr:to>
    <xdr:cxnSp macro="">
      <xdr:nvCxnSpPr>
        <xdr:cNvPr id="238" name="直線コネクタ 237"/>
        <xdr:cNvCxnSpPr/>
      </xdr:nvCxnSpPr>
      <xdr:spPr>
        <a:xfrm flipV="1">
          <a:off x="3797300" y="16347425"/>
          <a:ext cx="838200" cy="1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18428</xdr:rowOff>
    </xdr:from>
    <xdr:to>
      <xdr:col>19</xdr:col>
      <xdr:colOff>177800</xdr:colOff>
      <xdr:row>96</xdr:row>
      <xdr:rowOff>49488</xdr:rowOff>
    </xdr:to>
    <xdr:cxnSp macro="">
      <xdr:nvCxnSpPr>
        <xdr:cNvPr id="241" name="直線コネクタ 240"/>
        <xdr:cNvCxnSpPr/>
      </xdr:nvCxnSpPr>
      <xdr:spPr>
        <a:xfrm>
          <a:off x="2908300" y="16306178"/>
          <a:ext cx="889000" cy="20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18428</xdr:rowOff>
    </xdr:from>
    <xdr:to>
      <xdr:col>15</xdr:col>
      <xdr:colOff>50800</xdr:colOff>
      <xdr:row>97</xdr:row>
      <xdr:rowOff>40388</xdr:rowOff>
    </xdr:to>
    <xdr:cxnSp macro="">
      <xdr:nvCxnSpPr>
        <xdr:cNvPr id="244" name="直線コネクタ 243"/>
        <xdr:cNvCxnSpPr/>
      </xdr:nvCxnSpPr>
      <xdr:spPr>
        <a:xfrm flipV="1">
          <a:off x="2019300" y="16306178"/>
          <a:ext cx="889000" cy="3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40388</xdr:rowOff>
    </xdr:from>
    <xdr:to>
      <xdr:col>10</xdr:col>
      <xdr:colOff>114300</xdr:colOff>
      <xdr:row>97</xdr:row>
      <xdr:rowOff>53290</xdr:rowOff>
    </xdr:to>
    <xdr:cxnSp macro="">
      <xdr:nvCxnSpPr>
        <xdr:cNvPr id="247" name="直線コネクタ 246"/>
        <xdr:cNvCxnSpPr/>
      </xdr:nvCxnSpPr>
      <xdr:spPr>
        <a:xfrm flipV="1">
          <a:off x="1130300" y="16671038"/>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8875</xdr:rowOff>
    </xdr:from>
    <xdr:to>
      <xdr:col>24</xdr:col>
      <xdr:colOff>114300</xdr:colOff>
      <xdr:row>95</xdr:row>
      <xdr:rowOff>110475</xdr:rowOff>
    </xdr:to>
    <xdr:sp macro="" textlink="">
      <xdr:nvSpPr>
        <xdr:cNvPr id="257" name="楕円 256"/>
        <xdr:cNvSpPr/>
      </xdr:nvSpPr>
      <xdr:spPr>
        <a:xfrm>
          <a:off x="4584700" y="1629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31752</xdr:rowOff>
    </xdr:from>
    <xdr:ext cx="599010" cy="259045"/>
    <xdr:sp macro="" textlink="">
      <xdr:nvSpPr>
        <xdr:cNvPr id="258" name="扶助費該当値テキスト"/>
        <xdr:cNvSpPr txBox="1"/>
      </xdr:nvSpPr>
      <xdr:spPr>
        <a:xfrm>
          <a:off x="4686300" y="1614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170138</xdr:rowOff>
    </xdr:from>
    <xdr:to>
      <xdr:col>20</xdr:col>
      <xdr:colOff>38100</xdr:colOff>
      <xdr:row>96</xdr:row>
      <xdr:rowOff>100288</xdr:rowOff>
    </xdr:to>
    <xdr:sp macro="" textlink="">
      <xdr:nvSpPr>
        <xdr:cNvPr id="259" name="楕円 258"/>
        <xdr:cNvSpPr/>
      </xdr:nvSpPr>
      <xdr:spPr>
        <a:xfrm>
          <a:off x="3746500" y="164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116815</xdr:rowOff>
    </xdr:from>
    <xdr:ext cx="599010" cy="259045"/>
    <xdr:sp macro="" textlink="">
      <xdr:nvSpPr>
        <xdr:cNvPr id="260" name="テキスト ボックス 259"/>
        <xdr:cNvSpPr txBox="1"/>
      </xdr:nvSpPr>
      <xdr:spPr>
        <a:xfrm>
          <a:off x="3497795" y="1623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139078</xdr:rowOff>
    </xdr:from>
    <xdr:to>
      <xdr:col>15</xdr:col>
      <xdr:colOff>101600</xdr:colOff>
      <xdr:row>95</xdr:row>
      <xdr:rowOff>69228</xdr:rowOff>
    </xdr:to>
    <xdr:sp macro="" textlink="">
      <xdr:nvSpPr>
        <xdr:cNvPr id="261" name="楕円 260"/>
        <xdr:cNvSpPr/>
      </xdr:nvSpPr>
      <xdr:spPr>
        <a:xfrm>
          <a:off x="2857500" y="162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85755</xdr:rowOff>
    </xdr:from>
    <xdr:ext cx="599010" cy="259045"/>
    <xdr:sp macro="" textlink="">
      <xdr:nvSpPr>
        <xdr:cNvPr id="262" name="テキスト ボックス 261"/>
        <xdr:cNvSpPr txBox="1"/>
      </xdr:nvSpPr>
      <xdr:spPr>
        <a:xfrm>
          <a:off x="2608795" y="1603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161038</xdr:rowOff>
    </xdr:from>
    <xdr:to>
      <xdr:col>10</xdr:col>
      <xdr:colOff>165100</xdr:colOff>
      <xdr:row>97</xdr:row>
      <xdr:rowOff>91188</xdr:rowOff>
    </xdr:to>
    <xdr:sp macro="" textlink="">
      <xdr:nvSpPr>
        <xdr:cNvPr id="263" name="楕円 262"/>
        <xdr:cNvSpPr/>
      </xdr:nvSpPr>
      <xdr:spPr>
        <a:xfrm>
          <a:off x="1968500" y="166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107715</xdr:rowOff>
    </xdr:from>
    <xdr:ext cx="534377" cy="259045"/>
    <xdr:sp macro="" textlink="">
      <xdr:nvSpPr>
        <xdr:cNvPr id="264" name="テキスト ボックス 263"/>
        <xdr:cNvSpPr txBox="1"/>
      </xdr:nvSpPr>
      <xdr:spPr>
        <a:xfrm>
          <a:off x="1752111" y="163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2490</xdr:rowOff>
    </xdr:from>
    <xdr:to>
      <xdr:col>6</xdr:col>
      <xdr:colOff>38100</xdr:colOff>
      <xdr:row>97</xdr:row>
      <xdr:rowOff>104090</xdr:rowOff>
    </xdr:to>
    <xdr:sp macro="" textlink="">
      <xdr:nvSpPr>
        <xdr:cNvPr id="265" name="楕円 264"/>
        <xdr:cNvSpPr/>
      </xdr:nvSpPr>
      <xdr:spPr>
        <a:xfrm>
          <a:off x="1079500" y="166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120617</xdr:rowOff>
    </xdr:from>
    <xdr:ext cx="534377" cy="259045"/>
    <xdr:sp macro="" textlink="">
      <xdr:nvSpPr>
        <xdr:cNvPr id="266" name="テキスト ボックス 265"/>
        <xdr:cNvSpPr txBox="1"/>
      </xdr:nvSpPr>
      <xdr:spPr>
        <a:xfrm>
          <a:off x="863111" y="1640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95134</xdr:rowOff>
    </xdr:from>
    <xdr:to>
      <xdr:col>55</xdr:col>
      <xdr:colOff>0</xdr:colOff>
      <xdr:row>37</xdr:row>
      <xdr:rowOff>137849</xdr:rowOff>
    </xdr:to>
    <xdr:cxnSp macro="">
      <xdr:nvCxnSpPr>
        <xdr:cNvPr id="298" name="直線コネクタ 297"/>
        <xdr:cNvCxnSpPr/>
      </xdr:nvCxnSpPr>
      <xdr:spPr>
        <a:xfrm>
          <a:off x="9639300" y="6438784"/>
          <a:ext cx="8382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95134</xdr:rowOff>
    </xdr:from>
    <xdr:to>
      <xdr:col>50</xdr:col>
      <xdr:colOff>114300</xdr:colOff>
      <xdr:row>37</xdr:row>
      <xdr:rowOff>160971</xdr:rowOff>
    </xdr:to>
    <xdr:cxnSp macro="">
      <xdr:nvCxnSpPr>
        <xdr:cNvPr id="301" name="直線コネクタ 300"/>
        <xdr:cNvCxnSpPr/>
      </xdr:nvCxnSpPr>
      <xdr:spPr>
        <a:xfrm flipV="1">
          <a:off x="8750300" y="6438784"/>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24823</xdr:rowOff>
    </xdr:from>
    <xdr:to>
      <xdr:col>45</xdr:col>
      <xdr:colOff>177800</xdr:colOff>
      <xdr:row>37</xdr:row>
      <xdr:rowOff>160971</xdr:rowOff>
    </xdr:to>
    <xdr:cxnSp macro="">
      <xdr:nvCxnSpPr>
        <xdr:cNvPr id="304" name="直線コネクタ 303"/>
        <xdr:cNvCxnSpPr/>
      </xdr:nvCxnSpPr>
      <xdr:spPr>
        <a:xfrm>
          <a:off x="7861300" y="5339773"/>
          <a:ext cx="889000" cy="116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24823</xdr:rowOff>
    </xdr:from>
    <xdr:to>
      <xdr:col>41</xdr:col>
      <xdr:colOff>50800</xdr:colOff>
      <xdr:row>37</xdr:row>
      <xdr:rowOff>132646</xdr:rowOff>
    </xdr:to>
    <xdr:cxnSp macro="">
      <xdr:nvCxnSpPr>
        <xdr:cNvPr id="307" name="直線コネクタ 306"/>
        <xdr:cNvCxnSpPr/>
      </xdr:nvCxnSpPr>
      <xdr:spPr>
        <a:xfrm flipV="1">
          <a:off x="6972300" y="5339773"/>
          <a:ext cx="889000" cy="113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87049</xdr:rowOff>
    </xdr:from>
    <xdr:to>
      <xdr:col>55</xdr:col>
      <xdr:colOff>50800</xdr:colOff>
      <xdr:row>38</xdr:row>
      <xdr:rowOff>17199</xdr:rowOff>
    </xdr:to>
    <xdr:sp macro="" textlink="">
      <xdr:nvSpPr>
        <xdr:cNvPr id="317" name="楕円 316"/>
        <xdr:cNvSpPr/>
      </xdr:nvSpPr>
      <xdr:spPr>
        <a:xfrm>
          <a:off x="10426700" y="64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65476</xdr:rowOff>
    </xdr:from>
    <xdr:ext cx="534377" cy="259045"/>
    <xdr:sp macro="" textlink="">
      <xdr:nvSpPr>
        <xdr:cNvPr id="318" name="補助費等該当値テキスト"/>
        <xdr:cNvSpPr txBox="1"/>
      </xdr:nvSpPr>
      <xdr:spPr>
        <a:xfrm>
          <a:off x="10528300" y="640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44334</xdr:rowOff>
    </xdr:from>
    <xdr:to>
      <xdr:col>50</xdr:col>
      <xdr:colOff>165100</xdr:colOff>
      <xdr:row>37</xdr:row>
      <xdr:rowOff>145934</xdr:rowOff>
    </xdr:to>
    <xdr:sp macro="" textlink="">
      <xdr:nvSpPr>
        <xdr:cNvPr id="319" name="楕円 318"/>
        <xdr:cNvSpPr/>
      </xdr:nvSpPr>
      <xdr:spPr>
        <a:xfrm>
          <a:off x="9588500" y="63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137061</xdr:rowOff>
    </xdr:from>
    <xdr:ext cx="534377" cy="259045"/>
    <xdr:sp macro="" textlink="">
      <xdr:nvSpPr>
        <xdr:cNvPr id="320" name="テキスト ボックス 319"/>
        <xdr:cNvSpPr txBox="1"/>
      </xdr:nvSpPr>
      <xdr:spPr>
        <a:xfrm>
          <a:off x="9372111" y="648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110171</xdr:rowOff>
    </xdr:from>
    <xdr:to>
      <xdr:col>46</xdr:col>
      <xdr:colOff>38100</xdr:colOff>
      <xdr:row>38</xdr:row>
      <xdr:rowOff>40321</xdr:rowOff>
    </xdr:to>
    <xdr:sp macro="" textlink="">
      <xdr:nvSpPr>
        <xdr:cNvPr id="321" name="楕円 320"/>
        <xdr:cNvSpPr/>
      </xdr:nvSpPr>
      <xdr:spPr>
        <a:xfrm>
          <a:off x="8699500" y="64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31448</xdr:rowOff>
    </xdr:from>
    <xdr:ext cx="534377" cy="259045"/>
    <xdr:sp macro="" textlink="">
      <xdr:nvSpPr>
        <xdr:cNvPr id="322" name="テキスト ボックス 321"/>
        <xdr:cNvSpPr txBox="1"/>
      </xdr:nvSpPr>
      <xdr:spPr>
        <a:xfrm>
          <a:off x="8483111" y="654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145473</xdr:rowOff>
    </xdr:from>
    <xdr:to>
      <xdr:col>41</xdr:col>
      <xdr:colOff>101600</xdr:colOff>
      <xdr:row>31</xdr:row>
      <xdr:rowOff>75623</xdr:rowOff>
    </xdr:to>
    <xdr:sp macro="" textlink="">
      <xdr:nvSpPr>
        <xdr:cNvPr id="323" name="楕円 322"/>
        <xdr:cNvSpPr/>
      </xdr:nvSpPr>
      <xdr:spPr>
        <a:xfrm>
          <a:off x="7810500" y="528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92150</xdr:rowOff>
    </xdr:from>
    <xdr:ext cx="599010" cy="259045"/>
    <xdr:sp macro="" textlink="">
      <xdr:nvSpPr>
        <xdr:cNvPr id="324" name="テキスト ボックス 323"/>
        <xdr:cNvSpPr txBox="1"/>
      </xdr:nvSpPr>
      <xdr:spPr>
        <a:xfrm>
          <a:off x="7561795" y="506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81846</xdr:rowOff>
    </xdr:from>
    <xdr:to>
      <xdr:col>36</xdr:col>
      <xdr:colOff>165100</xdr:colOff>
      <xdr:row>38</xdr:row>
      <xdr:rowOff>11996</xdr:rowOff>
    </xdr:to>
    <xdr:sp macro="" textlink="">
      <xdr:nvSpPr>
        <xdr:cNvPr id="325" name="楕円 324"/>
        <xdr:cNvSpPr/>
      </xdr:nvSpPr>
      <xdr:spPr>
        <a:xfrm>
          <a:off x="6921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28523</xdr:rowOff>
    </xdr:from>
    <xdr:ext cx="534377" cy="259045"/>
    <xdr:sp macro="" textlink="">
      <xdr:nvSpPr>
        <xdr:cNvPr id="326" name="テキスト ボックス 325"/>
        <xdr:cNvSpPr txBox="1"/>
      </xdr:nvSpPr>
      <xdr:spPr>
        <a:xfrm>
          <a:off x="6705111" y="62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128608</xdr:rowOff>
    </xdr:from>
    <xdr:to>
      <xdr:col>55</xdr:col>
      <xdr:colOff>0</xdr:colOff>
      <xdr:row>57</xdr:row>
      <xdr:rowOff>131558</xdr:rowOff>
    </xdr:to>
    <xdr:cxnSp macro="">
      <xdr:nvCxnSpPr>
        <xdr:cNvPr id="357" name="直線コネクタ 356"/>
        <xdr:cNvCxnSpPr/>
      </xdr:nvCxnSpPr>
      <xdr:spPr>
        <a:xfrm flipV="1">
          <a:off x="9639300" y="9901258"/>
          <a:ext cx="8382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77651</xdr:rowOff>
    </xdr:from>
    <xdr:to>
      <xdr:col>50</xdr:col>
      <xdr:colOff>114300</xdr:colOff>
      <xdr:row>57</xdr:row>
      <xdr:rowOff>131558</xdr:rowOff>
    </xdr:to>
    <xdr:cxnSp macro="">
      <xdr:nvCxnSpPr>
        <xdr:cNvPr id="360" name="直線コネクタ 359"/>
        <xdr:cNvCxnSpPr/>
      </xdr:nvCxnSpPr>
      <xdr:spPr>
        <a:xfrm>
          <a:off x="8750300" y="9850301"/>
          <a:ext cx="889000" cy="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66407</xdr:rowOff>
    </xdr:from>
    <xdr:to>
      <xdr:col>45</xdr:col>
      <xdr:colOff>177800</xdr:colOff>
      <xdr:row>57</xdr:row>
      <xdr:rowOff>77651</xdr:rowOff>
    </xdr:to>
    <xdr:cxnSp macro="">
      <xdr:nvCxnSpPr>
        <xdr:cNvPr id="363" name="直線コネクタ 362"/>
        <xdr:cNvCxnSpPr/>
      </xdr:nvCxnSpPr>
      <xdr:spPr>
        <a:xfrm>
          <a:off x="7861300" y="9839057"/>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66407</xdr:rowOff>
    </xdr:from>
    <xdr:to>
      <xdr:col>41</xdr:col>
      <xdr:colOff>50800</xdr:colOff>
      <xdr:row>58</xdr:row>
      <xdr:rowOff>23691</xdr:rowOff>
    </xdr:to>
    <xdr:cxnSp macro="">
      <xdr:nvCxnSpPr>
        <xdr:cNvPr id="366" name="直線コネクタ 365"/>
        <xdr:cNvCxnSpPr/>
      </xdr:nvCxnSpPr>
      <xdr:spPr>
        <a:xfrm flipV="1">
          <a:off x="6972300" y="9839057"/>
          <a:ext cx="889000" cy="1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77808</xdr:rowOff>
    </xdr:from>
    <xdr:to>
      <xdr:col>55</xdr:col>
      <xdr:colOff>50800</xdr:colOff>
      <xdr:row>58</xdr:row>
      <xdr:rowOff>7958</xdr:rowOff>
    </xdr:to>
    <xdr:sp macro="" textlink="">
      <xdr:nvSpPr>
        <xdr:cNvPr id="376" name="楕円 375"/>
        <xdr:cNvSpPr/>
      </xdr:nvSpPr>
      <xdr:spPr>
        <a:xfrm>
          <a:off x="10426700" y="98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164185</xdr:rowOff>
    </xdr:from>
    <xdr:ext cx="534377" cy="259045"/>
    <xdr:sp macro="" textlink="">
      <xdr:nvSpPr>
        <xdr:cNvPr id="377" name="普通建設事業費該当値テキスト"/>
        <xdr:cNvSpPr txBox="1"/>
      </xdr:nvSpPr>
      <xdr:spPr>
        <a:xfrm>
          <a:off x="10528300" y="97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80758</xdr:rowOff>
    </xdr:from>
    <xdr:to>
      <xdr:col>50</xdr:col>
      <xdr:colOff>165100</xdr:colOff>
      <xdr:row>58</xdr:row>
      <xdr:rowOff>10908</xdr:rowOff>
    </xdr:to>
    <xdr:sp macro="" textlink="">
      <xdr:nvSpPr>
        <xdr:cNvPr id="378" name="楕円 377"/>
        <xdr:cNvSpPr/>
      </xdr:nvSpPr>
      <xdr:spPr>
        <a:xfrm>
          <a:off x="9588500" y="9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2035</xdr:rowOff>
    </xdr:from>
    <xdr:ext cx="534377" cy="259045"/>
    <xdr:sp macro="" textlink="">
      <xdr:nvSpPr>
        <xdr:cNvPr id="379" name="テキスト ボックス 378"/>
        <xdr:cNvSpPr txBox="1"/>
      </xdr:nvSpPr>
      <xdr:spPr>
        <a:xfrm>
          <a:off x="9372111" y="994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26851</xdr:rowOff>
    </xdr:from>
    <xdr:to>
      <xdr:col>46</xdr:col>
      <xdr:colOff>38100</xdr:colOff>
      <xdr:row>57</xdr:row>
      <xdr:rowOff>128451</xdr:rowOff>
    </xdr:to>
    <xdr:sp macro="" textlink="">
      <xdr:nvSpPr>
        <xdr:cNvPr id="380" name="楕円 379"/>
        <xdr:cNvSpPr/>
      </xdr:nvSpPr>
      <xdr:spPr>
        <a:xfrm>
          <a:off x="8699500" y="97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119578</xdr:rowOff>
    </xdr:from>
    <xdr:ext cx="534377" cy="259045"/>
    <xdr:sp macro="" textlink="">
      <xdr:nvSpPr>
        <xdr:cNvPr id="381" name="テキスト ボックス 380"/>
        <xdr:cNvSpPr txBox="1"/>
      </xdr:nvSpPr>
      <xdr:spPr>
        <a:xfrm>
          <a:off x="8483111" y="98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15607</xdr:rowOff>
    </xdr:from>
    <xdr:to>
      <xdr:col>41</xdr:col>
      <xdr:colOff>101600</xdr:colOff>
      <xdr:row>57</xdr:row>
      <xdr:rowOff>117207</xdr:rowOff>
    </xdr:to>
    <xdr:sp macro="" textlink="">
      <xdr:nvSpPr>
        <xdr:cNvPr id="382" name="楕円 381"/>
        <xdr:cNvSpPr/>
      </xdr:nvSpPr>
      <xdr:spPr>
        <a:xfrm>
          <a:off x="7810500" y="97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108334</xdr:rowOff>
    </xdr:from>
    <xdr:ext cx="534377" cy="259045"/>
    <xdr:sp macro="" textlink="">
      <xdr:nvSpPr>
        <xdr:cNvPr id="383" name="テキスト ボックス 382"/>
        <xdr:cNvSpPr txBox="1"/>
      </xdr:nvSpPr>
      <xdr:spPr>
        <a:xfrm>
          <a:off x="7594111" y="98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144341</xdr:rowOff>
    </xdr:from>
    <xdr:to>
      <xdr:col>36</xdr:col>
      <xdr:colOff>165100</xdr:colOff>
      <xdr:row>58</xdr:row>
      <xdr:rowOff>74491</xdr:rowOff>
    </xdr:to>
    <xdr:sp macro="" textlink="">
      <xdr:nvSpPr>
        <xdr:cNvPr id="384" name="楕円 383"/>
        <xdr:cNvSpPr/>
      </xdr:nvSpPr>
      <xdr:spPr>
        <a:xfrm>
          <a:off x="6921500" y="99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65618</xdr:rowOff>
    </xdr:from>
    <xdr:ext cx="534377" cy="259045"/>
    <xdr:sp macro="" textlink="">
      <xdr:nvSpPr>
        <xdr:cNvPr id="385" name="テキスト ボックス 384"/>
        <xdr:cNvSpPr txBox="1"/>
      </xdr:nvSpPr>
      <xdr:spPr>
        <a:xfrm>
          <a:off x="6705111" y="100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106535</xdr:rowOff>
    </xdr:from>
    <xdr:to>
      <xdr:col>55</xdr:col>
      <xdr:colOff>0</xdr:colOff>
      <xdr:row>78</xdr:row>
      <xdr:rowOff>135128</xdr:rowOff>
    </xdr:to>
    <xdr:cxnSp macro="">
      <xdr:nvCxnSpPr>
        <xdr:cNvPr id="414" name="直線コネクタ 413"/>
        <xdr:cNvCxnSpPr/>
      </xdr:nvCxnSpPr>
      <xdr:spPr>
        <a:xfrm>
          <a:off x="9639300" y="13479635"/>
          <a:ext cx="838200" cy="2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106535</xdr:rowOff>
    </xdr:from>
    <xdr:to>
      <xdr:col>50</xdr:col>
      <xdr:colOff>114300</xdr:colOff>
      <xdr:row>78</xdr:row>
      <xdr:rowOff>166560</xdr:rowOff>
    </xdr:to>
    <xdr:cxnSp macro="">
      <xdr:nvCxnSpPr>
        <xdr:cNvPr id="417" name="直線コネクタ 416"/>
        <xdr:cNvCxnSpPr/>
      </xdr:nvCxnSpPr>
      <xdr:spPr>
        <a:xfrm flipV="1">
          <a:off x="8750300" y="13479635"/>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166560</xdr:rowOff>
    </xdr:from>
    <xdr:to>
      <xdr:col>45</xdr:col>
      <xdr:colOff>177800</xdr:colOff>
      <xdr:row>79</xdr:row>
      <xdr:rowOff>21189</xdr:rowOff>
    </xdr:to>
    <xdr:cxnSp macro="">
      <xdr:nvCxnSpPr>
        <xdr:cNvPr id="420" name="直線コネクタ 419"/>
        <xdr:cNvCxnSpPr/>
      </xdr:nvCxnSpPr>
      <xdr:spPr>
        <a:xfrm flipV="1">
          <a:off x="7861300" y="13539660"/>
          <a:ext cx="889000" cy="2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17551</xdr:rowOff>
    </xdr:from>
    <xdr:to>
      <xdr:col>41</xdr:col>
      <xdr:colOff>50800</xdr:colOff>
      <xdr:row>79</xdr:row>
      <xdr:rowOff>21189</xdr:rowOff>
    </xdr:to>
    <xdr:cxnSp macro="">
      <xdr:nvCxnSpPr>
        <xdr:cNvPr id="423" name="直線コネクタ 422"/>
        <xdr:cNvCxnSpPr/>
      </xdr:nvCxnSpPr>
      <xdr:spPr>
        <a:xfrm>
          <a:off x="6972300" y="13562101"/>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84328</xdr:rowOff>
    </xdr:from>
    <xdr:to>
      <xdr:col>55</xdr:col>
      <xdr:colOff>50800</xdr:colOff>
      <xdr:row>79</xdr:row>
      <xdr:rowOff>14478</xdr:rowOff>
    </xdr:to>
    <xdr:sp macro="" textlink="">
      <xdr:nvSpPr>
        <xdr:cNvPr id="433" name="楕円 432"/>
        <xdr:cNvSpPr/>
      </xdr:nvSpPr>
      <xdr:spPr>
        <a:xfrm>
          <a:off x="104267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170705</xdr:rowOff>
    </xdr:from>
    <xdr:ext cx="469744" cy="259045"/>
    <xdr:sp macro="" textlink="">
      <xdr:nvSpPr>
        <xdr:cNvPr id="434" name="普通建設事業費 （ うち新規整備　）該当値テキスト"/>
        <xdr:cNvSpPr txBox="1"/>
      </xdr:nvSpPr>
      <xdr:spPr>
        <a:xfrm>
          <a:off x="10528300" y="1337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55735</xdr:rowOff>
    </xdr:from>
    <xdr:to>
      <xdr:col>50</xdr:col>
      <xdr:colOff>165100</xdr:colOff>
      <xdr:row>78</xdr:row>
      <xdr:rowOff>157335</xdr:rowOff>
    </xdr:to>
    <xdr:sp macro="" textlink="">
      <xdr:nvSpPr>
        <xdr:cNvPr id="435" name="楕円 434"/>
        <xdr:cNvSpPr/>
      </xdr:nvSpPr>
      <xdr:spPr>
        <a:xfrm>
          <a:off x="9588500" y="13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148462</xdr:rowOff>
    </xdr:from>
    <xdr:ext cx="469744" cy="259045"/>
    <xdr:sp macro="" textlink="">
      <xdr:nvSpPr>
        <xdr:cNvPr id="436" name="テキスト ボックス 435"/>
        <xdr:cNvSpPr txBox="1"/>
      </xdr:nvSpPr>
      <xdr:spPr>
        <a:xfrm>
          <a:off x="9404428" y="135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115760</xdr:rowOff>
    </xdr:from>
    <xdr:to>
      <xdr:col>46</xdr:col>
      <xdr:colOff>38100</xdr:colOff>
      <xdr:row>79</xdr:row>
      <xdr:rowOff>45910</xdr:rowOff>
    </xdr:to>
    <xdr:sp macro="" textlink="">
      <xdr:nvSpPr>
        <xdr:cNvPr id="437" name="楕円 436"/>
        <xdr:cNvSpPr/>
      </xdr:nvSpPr>
      <xdr:spPr>
        <a:xfrm>
          <a:off x="8699500" y="134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37037</xdr:rowOff>
    </xdr:from>
    <xdr:ext cx="469744" cy="259045"/>
    <xdr:sp macro="" textlink="">
      <xdr:nvSpPr>
        <xdr:cNvPr id="438" name="テキスト ボックス 437"/>
        <xdr:cNvSpPr txBox="1"/>
      </xdr:nvSpPr>
      <xdr:spPr>
        <a:xfrm>
          <a:off x="8515428" y="135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141839</xdr:rowOff>
    </xdr:from>
    <xdr:to>
      <xdr:col>41</xdr:col>
      <xdr:colOff>101600</xdr:colOff>
      <xdr:row>79</xdr:row>
      <xdr:rowOff>71989</xdr:rowOff>
    </xdr:to>
    <xdr:sp macro="" textlink="">
      <xdr:nvSpPr>
        <xdr:cNvPr id="439" name="楕円 438"/>
        <xdr:cNvSpPr/>
      </xdr:nvSpPr>
      <xdr:spPr>
        <a:xfrm>
          <a:off x="7810500" y="135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63116</xdr:rowOff>
    </xdr:from>
    <xdr:ext cx="469744" cy="259045"/>
    <xdr:sp macro="" textlink="">
      <xdr:nvSpPr>
        <xdr:cNvPr id="440" name="テキスト ボックス 439"/>
        <xdr:cNvSpPr txBox="1"/>
      </xdr:nvSpPr>
      <xdr:spPr>
        <a:xfrm>
          <a:off x="7626428" y="136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138201</xdr:rowOff>
    </xdr:from>
    <xdr:to>
      <xdr:col>36</xdr:col>
      <xdr:colOff>165100</xdr:colOff>
      <xdr:row>79</xdr:row>
      <xdr:rowOff>68351</xdr:rowOff>
    </xdr:to>
    <xdr:sp macro="" textlink="">
      <xdr:nvSpPr>
        <xdr:cNvPr id="441" name="楕円 440"/>
        <xdr:cNvSpPr/>
      </xdr:nvSpPr>
      <xdr:spPr>
        <a:xfrm>
          <a:off x="6921500" y="135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59478</xdr:rowOff>
    </xdr:from>
    <xdr:ext cx="469744" cy="259045"/>
    <xdr:sp macro="" textlink="">
      <xdr:nvSpPr>
        <xdr:cNvPr id="442" name="テキスト ボックス 441"/>
        <xdr:cNvSpPr txBox="1"/>
      </xdr:nvSpPr>
      <xdr:spPr>
        <a:xfrm>
          <a:off x="6737428" y="1360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126061</xdr:rowOff>
    </xdr:from>
    <xdr:to>
      <xdr:col>55</xdr:col>
      <xdr:colOff>0</xdr:colOff>
      <xdr:row>97</xdr:row>
      <xdr:rowOff>137795</xdr:rowOff>
    </xdr:to>
    <xdr:cxnSp macro="">
      <xdr:nvCxnSpPr>
        <xdr:cNvPr id="471" name="直線コネクタ 470"/>
        <xdr:cNvCxnSpPr/>
      </xdr:nvCxnSpPr>
      <xdr:spPr>
        <a:xfrm flipV="1">
          <a:off x="9639300" y="16756711"/>
          <a:ext cx="8382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27305</xdr:rowOff>
    </xdr:from>
    <xdr:to>
      <xdr:col>50</xdr:col>
      <xdr:colOff>114300</xdr:colOff>
      <xdr:row>97</xdr:row>
      <xdr:rowOff>137795</xdr:rowOff>
    </xdr:to>
    <xdr:cxnSp macro="">
      <xdr:nvCxnSpPr>
        <xdr:cNvPr id="474" name="直線コネクタ 473"/>
        <xdr:cNvCxnSpPr/>
      </xdr:nvCxnSpPr>
      <xdr:spPr>
        <a:xfrm>
          <a:off x="8750300" y="1665795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166015</xdr:rowOff>
    </xdr:from>
    <xdr:to>
      <xdr:col>45</xdr:col>
      <xdr:colOff>177800</xdr:colOff>
      <xdr:row>97</xdr:row>
      <xdr:rowOff>27305</xdr:rowOff>
    </xdr:to>
    <xdr:cxnSp macro="">
      <xdr:nvCxnSpPr>
        <xdr:cNvPr id="477" name="直線コネクタ 476"/>
        <xdr:cNvCxnSpPr/>
      </xdr:nvCxnSpPr>
      <xdr:spPr>
        <a:xfrm>
          <a:off x="7861300" y="16625215"/>
          <a:ext cx="8890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166015</xdr:rowOff>
    </xdr:from>
    <xdr:to>
      <xdr:col>41</xdr:col>
      <xdr:colOff>50800</xdr:colOff>
      <xdr:row>97</xdr:row>
      <xdr:rowOff>171411</xdr:rowOff>
    </xdr:to>
    <xdr:cxnSp macro="">
      <xdr:nvCxnSpPr>
        <xdr:cNvPr id="480" name="直線コネクタ 479"/>
        <xdr:cNvCxnSpPr/>
      </xdr:nvCxnSpPr>
      <xdr:spPr>
        <a:xfrm flipV="1">
          <a:off x="6972300" y="16625215"/>
          <a:ext cx="889000" cy="1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75261</xdr:rowOff>
    </xdr:from>
    <xdr:to>
      <xdr:col>55</xdr:col>
      <xdr:colOff>50800</xdr:colOff>
      <xdr:row>98</xdr:row>
      <xdr:rowOff>5411</xdr:rowOff>
    </xdr:to>
    <xdr:sp macro="" textlink="">
      <xdr:nvSpPr>
        <xdr:cNvPr id="490" name="楕円 489"/>
        <xdr:cNvSpPr/>
      </xdr:nvSpPr>
      <xdr:spPr>
        <a:xfrm>
          <a:off x="10426700" y="167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53688</xdr:rowOff>
    </xdr:from>
    <xdr:ext cx="534377" cy="259045"/>
    <xdr:sp macro="" textlink="">
      <xdr:nvSpPr>
        <xdr:cNvPr id="491" name="普通建設事業費 （ うち更新整備　）該当値テキスト"/>
        <xdr:cNvSpPr txBox="1"/>
      </xdr:nvSpPr>
      <xdr:spPr>
        <a:xfrm>
          <a:off x="10528300" y="166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86995</xdr:rowOff>
    </xdr:from>
    <xdr:to>
      <xdr:col>50</xdr:col>
      <xdr:colOff>165100</xdr:colOff>
      <xdr:row>98</xdr:row>
      <xdr:rowOff>17145</xdr:rowOff>
    </xdr:to>
    <xdr:sp macro="" textlink="">
      <xdr:nvSpPr>
        <xdr:cNvPr id="492" name="楕円 491"/>
        <xdr:cNvSpPr/>
      </xdr:nvSpPr>
      <xdr:spPr>
        <a:xfrm>
          <a:off x="9588500" y="1671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8272</xdr:rowOff>
    </xdr:from>
    <xdr:ext cx="534377" cy="259045"/>
    <xdr:sp macro="" textlink="">
      <xdr:nvSpPr>
        <xdr:cNvPr id="493" name="テキスト ボックス 492"/>
        <xdr:cNvSpPr txBox="1"/>
      </xdr:nvSpPr>
      <xdr:spPr>
        <a:xfrm>
          <a:off x="9372111" y="1681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147955</xdr:rowOff>
    </xdr:from>
    <xdr:to>
      <xdr:col>46</xdr:col>
      <xdr:colOff>38100</xdr:colOff>
      <xdr:row>97</xdr:row>
      <xdr:rowOff>78105</xdr:rowOff>
    </xdr:to>
    <xdr:sp macro="" textlink="">
      <xdr:nvSpPr>
        <xdr:cNvPr id="494" name="楕円 493"/>
        <xdr:cNvSpPr/>
      </xdr:nvSpPr>
      <xdr:spPr>
        <a:xfrm>
          <a:off x="8699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69232</xdr:rowOff>
    </xdr:from>
    <xdr:ext cx="534377" cy="259045"/>
    <xdr:sp macro="" textlink="">
      <xdr:nvSpPr>
        <xdr:cNvPr id="495" name="テキスト ボックス 494"/>
        <xdr:cNvSpPr txBox="1"/>
      </xdr:nvSpPr>
      <xdr:spPr>
        <a:xfrm>
          <a:off x="8483111" y="166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115215</xdr:rowOff>
    </xdr:from>
    <xdr:to>
      <xdr:col>41</xdr:col>
      <xdr:colOff>101600</xdr:colOff>
      <xdr:row>97</xdr:row>
      <xdr:rowOff>45365</xdr:rowOff>
    </xdr:to>
    <xdr:sp macro="" textlink="">
      <xdr:nvSpPr>
        <xdr:cNvPr id="496" name="楕円 495"/>
        <xdr:cNvSpPr/>
      </xdr:nvSpPr>
      <xdr:spPr>
        <a:xfrm>
          <a:off x="7810500" y="165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36492</xdr:rowOff>
    </xdr:from>
    <xdr:ext cx="534377" cy="259045"/>
    <xdr:sp macro="" textlink="">
      <xdr:nvSpPr>
        <xdr:cNvPr id="497" name="テキスト ボックス 496"/>
        <xdr:cNvSpPr txBox="1"/>
      </xdr:nvSpPr>
      <xdr:spPr>
        <a:xfrm>
          <a:off x="7594111" y="166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120611</xdr:rowOff>
    </xdr:from>
    <xdr:to>
      <xdr:col>36</xdr:col>
      <xdr:colOff>165100</xdr:colOff>
      <xdr:row>98</xdr:row>
      <xdr:rowOff>50761</xdr:rowOff>
    </xdr:to>
    <xdr:sp macro="" textlink="">
      <xdr:nvSpPr>
        <xdr:cNvPr id="498" name="楕円 497"/>
        <xdr:cNvSpPr/>
      </xdr:nvSpPr>
      <xdr:spPr>
        <a:xfrm>
          <a:off x="6921500" y="1675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41888</xdr:rowOff>
    </xdr:from>
    <xdr:ext cx="534377" cy="259045"/>
    <xdr:sp macro="" textlink="">
      <xdr:nvSpPr>
        <xdr:cNvPr id="499" name="テキスト ボックス 498"/>
        <xdr:cNvSpPr txBox="1"/>
      </xdr:nvSpPr>
      <xdr:spPr>
        <a:xfrm>
          <a:off x="6705111" y="1684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97889</xdr:rowOff>
    </xdr:from>
    <xdr:to>
      <xdr:col>85</xdr:col>
      <xdr:colOff>127000</xdr:colOff>
      <xdr:row>38</xdr:row>
      <xdr:rowOff>102118</xdr:rowOff>
    </xdr:to>
    <xdr:cxnSp macro="">
      <xdr:nvCxnSpPr>
        <xdr:cNvPr id="526" name="直線コネクタ 525"/>
        <xdr:cNvCxnSpPr/>
      </xdr:nvCxnSpPr>
      <xdr:spPr>
        <a:xfrm>
          <a:off x="15481300" y="6612989"/>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97889</xdr:rowOff>
    </xdr:from>
    <xdr:to>
      <xdr:col>81</xdr:col>
      <xdr:colOff>50800</xdr:colOff>
      <xdr:row>38</xdr:row>
      <xdr:rowOff>120360</xdr:rowOff>
    </xdr:to>
    <xdr:cxnSp macro="">
      <xdr:nvCxnSpPr>
        <xdr:cNvPr id="529" name="直線コネクタ 528"/>
        <xdr:cNvCxnSpPr/>
      </xdr:nvCxnSpPr>
      <xdr:spPr>
        <a:xfrm flipV="1">
          <a:off x="14592300" y="6612989"/>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114394</xdr:rowOff>
    </xdr:from>
    <xdr:to>
      <xdr:col>76</xdr:col>
      <xdr:colOff>114300</xdr:colOff>
      <xdr:row>38</xdr:row>
      <xdr:rowOff>120360</xdr:rowOff>
    </xdr:to>
    <xdr:cxnSp macro="">
      <xdr:nvCxnSpPr>
        <xdr:cNvPr id="532" name="直線コネクタ 531"/>
        <xdr:cNvCxnSpPr/>
      </xdr:nvCxnSpPr>
      <xdr:spPr>
        <a:xfrm>
          <a:off x="13703300" y="6629494"/>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39253</xdr:rowOff>
    </xdr:from>
    <xdr:to>
      <xdr:col>71</xdr:col>
      <xdr:colOff>177800</xdr:colOff>
      <xdr:row>38</xdr:row>
      <xdr:rowOff>114394</xdr:rowOff>
    </xdr:to>
    <xdr:cxnSp macro="">
      <xdr:nvCxnSpPr>
        <xdr:cNvPr id="535" name="直線コネクタ 534"/>
        <xdr:cNvCxnSpPr/>
      </xdr:nvCxnSpPr>
      <xdr:spPr>
        <a:xfrm>
          <a:off x="12814300" y="6382903"/>
          <a:ext cx="889000" cy="2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51318</xdr:rowOff>
    </xdr:from>
    <xdr:to>
      <xdr:col>85</xdr:col>
      <xdr:colOff>177800</xdr:colOff>
      <xdr:row>38</xdr:row>
      <xdr:rowOff>152918</xdr:rowOff>
    </xdr:to>
    <xdr:sp macro="" textlink="">
      <xdr:nvSpPr>
        <xdr:cNvPr id="545" name="楕円 544"/>
        <xdr:cNvSpPr/>
      </xdr:nvSpPr>
      <xdr:spPr>
        <a:xfrm>
          <a:off x="16268700" y="65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47089</xdr:rowOff>
    </xdr:from>
    <xdr:to>
      <xdr:col>81</xdr:col>
      <xdr:colOff>101600</xdr:colOff>
      <xdr:row>38</xdr:row>
      <xdr:rowOff>148689</xdr:rowOff>
    </xdr:to>
    <xdr:sp macro="" textlink="">
      <xdr:nvSpPr>
        <xdr:cNvPr id="547" name="楕円 546"/>
        <xdr:cNvSpPr/>
      </xdr:nvSpPr>
      <xdr:spPr>
        <a:xfrm>
          <a:off x="15430500" y="65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139816</xdr:rowOff>
    </xdr:from>
    <xdr:ext cx="469744" cy="259045"/>
    <xdr:sp macro="" textlink="">
      <xdr:nvSpPr>
        <xdr:cNvPr id="548" name="テキスト ボックス 547"/>
        <xdr:cNvSpPr txBox="1"/>
      </xdr:nvSpPr>
      <xdr:spPr>
        <a:xfrm>
          <a:off x="15246428" y="665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69560</xdr:rowOff>
    </xdr:from>
    <xdr:to>
      <xdr:col>76</xdr:col>
      <xdr:colOff>165100</xdr:colOff>
      <xdr:row>38</xdr:row>
      <xdr:rowOff>171160</xdr:rowOff>
    </xdr:to>
    <xdr:sp macro="" textlink="">
      <xdr:nvSpPr>
        <xdr:cNvPr id="549" name="楕円 548"/>
        <xdr:cNvSpPr/>
      </xdr:nvSpPr>
      <xdr:spPr>
        <a:xfrm>
          <a:off x="14541500" y="65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162287</xdr:rowOff>
    </xdr:from>
    <xdr:ext cx="378565" cy="259045"/>
    <xdr:sp macro="" textlink="">
      <xdr:nvSpPr>
        <xdr:cNvPr id="550" name="テキスト ボックス 549"/>
        <xdr:cNvSpPr txBox="1"/>
      </xdr:nvSpPr>
      <xdr:spPr>
        <a:xfrm>
          <a:off x="14403017" y="6677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63594</xdr:rowOff>
    </xdr:from>
    <xdr:to>
      <xdr:col>72</xdr:col>
      <xdr:colOff>38100</xdr:colOff>
      <xdr:row>38</xdr:row>
      <xdr:rowOff>165194</xdr:rowOff>
    </xdr:to>
    <xdr:sp macro="" textlink="">
      <xdr:nvSpPr>
        <xdr:cNvPr id="551" name="楕円 550"/>
        <xdr:cNvSpPr/>
      </xdr:nvSpPr>
      <xdr:spPr>
        <a:xfrm>
          <a:off x="13652500" y="65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156321</xdr:rowOff>
    </xdr:from>
    <xdr:ext cx="469744" cy="259045"/>
    <xdr:sp macro="" textlink="">
      <xdr:nvSpPr>
        <xdr:cNvPr id="552" name="テキスト ボックス 551"/>
        <xdr:cNvSpPr txBox="1"/>
      </xdr:nvSpPr>
      <xdr:spPr>
        <a:xfrm>
          <a:off x="13468428" y="667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159903</xdr:rowOff>
    </xdr:from>
    <xdr:to>
      <xdr:col>67</xdr:col>
      <xdr:colOff>101600</xdr:colOff>
      <xdr:row>37</xdr:row>
      <xdr:rowOff>90053</xdr:rowOff>
    </xdr:to>
    <xdr:sp macro="" textlink="">
      <xdr:nvSpPr>
        <xdr:cNvPr id="553" name="楕円 552"/>
        <xdr:cNvSpPr/>
      </xdr:nvSpPr>
      <xdr:spPr>
        <a:xfrm>
          <a:off x="12763500" y="63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106580</xdr:rowOff>
    </xdr:from>
    <xdr:ext cx="534377" cy="259045"/>
    <xdr:sp macro="" textlink="">
      <xdr:nvSpPr>
        <xdr:cNvPr id="554" name="テキスト ボックス 553"/>
        <xdr:cNvSpPr txBox="1"/>
      </xdr:nvSpPr>
      <xdr:spPr>
        <a:xfrm>
          <a:off x="12547111" y="61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133659</xdr:rowOff>
    </xdr:from>
    <xdr:to>
      <xdr:col>85</xdr:col>
      <xdr:colOff>127000</xdr:colOff>
      <xdr:row>74</xdr:row>
      <xdr:rowOff>165058</xdr:rowOff>
    </xdr:to>
    <xdr:cxnSp macro="">
      <xdr:nvCxnSpPr>
        <xdr:cNvPr id="634" name="直線コネクタ 633"/>
        <xdr:cNvCxnSpPr/>
      </xdr:nvCxnSpPr>
      <xdr:spPr>
        <a:xfrm flipV="1">
          <a:off x="15481300" y="12820959"/>
          <a:ext cx="8382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165058</xdr:rowOff>
    </xdr:from>
    <xdr:to>
      <xdr:col>81</xdr:col>
      <xdr:colOff>50800</xdr:colOff>
      <xdr:row>74</xdr:row>
      <xdr:rowOff>167001</xdr:rowOff>
    </xdr:to>
    <xdr:cxnSp macro="">
      <xdr:nvCxnSpPr>
        <xdr:cNvPr id="637" name="直線コネクタ 636"/>
        <xdr:cNvCxnSpPr/>
      </xdr:nvCxnSpPr>
      <xdr:spPr>
        <a:xfrm flipV="1">
          <a:off x="14592300" y="128523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167001</xdr:rowOff>
    </xdr:from>
    <xdr:to>
      <xdr:col>76</xdr:col>
      <xdr:colOff>114300</xdr:colOff>
      <xdr:row>75</xdr:row>
      <xdr:rowOff>83595</xdr:rowOff>
    </xdr:to>
    <xdr:cxnSp macro="">
      <xdr:nvCxnSpPr>
        <xdr:cNvPr id="640" name="直線コネクタ 639"/>
        <xdr:cNvCxnSpPr/>
      </xdr:nvCxnSpPr>
      <xdr:spPr>
        <a:xfrm flipV="1">
          <a:off x="13703300" y="12854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83595</xdr:rowOff>
    </xdr:from>
    <xdr:to>
      <xdr:col>71</xdr:col>
      <xdr:colOff>177800</xdr:colOff>
      <xdr:row>75</xdr:row>
      <xdr:rowOff>151178</xdr:rowOff>
    </xdr:to>
    <xdr:cxnSp macro="">
      <xdr:nvCxnSpPr>
        <xdr:cNvPr id="643" name="直線コネクタ 642"/>
        <xdr:cNvCxnSpPr/>
      </xdr:nvCxnSpPr>
      <xdr:spPr>
        <a:xfrm flipV="1">
          <a:off x="12814300" y="12942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82859</xdr:rowOff>
    </xdr:from>
    <xdr:to>
      <xdr:col>85</xdr:col>
      <xdr:colOff>177800</xdr:colOff>
      <xdr:row>75</xdr:row>
      <xdr:rowOff>13009</xdr:rowOff>
    </xdr:to>
    <xdr:sp macro="" textlink="">
      <xdr:nvSpPr>
        <xdr:cNvPr id="653" name="楕円 652"/>
        <xdr:cNvSpPr/>
      </xdr:nvSpPr>
      <xdr:spPr>
        <a:xfrm>
          <a:off x="16268700" y="127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105736</xdr:rowOff>
    </xdr:from>
    <xdr:ext cx="534377" cy="259045"/>
    <xdr:sp macro="" textlink="">
      <xdr:nvSpPr>
        <xdr:cNvPr id="654" name="公債費該当値テキスト"/>
        <xdr:cNvSpPr txBox="1"/>
      </xdr:nvSpPr>
      <xdr:spPr>
        <a:xfrm>
          <a:off x="16370300" y="1262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114258</xdr:rowOff>
    </xdr:from>
    <xdr:to>
      <xdr:col>81</xdr:col>
      <xdr:colOff>101600</xdr:colOff>
      <xdr:row>75</xdr:row>
      <xdr:rowOff>44408</xdr:rowOff>
    </xdr:to>
    <xdr:sp macro="" textlink="">
      <xdr:nvSpPr>
        <xdr:cNvPr id="655" name="楕円 654"/>
        <xdr:cNvSpPr/>
      </xdr:nvSpPr>
      <xdr:spPr>
        <a:xfrm>
          <a:off x="15430500" y="1280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60935</xdr:rowOff>
    </xdr:from>
    <xdr:ext cx="534377" cy="259045"/>
    <xdr:sp macro="" textlink="">
      <xdr:nvSpPr>
        <xdr:cNvPr id="656" name="テキスト ボックス 655"/>
        <xdr:cNvSpPr txBox="1"/>
      </xdr:nvSpPr>
      <xdr:spPr>
        <a:xfrm>
          <a:off x="15214111" y="1257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116201</xdr:rowOff>
    </xdr:from>
    <xdr:to>
      <xdr:col>76</xdr:col>
      <xdr:colOff>165100</xdr:colOff>
      <xdr:row>75</xdr:row>
      <xdr:rowOff>46351</xdr:rowOff>
    </xdr:to>
    <xdr:sp macro="" textlink="">
      <xdr:nvSpPr>
        <xdr:cNvPr id="657" name="楕円 656"/>
        <xdr:cNvSpPr/>
      </xdr:nvSpPr>
      <xdr:spPr>
        <a:xfrm>
          <a:off x="14541500" y="128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62878</xdr:rowOff>
    </xdr:from>
    <xdr:ext cx="534377" cy="259045"/>
    <xdr:sp macro="" textlink="">
      <xdr:nvSpPr>
        <xdr:cNvPr id="658" name="テキスト ボックス 657"/>
        <xdr:cNvSpPr txBox="1"/>
      </xdr:nvSpPr>
      <xdr:spPr>
        <a:xfrm>
          <a:off x="14325111" y="1257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32795</xdr:rowOff>
    </xdr:from>
    <xdr:to>
      <xdr:col>72</xdr:col>
      <xdr:colOff>38100</xdr:colOff>
      <xdr:row>75</xdr:row>
      <xdr:rowOff>134395</xdr:rowOff>
    </xdr:to>
    <xdr:sp macro="" textlink="">
      <xdr:nvSpPr>
        <xdr:cNvPr id="659" name="楕円 658"/>
        <xdr:cNvSpPr/>
      </xdr:nvSpPr>
      <xdr:spPr>
        <a:xfrm>
          <a:off x="13652500" y="128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150922</xdr:rowOff>
    </xdr:from>
    <xdr:ext cx="534377" cy="259045"/>
    <xdr:sp macro="" textlink="">
      <xdr:nvSpPr>
        <xdr:cNvPr id="660" name="テキスト ボックス 659"/>
        <xdr:cNvSpPr txBox="1"/>
      </xdr:nvSpPr>
      <xdr:spPr>
        <a:xfrm>
          <a:off x="13436111" y="1266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100379</xdr:rowOff>
    </xdr:from>
    <xdr:to>
      <xdr:col>67</xdr:col>
      <xdr:colOff>101600</xdr:colOff>
      <xdr:row>76</xdr:row>
      <xdr:rowOff>30528</xdr:rowOff>
    </xdr:to>
    <xdr:sp macro="" textlink="">
      <xdr:nvSpPr>
        <xdr:cNvPr id="661" name="楕円 660"/>
        <xdr:cNvSpPr/>
      </xdr:nvSpPr>
      <xdr:spPr>
        <a:xfrm>
          <a:off x="12763500" y="12959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21655</xdr:rowOff>
    </xdr:from>
    <xdr:ext cx="534377" cy="259045"/>
    <xdr:sp macro="" textlink="">
      <xdr:nvSpPr>
        <xdr:cNvPr id="662" name="テキスト ボックス 661"/>
        <xdr:cNvSpPr txBox="1"/>
      </xdr:nvSpPr>
      <xdr:spPr>
        <a:xfrm>
          <a:off x="12547111" y="130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19794</xdr:rowOff>
    </xdr:from>
    <xdr:to>
      <xdr:col>85</xdr:col>
      <xdr:colOff>127000</xdr:colOff>
      <xdr:row>98</xdr:row>
      <xdr:rowOff>44328</xdr:rowOff>
    </xdr:to>
    <xdr:cxnSp macro="">
      <xdr:nvCxnSpPr>
        <xdr:cNvPr id="689" name="直線コネクタ 688"/>
        <xdr:cNvCxnSpPr/>
      </xdr:nvCxnSpPr>
      <xdr:spPr>
        <a:xfrm>
          <a:off x="15481300" y="16821894"/>
          <a:ext cx="838200" cy="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19794</xdr:rowOff>
    </xdr:from>
    <xdr:to>
      <xdr:col>81</xdr:col>
      <xdr:colOff>50800</xdr:colOff>
      <xdr:row>98</xdr:row>
      <xdr:rowOff>36427</xdr:rowOff>
    </xdr:to>
    <xdr:cxnSp macro="">
      <xdr:nvCxnSpPr>
        <xdr:cNvPr id="692" name="直線コネクタ 691"/>
        <xdr:cNvCxnSpPr/>
      </xdr:nvCxnSpPr>
      <xdr:spPr>
        <a:xfrm flipV="1">
          <a:off x="14592300" y="16821894"/>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36427</xdr:rowOff>
    </xdr:from>
    <xdr:to>
      <xdr:col>76</xdr:col>
      <xdr:colOff>114300</xdr:colOff>
      <xdr:row>98</xdr:row>
      <xdr:rowOff>103919</xdr:rowOff>
    </xdr:to>
    <xdr:cxnSp macro="">
      <xdr:nvCxnSpPr>
        <xdr:cNvPr id="695" name="直線コネクタ 694"/>
        <xdr:cNvCxnSpPr/>
      </xdr:nvCxnSpPr>
      <xdr:spPr>
        <a:xfrm flipV="1">
          <a:off x="13703300" y="16838527"/>
          <a:ext cx="8890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103919</xdr:rowOff>
    </xdr:from>
    <xdr:to>
      <xdr:col>71</xdr:col>
      <xdr:colOff>177800</xdr:colOff>
      <xdr:row>98</xdr:row>
      <xdr:rowOff>107623</xdr:rowOff>
    </xdr:to>
    <xdr:cxnSp macro="">
      <xdr:nvCxnSpPr>
        <xdr:cNvPr id="698" name="直線コネクタ 697"/>
        <xdr:cNvCxnSpPr/>
      </xdr:nvCxnSpPr>
      <xdr:spPr>
        <a:xfrm flipV="1">
          <a:off x="12814300" y="16906019"/>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164978</xdr:rowOff>
    </xdr:from>
    <xdr:to>
      <xdr:col>85</xdr:col>
      <xdr:colOff>177800</xdr:colOff>
      <xdr:row>98</xdr:row>
      <xdr:rowOff>95128</xdr:rowOff>
    </xdr:to>
    <xdr:sp macro="" textlink="">
      <xdr:nvSpPr>
        <xdr:cNvPr id="708" name="楕円 707"/>
        <xdr:cNvSpPr/>
      </xdr:nvSpPr>
      <xdr:spPr>
        <a:xfrm>
          <a:off x="16268700" y="167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79905</xdr:rowOff>
    </xdr:from>
    <xdr:ext cx="534377" cy="259045"/>
    <xdr:sp macro="" textlink="">
      <xdr:nvSpPr>
        <xdr:cNvPr id="709" name="積立金該当値テキスト"/>
        <xdr:cNvSpPr txBox="1"/>
      </xdr:nvSpPr>
      <xdr:spPr>
        <a:xfrm>
          <a:off x="16370300" y="1671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140444</xdr:rowOff>
    </xdr:from>
    <xdr:to>
      <xdr:col>81</xdr:col>
      <xdr:colOff>101600</xdr:colOff>
      <xdr:row>98</xdr:row>
      <xdr:rowOff>70594</xdr:rowOff>
    </xdr:to>
    <xdr:sp macro="" textlink="">
      <xdr:nvSpPr>
        <xdr:cNvPr id="710" name="楕円 709"/>
        <xdr:cNvSpPr/>
      </xdr:nvSpPr>
      <xdr:spPr>
        <a:xfrm>
          <a:off x="15430500" y="167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61721</xdr:rowOff>
    </xdr:from>
    <xdr:ext cx="534377" cy="259045"/>
    <xdr:sp macro="" textlink="">
      <xdr:nvSpPr>
        <xdr:cNvPr id="711" name="テキスト ボックス 710"/>
        <xdr:cNvSpPr txBox="1"/>
      </xdr:nvSpPr>
      <xdr:spPr>
        <a:xfrm>
          <a:off x="15214111" y="168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157077</xdr:rowOff>
    </xdr:from>
    <xdr:to>
      <xdr:col>76</xdr:col>
      <xdr:colOff>165100</xdr:colOff>
      <xdr:row>98</xdr:row>
      <xdr:rowOff>87227</xdr:rowOff>
    </xdr:to>
    <xdr:sp macro="" textlink="">
      <xdr:nvSpPr>
        <xdr:cNvPr id="712" name="楕円 711"/>
        <xdr:cNvSpPr/>
      </xdr:nvSpPr>
      <xdr:spPr>
        <a:xfrm>
          <a:off x="14541500" y="1678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78354</xdr:rowOff>
    </xdr:from>
    <xdr:ext cx="534377" cy="259045"/>
    <xdr:sp macro="" textlink="">
      <xdr:nvSpPr>
        <xdr:cNvPr id="713" name="テキスト ボックス 712"/>
        <xdr:cNvSpPr txBox="1"/>
      </xdr:nvSpPr>
      <xdr:spPr>
        <a:xfrm>
          <a:off x="14325111" y="168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53119</xdr:rowOff>
    </xdr:from>
    <xdr:to>
      <xdr:col>72</xdr:col>
      <xdr:colOff>38100</xdr:colOff>
      <xdr:row>98</xdr:row>
      <xdr:rowOff>154719</xdr:rowOff>
    </xdr:to>
    <xdr:sp macro="" textlink="">
      <xdr:nvSpPr>
        <xdr:cNvPr id="714" name="楕円 713"/>
        <xdr:cNvSpPr/>
      </xdr:nvSpPr>
      <xdr:spPr>
        <a:xfrm>
          <a:off x="13652500" y="168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145846</xdr:rowOff>
    </xdr:from>
    <xdr:ext cx="469744" cy="259045"/>
    <xdr:sp macro="" textlink="">
      <xdr:nvSpPr>
        <xdr:cNvPr id="715" name="テキスト ボックス 714"/>
        <xdr:cNvSpPr txBox="1"/>
      </xdr:nvSpPr>
      <xdr:spPr>
        <a:xfrm>
          <a:off x="13468428" y="169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56823</xdr:rowOff>
    </xdr:from>
    <xdr:to>
      <xdr:col>67</xdr:col>
      <xdr:colOff>101600</xdr:colOff>
      <xdr:row>98</xdr:row>
      <xdr:rowOff>158423</xdr:rowOff>
    </xdr:to>
    <xdr:sp macro="" textlink="">
      <xdr:nvSpPr>
        <xdr:cNvPr id="716" name="楕円 715"/>
        <xdr:cNvSpPr/>
      </xdr:nvSpPr>
      <xdr:spPr>
        <a:xfrm>
          <a:off x="12763500" y="1685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149550</xdr:rowOff>
    </xdr:from>
    <xdr:ext cx="469744" cy="259045"/>
    <xdr:sp macro="" textlink="">
      <xdr:nvSpPr>
        <xdr:cNvPr id="717" name="テキスト ボックス 716"/>
        <xdr:cNvSpPr txBox="1"/>
      </xdr:nvSpPr>
      <xdr:spPr>
        <a:xfrm>
          <a:off x="12579428" y="1695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72034</xdr:rowOff>
    </xdr:from>
    <xdr:to>
      <xdr:col>116</xdr:col>
      <xdr:colOff>63500</xdr:colOff>
      <xdr:row>57</xdr:row>
      <xdr:rowOff>75844</xdr:rowOff>
    </xdr:to>
    <xdr:cxnSp macro="">
      <xdr:nvCxnSpPr>
        <xdr:cNvPr id="801" name="直線コネクタ 800"/>
        <xdr:cNvCxnSpPr/>
      </xdr:nvCxnSpPr>
      <xdr:spPr>
        <a:xfrm flipV="1">
          <a:off x="21323300" y="984468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154178</xdr:rowOff>
    </xdr:from>
    <xdr:to>
      <xdr:col>111</xdr:col>
      <xdr:colOff>177800</xdr:colOff>
      <xdr:row>57</xdr:row>
      <xdr:rowOff>75844</xdr:rowOff>
    </xdr:to>
    <xdr:cxnSp macro="">
      <xdr:nvCxnSpPr>
        <xdr:cNvPr id="804" name="直線コネクタ 803"/>
        <xdr:cNvCxnSpPr/>
      </xdr:nvCxnSpPr>
      <xdr:spPr>
        <a:xfrm>
          <a:off x="20434300" y="9755378"/>
          <a:ext cx="889000" cy="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154178</xdr:rowOff>
    </xdr:from>
    <xdr:to>
      <xdr:col>107</xdr:col>
      <xdr:colOff>50800</xdr:colOff>
      <xdr:row>57</xdr:row>
      <xdr:rowOff>81483</xdr:rowOff>
    </xdr:to>
    <xdr:cxnSp macro="">
      <xdr:nvCxnSpPr>
        <xdr:cNvPr id="807" name="直線コネクタ 806"/>
        <xdr:cNvCxnSpPr/>
      </xdr:nvCxnSpPr>
      <xdr:spPr>
        <a:xfrm flipV="1">
          <a:off x="19545300" y="9755378"/>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69596</xdr:rowOff>
    </xdr:from>
    <xdr:to>
      <xdr:col>102</xdr:col>
      <xdr:colOff>114300</xdr:colOff>
      <xdr:row>57</xdr:row>
      <xdr:rowOff>81483</xdr:rowOff>
    </xdr:to>
    <xdr:cxnSp macro="">
      <xdr:nvCxnSpPr>
        <xdr:cNvPr id="810" name="直線コネクタ 809"/>
        <xdr:cNvCxnSpPr/>
      </xdr:nvCxnSpPr>
      <xdr:spPr>
        <a:xfrm>
          <a:off x="18656300" y="984224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21234</xdr:rowOff>
    </xdr:from>
    <xdr:to>
      <xdr:col>116</xdr:col>
      <xdr:colOff>114300</xdr:colOff>
      <xdr:row>57</xdr:row>
      <xdr:rowOff>122834</xdr:rowOff>
    </xdr:to>
    <xdr:sp macro="" textlink="">
      <xdr:nvSpPr>
        <xdr:cNvPr id="820" name="楕円 819"/>
        <xdr:cNvSpPr/>
      </xdr:nvSpPr>
      <xdr:spPr>
        <a:xfrm>
          <a:off x="22110700" y="97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44111</xdr:rowOff>
    </xdr:from>
    <xdr:ext cx="469744" cy="259045"/>
    <xdr:sp macro="" textlink="">
      <xdr:nvSpPr>
        <xdr:cNvPr id="821" name="貸付金該当値テキスト"/>
        <xdr:cNvSpPr txBox="1"/>
      </xdr:nvSpPr>
      <xdr:spPr>
        <a:xfrm>
          <a:off x="22212300" y="96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25044</xdr:rowOff>
    </xdr:from>
    <xdr:to>
      <xdr:col>112</xdr:col>
      <xdr:colOff>38100</xdr:colOff>
      <xdr:row>57</xdr:row>
      <xdr:rowOff>126644</xdr:rowOff>
    </xdr:to>
    <xdr:sp macro="" textlink="">
      <xdr:nvSpPr>
        <xdr:cNvPr id="822" name="楕円 821"/>
        <xdr:cNvSpPr/>
      </xdr:nvSpPr>
      <xdr:spPr>
        <a:xfrm>
          <a:off x="21272500" y="97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143171</xdr:rowOff>
    </xdr:from>
    <xdr:ext cx="469744" cy="259045"/>
    <xdr:sp macro="" textlink="">
      <xdr:nvSpPr>
        <xdr:cNvPr id="823" name="テキスト ボックス 822"/>
        <xdr:cNvSpPr txBox="1"/>
      </xdr:nvSpPr>
      <xdr:spPr>
        <a:xfrm>
          <a:off x="21088428" y="957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103378</xdr:rowOff>
    </xdr:from>
    <xdr:to>
      <xdr:col>107</xdr:col>
      <xdr:colOff>101600</xdr:colOff>
      <xdr:row>57</xdr:row>
      <xdr:rowOff>33528</xdr:rowOff>
    </xdr:to>
    <xdr:sp macro="" textlink="">
      <xdr:nvSpPr>
        <xdr:cNvPr id="824" name="楕円 823"/>
        <xdr:cNvSpPr/>
      </xdr:nvSpPr>
      <xdr:spPr>
        <a:xfrm>
          <a:off x="20383500" y="970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50055</xdr:rowOff>
    </xdr:from>
    <xdr:ext cx="534377" cy="259045"/>
    <xdr:sp macro="" textlink="">
      <xdr:nvSpPr>
        <xdr:cNvPr id="825" name="テキスト ボックス 824"/>
        <xdr:cNvSpPr txBox="1"/>
      </xdr:nvSpPr>
      <xdr:spPr>
        <a:xfrm>
          <a:off x="20167111" y="94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30683</xdr:rowOff>
    </xdr:from>
    <xdr:to>
      <xdr:col>102</xdr:col>
      <xdr:colOff>165100</xdr:colOff>
      <xdr:row>57</xdr:row>
      <xdr:rowOff>132283</xdr:rowOff>
    </xdr:to>
    <xdr:sp macro="" textlink="">
      <xdr:nvSpPr>
        <xdr:cNvPr id="826" name="楕円 825"/>
        <xdr:cNvSpPr/>
      </xdr:nvSpPr>
      <xdr:spPr>
        <a:xfrm>
          <a:off x="19494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148810</xdr:rowOff>
    </xdr:from>
    <xdr:ext cx="469744" cy="259045"/>
    <xdr:sp macro="" textlink="">
      <xdr:nvSpPr>
        <xdr:cNvPr id="827" name="テキスト ボックス 826"/>
        <xdr:cNvSpPr txBox="1"/>
      </xdr:nvSpPr>
      <xdr:spPr>
        <a:xfrm>
          <a:off x="19310428" y="957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18796</xdr:rowOff>
    </xdr:from>
    <xdr:to>
      <xdr:col>98</xdr:col>
      <xdr:colOff>38100</xdr:colOff>
      <xdr:row>57</xdr:row>
      <xdr:rowOff>120396</xdr:rowOff>
    </xdr:to>
    <xdr:sp macro="" textlink="">
      <xdr:nvSpPr>
        <xdr:cNvPr id="828" name="楕円 827"/>
        <xdr:cNvSpPr/>
      </xdr:nvSpPr>
      <xdr:spPr>
        <a:xfrm>
          <a:off x="18605500" y="97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136923</xdr:rowOff>
    </xdr:from>
    <xdr:ext cx="469744" cy="259045"/>
    <xdr:sp macro="" textlink="">
      <xdr:nvSpPr>
        <xdr:cNvPr id="829" name="テキスト ボックス 828"/>
        <xdr:cNvSpPr txBox="1"/>
      </xdr:nvSpPr>
      <xdr:spPr>
        <a:xfrm>
          <a:off x="18421428" y="956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95648</xdr:rowOff>
    </xdr:from>
    <xdr:to>
      <xdr:col>116</xdr:col>
      <xdr:colOff>63500</xdr:colOff>
      <xdr:row>75</xdr:row>
      <xdr:rowOff>152388</xdr:rowOff>
    </xdr:to>
    <xdr:cxnSp macro="">
      <xdr:nvCxnSpPr>
        <xdr:cNvPr id="857" name="直線コネクタ 856"/>
        <xdr:cNvCxnSpPr/>
      </xdr:nvCxnSpPr>
      <xdr:spPr>
        <a:xfrm flipV="1">
          <a:off x="21323300" y="12954398"/>
          <a:ext cx="838200" cy="5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63896</xdr:rowOff>
    </xdr:from>
    <xdr:to>
      <xdr:col>111</xdr:col>
      <xdr:colOff>177800</xdr:colOff>
      <xdr:row>75</xdr:row>
      <xdr:rowOff>152388</xdr:rowOff>
    </xdr:to>
    <xdr:cxnSp macro="">
      <xdr:nvCxnSpPr>
        <xdr:cNvPr id="860" name="直線コネクタ 859"/>
        <xdr:cNvCxnSpPr/>
      </xdr:nvCxnSpPr>
      <xdr:spPr>
        <a:xfrm>
          <a:off x="20434300" y="12922646"/>
          <a:ext cx="889000" cy="8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63896</xdr:rowOff>
    </xdr:from>
    <xdr:to>
      <xdr:col>107</xdr:col>
      <xdr:colOff>50800</xdr:colOff>
      <xdr:row>75</xdr:row>
      <xdr:rowOff>158079</xdr:rowOff>
    </xdr:to>
    <xdr:cxnSp macro="">
      <xdr:nvCxnSpPr>
        <xdr:cNvPr id="863" name="直線コネクタ 862"/>
        <xdr:cNvCxnSpPr/>
      </xdr:nvCxnSpPr>
      <xdr:spPr>
        <a:xfrm flipV="1">
          <a:off x="19545300" y="12922646"/>
          <a:ext cx="8890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158079</xdr:rowOff>
    </xdr:from>
    <xdr:to>
      <xdr:col>102</xdr:col>
      <xdr:colOff>114300</xdr:colOff>
      <xdr:row>75</xdr:row>
      <xdr:rowOff>159908</xdr:rowOff>
    </xdr:to>
    <xdr:cxnSp macro="">
      <xdr:nvCxnSpPr>
        <xdr:cNvPr id="866" name="直線コネクタ 865"/>
        <xdr:cNvCxnSpPr/>
      </xdr:nvCxnSpPr>
      <xdr:spPr>
        <a:xfrm flipV="1">
          <a:off x="18656300" y="130168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44848</xdr:rowOff>
    </xdr:from>
    <xdr:to>
      <xdr:col>116</xdr:col>
      <xdr:colOff>114300</xdr:colOff>
      <xdr:row>75</xdr:row>
      <xdr:rowOff>146448</xdr:rowOff>
    </xdr:to>
    <xdr:sp macro="" textlink="">
      <xdr:nvSpPr>
        <xdr:cNvPr id="876" name="楕円 875"/>
        <xdr:cNvSpPr/>
      </xdr:nvSpPr>
      <xdr:spPr>
        <a:xfrm>
          <a:off x="22110700" y="129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67725</xdr:rowOff>
    </xdr:from>
    <xdr:ext cx="534377" cy="259045"/>
    <xdr:sp macro="" textlink="">
      <xdr:nvSpPr>
        <xdr:cNvPr id="877" name="繰出金該当値テキスト"/>
        <xdr:cNvSpPr txBox="1"/>
      </xdr:nvSpPr>
      <xdr:spPr>
        <a:xfrm>
          <a:off x="22212300" y="127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101588</xdr:rowOff>
    </xdr:from>
    <xdr:to>
      <xdr:col>112</xdr:col>
      <xdr:colOff>38100</xdr:colOff>
      <xdr:row>76</xdr:row>
      <xdr:rowOff>31738</xdr:rowOff>
    </xdr:to>
    <xdr:sp macro="" textlink="">
      <xdr:nvSpPr>
        <xdr:cNvPr id="878" name="楕円 877"/>
        <xdr:cNvSpPr/>
      </xdr:nvSpPr>
      <xdr:spPr>
        <a:xfrm>
          <a:off x="21272500" y="129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48265</xdr:rowOff>
    </xdr:from>
    <xdr:ext cx="534377" cy="259045"/>
    <xdr:sp macro="" textlink="">
      <xdr:nvSpPr>
        <xdr:cNvPr id="879" name="テキスト ボックス 878"/>
        <xdr:cNvSpPr txBox="1"/>
      </xdr:nvSpPr>
      <xdr:spPr>
        <a:xfrm>
          <a:off x="21056111" y="127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13096</xdr:rowOff>
    </xdr:from>
    <xdr:to>
      <xdr:col>107</xdr:col>
      <xdr:colOff>101600</xdr:colOff>
      <xdr:row>75</xdr:row>
      <xdr:rowOff>114696</xdr:rowOff>
    </xdr:to>
    <xdr:sp macro="" textlink="">
      <xdr:nvSpPr>
        <xdr:cNvPr id="880" name="楕円 879"/>
        <xdr:cNvSpPr/>
      </xdr:nvSpPr>
      <xdr:spPr>
        <a:xfrm>
          <a:off x="20383500" y="12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131223</xdr:rowOff>
    </xdr:from>
    <xdr:ext cx="534377" cy="259045"/>
    <xdr:sp macro="" textlink="">
      <xdr:nvSpPr>
        <xdr:cNvPr id="881" name="テキスト ボックス 880"/>
        <xdr:cNvSpPr txBox="1"/>
      </xdr:nvSpPr>
      <xdr:spPr>
        <a:xfrm>
          <a:off x="20167111" y="126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107279</xdr:rowOff>
    </xdr:from>
    <xdr:to>
      <xdr:col>102</xdr:col>
      <xdr:colOff>165100</xdr:colOff>
      <xdr:row>76</xdr:row>
      <xdr:rowOff>37430</xdr:rowOff>
    </xdr:to>
    <xdr:sp macro="" textlink="">
      <xdr:nvSpPr>
        <xdr:cNvPr id="882" name="楕円 881"/>
        <xdr:cNvSpPr/>
      </xdr:nvSpPr>
      <xdr:spPr>
        <a:xfrm>
          <a:off x="19494500" y="129660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53956</xdr:rowOff>
    </xdr:from>
    <xdr:ext cx="534377" cy="259045"/>
    <xdr:sp macro="" textlink="">
      <xdr:nvSpPr>
        <xdr:cNvPr id="883" name="テキスト ボックス 882"/>
        <xdr:cNvSpPr txBox="1"/>
      </xdr:nvSpPr>
      <xdr:spPr>
        <a:xfrm>
          <a:off x="19278111" y="1274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109108</xdr:rowOff>
    </xdr:from>
    <xdr:to>
      <xdr:col>98</xdr:col>
      <xdr:colOff>38100</xdr:colOff>
      <xdr:row>76</xdr:row>
      <xdr:rowOff>39258</xdr:rowOff>
    </xdr:to>
    <xdr:sp macro="" textlink="">
      <xdr:nvSpPr>
        <xdr:cNvPr id="884" name="楕円 883"/>
        <xdr:cNvSpPr/>
      </xdr:nvSpPr>
      <xdr:spPr>
        <a:xfrm>
          <a:off x="18605500" y="129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55785</xdr:rowOff>
    </xdr:from>
    <xdr:ext cx="534377" cy="259045"/>
    <xdr:sp macro="" textlink="">
      <xdr:nvSpPr>
        <xdr:cNvPr id="885" name="テキスト ボックス 884"/>
        <xdr:cNvSpPr txBox="1"/>
      </xdr:nvSpPr>
      <xdr:spPr>
        <a:xfrm>
          <a:off x="18389111" y="1274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住民一人当たりのコストが類似団体を上回っているのは、人件費、扶助費、公債費、貸付金、繰出金である。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前年度と比較して、繰出金が</a:t>
          </a:r>
          <a:r>
            <a:rPr kumimoji="1" lang="en-US" altLang="ja-JP" sz="1300">
              <a:latin typeface="ＭＳ Ｐゴシック" panose="020B0600070205080204" pitchFamily="50" charset="-128"/>
              <a:ea typeface="ＭＳ Ｐゴシック" panose="020B0600070205080204" pitchFamily="50" charset="-128"/>
            </a:rPr>
            <a:t>2,482</a:t>
          </a:r>
          <a:r>
            <a:rPr kumimoji="1" lang="ja-JP" altLang="en-US" sz="1300">
              <a:latin typeface="ＭＳ Ｐゴシック" panose="020B0600070205080204" pitchFamily="50" charset="-128"/>
              <a:ea typeface="ＭＳ Ｐゴシック" panose="020B0600070205080204" pitchFamily="50" charset="-128"/>
            </a:rPr>
            <a:t>円増加している。これは、介護保険特別会計繰出金などの全ての特別会計への繰出金が増加しているためである。その他、補助費等が令和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年度のみ突出した数値となっているが、これは住民一人あたり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万円を支給した定額給付金事業に係る経費が要因である。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年の推計からは、令和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コロナ対策による扶助費の一時的な増加を除けば、義務的経費（人件費、扶助費、公債費）がいずれも増加傾向にあることが確認できる。義務的経費が増加すれば、より一層厳しい財政運営を強いられるため、今後は事業の見直し等により、着実にコストの削減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74,028
71,647
176.51
35,321,797
34,799,335
441,052
19,648,403
33,661,761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137414</xdr:rowOff>
    </xdr:from>
    <xdr:to>
      <xdr:col>24</xdr:col>
      <xdr:colOff>63500</xdr:colOff>
      <xdr:row>37</xdr:row>
      <xdr:rowOff>23571</xdr:rowOff>
    </xdr:to>
    <xdr:cxnSp macro="">
      <xdr:nvCxnSpPr>
        <xdr:cNvPr id="59" name="直線コネクタ 58"/>
        <xdr:cNvCxnSpPr/>
      </xdr:nvCxnSpPr>
      <xdr:spPr>
        <a:xfrm flipV="1">
          <a:off x="3797300" y="6309614"/>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144729</xdr:rowOff>
    </xdr:from>
    <xdr:to>
      <xdr:col>19</xdr:col>
      <xdr:colOff>177800</xdr:colOff>
      <xdr:row>37</xdr:row>
      <xdr:rowOff>23571</xdr:rowOff>
    </xdr:to>
    <xdr:cxnSp macro="">
      <xdr:nvCxnSpPr>
        <xdr:cNvPr id="62" name="直線コネクタ 61"/>
        <xdr:cNvCxnSpPr/>
      </xdr:nvCxnSpPr>
      <xdr:spPr>
        <a:xfrm>
          <a:off x="2908300" y="6316929"/>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140157</xdr:rowOff>
    </xdr:from>
    <xdr:to>
      <xdr:col>15</xdr:col>
      <xdr:colOff>50800</xdr:colOff>
      <xdr:row>36</xdr:row>
      <xdr:rowOff>144729</xdr:rowOff>
    </xdr:to>
    <xdr:cxnSp macro="">
      <xdr:nvCxnSpPr>
        <xdr:cNvPr id="65" name="直線コネクタ 64"/>
        <xdr:cNvCxnSpPr/>
      </xdr:nvCxnSpPr>
      <xdr:spPr>
        <a:xfrm>
          <a:off x="2019300" y="6312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140157</xdr:rowOff>
    </xdr:from>
    <xdr:to>
      <xdr:col>10</xdr:col>
      <xdr:colOff>114300</xdr:colOff>
      <xdr:row>36</xdr:row>
      <xdr:rowOff>149301</xdr:rowOff>
    </xdr:to>
    <xdr:cxnSp macro="">
      <xdr:nvCxnSpPr>
        <xdr:cNvPr id="68" name="直線コネクタ 67"/>
        <xdr:cNvCxnSpPr/>
      </xdr:nvCxnSpPr>
      <xdr:spPr>
        <a:xfrm flipV="1">
          <a:off x="1130300" y="631235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86614</xdr:rowOff>
    </xdr:from>
    <xdr:to>
      <xdr:col>24</xdr:col>
      <xdr:colOff>114300</xdr:colOff>
      <xdr:row>37</xdr:row>
      <xdr:rowOff>16764</xdr:rowOff>
    </xdr:to>
    <xdr:sp macro="" textlink="">
      <xdr:nvSpPr>
        <xdr:cNvPr id="78" name="楕円 77"/>
        <xdr:cNvSpPr/>
      </xdr:nvSpPr>
      <xdr:spPr>
        <a:xfrm>
          <a:off x="45847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65041</xdr:rowOff>
    </xdr:from>
    <xdr:ext cx="469744" cy="259045"/>
    <xdr:sp macro="" textlink="">
      <xdr:nvSpPr>
        <xdr:cNvPr id="79" name="議会費該当値テキスト"/>
        <xdr:cNvSpPr txBox="1"/>
      </xdr:nvSpPr>
      <xdr:spPr>
        <a:xfrm>
          <a:off x="4686300"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144221</xdr:rowOff>
    </xdr:from>
    <xdr:to>
      <xdr:col>20</xdr:col>
      <xdr:colOff>38100</xdr:colOff>
      <xdr:row>37</xdr:row>
      <xdr:rowOff>74371</xdr:rowOff>
    </xdr:to>
    <xdr:sp macro="" textlink="">
      <xdr:nvSpPr>
        <xdr:cNvPr id="80" name="楕円 79"/>
        <xdr:cNvSpPr/>
      </xdr:nvSpPr>
      <xdr:spPr>
        <a:xfrm>
          <a:off x="3746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65498</xdr:rowOff>
    </xdr:from>
    <xdr:ext cx="469744" cy="259045"/>
    <xdr:sp macro="" textlink="">
      <xdr:nvSpPr>
        <xdr:cNvPr id="81" name="テキスト ボックス 80"/>
        <xdr:cNvSpPr txBox="1"/>
      </xdr:nvSpPr>
      <xdr:spPr>
        <a:xfrm>
          <a:off x="3562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93929</xdr:rowOff>
    </xdr:from>
    <xdr:to>
      <xdr:col>15</xdr:col>
      <xdr:colOff>101600</xdr:colOff>
      <xdr:row>37</xdr:row>
      <xdr:rowOff>24079</xdr:rowOff>
    </xdr:to>
    <xdr:sp macro="" textlink="">
      <xdr:nvSpPr>
        <xdr:cNvPr id="82" name="楕円 81"/>
        <xdr:cNvSpPr/>
      </xdr:nvSpPr>
      <xdr:spPr>
        <a:xfrm>
          <a:off x="2857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15206</xdr:rowOff>
    </xdr:from>
    <xdr:ext cx="469744" cy="259045"/>
    <xdr:sp macro="" textlink="">
      <xdr:nvSpPr>
        <xdr:cNvPr id="83" name="テキスト ボックス 82"/>
        <xdr:cNvSpPr txBox="1"/>
      </xdr:nvSpPr>
      <xdr:spPr>
        <a:xfrm>
          <a:off x="2673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89357</xdr:rowOff>
    </xdr:from>
    <xdr:to>
      <xdr:col>10</xdr:col>
      <xdr:colOff>165100</xdr:colOff>
      <xdr:row>37</xdr:row>
      <xdr:rowOff>19507</xdr:rowOff>
    </xdr:to>
    <xdr:sp macro="" textlink="">
      <xdr:nvSpPr>
        <xdr:cNvPr id="84" name="楕円 83"/>
        <xdr:cNvSpPr/>
      </xdr:nvSpPr>
      <xdr:spPr>
        <a:xfrm>
          <a:off x="1968500" y="62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10634</xdr:rowOff>
    </xdr:from>
    <xdr:ext cx="469744" cy="259045"/>
    <xdr:sp macro="" textlink="">
      <xdr:nvSpPr>
        <xdr:cNvPr id="85" name="テキスト ボックス 84"/>
        <xdr:cNvSpPr txBox="1"/>
      </xdr:nvSpPr>
      <xdr:spPr>
        <a:xfrm>
          <a:off x="1784428" y="635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98501</xdr:rowOff>
    </xdr:from>
    <xdr:to>
      <xdr:col>6</xdr:col>
      <xdr:colOff>38100</xdr:colOff>
      <xdr:row>37</xdr:row>
      <xdr:rowOff>28651</xdr:rowOff>
    </xdr:to>
    <xdr:sp macro="" textlink="">
      <xdr:nvSpPr>
        <xdr:cNvPr id="86" name="楕円 85"/>
        <xdr:cNvSpPr/>
      </xdr:nvSpPr>
      <xdr:spPr>
        <a:xfrm>
          <a:off x="1079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19778</xdr:rowOff>
    </xdr:from>
    <xdr:ext cx="469744" cy="259045"/>
    <xdr:sp macro="" textlink="">
      <xdr:nvSpPr>
        <xdr:cNvPr id="87" name="テキスト ボックス 86"/>
        <xdr:cNvSpPr txBox="1"/>
      </xdr:nvSpPr>
      <xdr:spPr>
        <a:xfrm>
          <a:off x="895428" y="63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11643</xdr:rowOff>
    </xdr:from>
    <xdr:to>
      <xdr:col>24</xdr:col>
      <xdr:colOff>63500</xdr:colOff>
      <xdr:row>57</xdr:row>
      <xdr:rowOff>31554</xdr:rowOff>
    </xdr:to>
    <xdr:cxnSp macro="">
      <xdr:nvCxnSpPr>
        <xdr:cNvPr id="114" name="直線コネクタ 113"/>
        <xdr:cNvCxnSpPr/>
      </xdr:nvCxnSpPr>
      <xdr:spPr>
        <a:xfrm>
          <a:off x="3797300" y="9784293"/>
          <a:ext cx="8382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11643</xdr:rowOff>
    </xdr:from>
    <xdr:to>
      <xdr:col>19</xdr:col>
      <xdr:colOff>177800</xdr:colOff>
      <xdr:row>57</xdr:row>
      <xdr:rowOff>31563</xdr:rowOff>
    </xdr:to>
    <xdr:cxnSp macro="">
      <xdr:nvCxnSpPr>
        <xdr:cNvPr id="117" name="直線コネクタ 116"/>
        <xdr:cNvCxnSpPr/>
      </xdr:nvCxnSpPr>
      <xdr:spPr>
        <a:xfrm flipV="1">
          <a:off x="2908300" y="9784293"/>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130666</xdr:rowOff>
    </xdr:from>
    <xdr:to>
      <xdr:col>15</xdr:col>
      <xdr:colOff>50800</xdr:colOff>
      <xdr:row>57</xdr:row>
      <xdr:rowOff>31563</xdr:rowOff>
    </xdr:to>
    <xdr:cxnSp macro="">
      <xdr:nvCxnSpPr>
        <xdr:cNvPr id="120" name="直線コネクタ 119"/>
        <xdr:cNvCxnSpPr/>
      </xdr:nvCxnSpPr>
      <xdr:spPr>
        <a:xfrm>
          <a:off x="2019300" y="9388966"/>
          <a:ext cx="889000" cy="4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130666</xdr:rowOff>
    </xdr:from>
    <xdr:to>
      <xdr:col>10</xdr:col>
      <xdr:colOff>114300</xdr:colOff>
      <xdr:row>57</xdr:row>
      <xdr:rowOff>88320</xdr:rowOff>
    </xdr:to>
    <xdr:cxnSp macro="">
      <xdr:nvCxnSpPr>
        <xdr:cNvPr id="123" name="直線コネクタ 122"/>
        <xdr:cNvCxnSpPr/>
      </xdr:nvCxnSpPr>
      <xdr:spPr>
        <a:xfrm flipV="1">
          <a:off x="1130300" y="9388966"/>
          <a:ext cx="889000" cy="47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152204</xdr:rowOff>
    </xdr:from>
    <xdr:to>
      <xdr:col>24</xdr:col>
      <xdr:colOff>114300</xdr:colOff>
      <xdr:row>57</xdr:row>
      <xdr:rowOff>82354</xdr:rowOff>
    </xdr:to>
    <xdr:sp macro="" textlink="">
      <xdr:nvSpPr>
        <xdr:cNvPr id="133" name="楕円 132"/>
        <xdr:cNvSpPr/>
      </xdr:nvSpPr>
      <xdr:spPr>
        <a:xfrm>
          <a:off x="4584700" y="9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130631</xdr:rowOff>
    </xdr:from>
    <xdr:ext cx="534377" cy="259045"/>
    <xdr:sp macro="" textlink="">
      <xdr:nvSpPr>
        <xdr:cNvPr id="134" name="総務費該当値テキスト"/>
        <xdr:cNvSpPr txBox="1"/>
      </xdr:nvSpPr>
      <xdr:spPr>
        <a:xfrm>
          <a:off x="4686300" y="97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132293</xdr:rowOff>
    </xdr:from>
    <xdr:to>
      <xdr:col>20</xdr:col>
      <xdr:colOff>38100</xdr:colOff>
      <xdr:row>57</xdr:row>
      <xdr:rowOff>62443</xdr:rowOff>
    </xdr:to>
    <xdr:sp macro="" textlink="">
      <xdr:nvSpPr>
        <xdr:cNvPr id="135" name="楕円 134"/>
        <xdr:cNvSpPr/>
      </xdr:nvSpPr>
      <xdr:spPr>
        <a:xfrm>
          <a:off x="3746500" y="973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53570</xdr:rowOff>
    </xdr:from>
    <xdr:ext cx="534377" cy="259045"/>
    <xdr:sp macro="" textlink="">
      <xdr:nvSpPr>
        <xdr:cNvPr id="136" name="テキスト ボックス 135"/>
        <xdr:cNvSpPr txBox="1"/>
      </xdr:nvSpPr>
      <xdr:spPr>
        <a:xfrm>
          <a:off x="3530111" y="98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152213</xdr:rowOff>
    </xdr:from>
    <xdr:to>
      <xdr:col>15</xdr:col>
      <xdr:colOff>101600</xdr:colOff>
      <xdr:row>57</xdr:row>
      <xdr:rowOff>82363</xdr:rowOff>
    </xdr:to>
    <xdr:sp macro="" textlink="">
      <xdr:nvSpPr>
        <xdr:cNvPr id="137" name="楕円 136"/>
        <xdr:cNvSpPr/>
      </xdr:nvSpPr>
      <xdr:spPr>
        <a:xfrm>
          <a:off x="2857500" y="97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73490</xdr:rowOff>
    </xdr:from>
    <xdr:ext cx="534377" cy="259045"/>
    <xdr:sp macro="" textlink="">
      <xdr:nvSpPr>
        <xdr:cNvPr id="138" name="テキスト ボックス 137"/>
        <xdr:cNvSpPr txBox="1"/>
      </xdr:nvSpPr>
      <xdr:spPr>
        <a:xfrm>
          <a:off x="2641111" y="984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79866</xdr:rowOff>
    </xdr:from>
    <xdr:to>
      <xdr:col>10</xdr:col>
      <xdr:colOff>165100</xdr:colOff>
      <xdr:row>55</xdr:row>
      <xdr:rowOff>10016</xdr:rowOff>
    </xdr:to>
    <xdr:sp macro="" textlink="">
      <xdr:nvSpPr>
        <xdr:cNvPr id="139" name="楕円 138"/>
        <xdr:cNvSpPr/>
      </xdr:nvSpPr>
      <xdr:spPr>
        <a:xfrm>
          <a:off x="1968500" y="93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1143</xdr:rowOff>
    </xdr:from>
    <xdr:ext cx="599010" cy="259045"/>
    <xdr:sp macro="" textlink="">
      <xdr:nvSpPr>
        <xdr:cNvPr id="140" name="テキスト ボックス 139"/>
        <xdr:cNvSpPr txBox="1"/>
      </xdr:nvSpPr>
      <xdr:spPr>
        <a:xfrm>
          <a:off x="1719795" y="94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37520</xdr:rowOff>
    </xdr:from>
    <xdr:to>
      <xdr:col>6</xdr:col>
      <xdr:colOff>38100</xdr:colOff>
      <xdr:row>57</xdr:row>
      <xdr:rowOff>139120</xdr:rowOff>
    </xdr:to>
    <xdr:sp macro="" textlink="">
      <xdr:nvSpPr>
        <xdr:cNvPr id="141" name="楕円 140"/>
        <xdr:cNvSpPr/>
      </xdr:nvSpPr>
      <xdr:spPr>
        <a:xfrm>
          <a:off x="1079500" y="981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130247</xdr:rowOff>
    </xdr:from>
    <xdr:ext cx="534377" cy="259045"/>
    <xdr:sp macro="" textlink="">
      <xdr:nvSpPr>
        <xdr:cNvPr id="142" name="テキスト ボックス 141"/>
        <xdr:cNvSpPr txBox="1"/>
      </xdr:nvSpPr>
      <xdr:spPr>
        <a:xfrm>
          <a:off x="863111" y="99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93011</xdr:rowOff>
    </xdr:from>
    <xdr:to>
      <xdr:col>24</xdr:col>
      <xdr:colOff>63500</xdr:colOff>
      <xdr:row>76</xdr:row>
      <xdr:rowOff>77597</xdr:rowOff>
    </xdr:to>
    <xdr:cxnSp macro="">
      <xdr:nvCxnSpPr>
        <xdr:cNvPr id="174" name="直線コネクタ 173"/>
        <xdr:cNvCxnSpPr/>
      </xdr:nvCxnSpPr>
      <xdr:spPr>
        <a:xfrm flipV="1">
          <a:off x="3797300" y="12951761"/>
          <a:ext cx="838200" cy="15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43013</xdr:rowOff>
    </xdr:from>
    <xdr:to>
      <xdr:col>19</xdr:col>
      <xdr:colOff>177800</xdr:colOff>
      <xdr:row>76</xdr:row>
      <xdr:rowOff>77597</xdr:rowOff>
    </xdr:to>
    <xdr:cxnSp macro="">
      <xdr:nvCxnSpPr>
        <xdr:cNvPr id="177" name="直線コネクタ 176"/>
        <xdr:cNvCxnSpPr/>
      </xdr:nvCxnSpPr>
      <xdr:spPr>
        <a:xfrm>
          <a:off x="2908300" y="12901763"/>
          <a:ext cx="889000" cy="20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43013</xdr:rowOff>
    </xdr:from>
    <xdr:to>
      <xdr:col>15</xdr:col>
      <xdr:colOff>50800</xdr:colOff>
      <xdr:row>77</xdr:row>
      <xdr:rowOff>32824</xdr:rowOff>
    </xdr:to>
    <xdr:cxnSp macro="">
      <xdr:nvCxnSpPr>
        <xdr:cNvPr id="180" name="直線コネクタ 179"/>
        <xdr:cNvCxnSpPr/>
      </xdr:nvCxnSpPr>
      <xdr:spPr>
        <a:xfrm flipV="1">
          <a:off x="2019300" y="12901763"/>
          <a:ext cx="889000" cy="3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32824</xdr:rowOff>
    </xdr:from>
    <xdr:to>
      <xdr:col>10</xdr:col>
      <xdr:colOff>114300</xdr:colOff>
      <xdr:row>77</xdr:row>
      <xdr:rowOff>61954</xdr:rowOff>
    </xdr:to>
    <xdr:cxnSp macro="">
      <xdr:nvCxnSpPr>
        <xdr:cNvPr id="183" name="直線コネクタ 182"/>
        <xdr:cNvCxnSpPr/>
      </xdr:nvCxnSpPr>
      <xdr:spPr>
        <a:xfrm flipV="1">
          <a:off x="1130300" y="13234474"/>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42211</xdr:rowOff>
    </xdr:from>
    <xdr:to>
      <xdr:col>24</xdr:col>
      <xdr:colOff>114300</xdr:colOff>
      <xdr:row>75</xdr:row>
      <xdr:rowOff>143811</xdr:rowOff>
    </xdr:to>
    <xdr:sp macro="" textlink="">
      <xdr:nvSpPr>
        <xdr:cNvPr id="193" name="楕円 192"/>
        <xdr:cNvSpPr/>
      </xdr:nvSpPr>
      <xdr:spPr>
        <a:xfrm>
          <a:off x="4584700" y="129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65088</xdr:rowOff>
    </xdr:from>
    <xdr:ext cx="599010" cy="259045"/>
    <xdr:sp macro="" textlink="">
      <xdr:nvSpPr>
        <xdr:cNvPr id="194" name="民生費該当値テキスト"/>
        <xdr:cNvSpPr txBox="1"/>
      </xdr:nvSpPr>
      <xdr:spPr>
        <a:xfrm>
          <a:off x="4686300" y="1275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26797</xdr:rowOff>
    </xdr:from>
    <xdr:to>
      <xdr:col>20</xdr:col>
      <xdr:colOff>38100</xdr:colOff>
      <xdr:row>76</xdr:row>
      <xdr:rowOff>128397</xdr:rowOff>
    </xdr:to>
    <xdr:sp macro="" textlink="">
      <xdr:nvSpPr>
        <xdr:cNvPr id="195" name="楕円 194"/>
        <xdr:cNvSpPr/>
      </xdr:nvSpPr>
      <xdr:spPr>
        <a:xfrm>
          <a:off x="3746500" y="130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144924</xdr:rowOff>
    </xdr:from>
    <xdr:ext cx="599010" cy="259045"/>
    <xdr:sp macro="" textlink="">
      <xdr:nvSpPr>
        <xdr:cNvPr id="196" name="テキスト ボックス 195"/>
        <xdr:cNvSpPr txBox="1"/>
      </xdr:nvSpPr>
      <xdr:spPr>
        <a:xfrm>
          <a:off x="3497795" y="1283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163663</xdr:rowOff>
    </xdr:from>
    <xdr:to>
      <xdr:col>15</xdr:col>
      <xdr:colOff>101600</xdr:colOff>
      <xdr:row>75</xdr:row>
      <xdr:rowOff>93813</xdr:rowOff>
    </xdr:to>
    <xdr:sp macro="" textlink="">
      <xdr:nvSpPr>
        <xdr:cNvPr id="197" name="楕円 196"/>
        <xdr:cNvSpPr/>
      </xdr:nvSpPr>
      <xdr:spPr>
        <a:xfrm>
          <a:off x="2857500" y="128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110340</xdr:rowOff>
    </xdr:from>
    <xdr:ext cx="599010" cy="259045"/>
    <xdr:sp macro="" textlink="">
      <xdr:nvSpPr>
        <xdr:cNvPr id="198" name="テキスト ボックス 197"/>
        <xdr:cNvSpPr txBox="1"/>
      </xdr:nvSpPr>
      <xdr:spPr>
        <a:xfrm>
          <a:off x="2608795" y="126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153474</xdr:rowOff>
    </xdr:from>
    <xdr:to>
      <xdr:col>10</xdr:col>
      <xdr:colOff>165100</xdr:colOff>
      <xdr:row>77</xdr:row>
      <xdr:rowOff>83624</xdr:rowOff>
    </xdr:to>
    <xdr:sp macro="" textlink="">
      <xdr:nvSpPr>
        <xdr:cNvPr id="199" name="楕円 198"/>
        <xdr:cNvSpPr/>
      </xdr:nvSpPr>
      <xdr:spPr>
        <a:xfrm>
          <a:off x="1968500" y="1318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100151</xdr:rowOff>
    </xdr:from>
    <xdr:ext cx="599010" cy="259045"/>
    <xdr:sp macro="" textlink="">
      <xdr:nvSpPr>
        <xdr:cNvPr id="200" name="テキスト ボックス 199"/>
        <xdr:cNvSpPr txBox="1"/>
      </xdr:nvSpPr>
      <xdr:spPr>
        <a:xfrm>
          <a:off x="1719795" y="1295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11154</xdr:rowOff>
    </xdr:from>
    <xdr:to>
      <xdr:col>6</xdr:col>
      <xdr:colOff>38100</xdr:colOff>
      <xdr:row>77</xdr:row>
      <xdr:rowOff>112754</xdr:rowOff>
    </xdr:to>
    <xdr:sp macro="" textlink="">
      <xdr:nvSpPr>
        <xdr:cNvPr id="201" name="楕円 200"/>
        <xdr:cNvSpPr/>
      </xdr:nvSpPr>
      <xdr:spPr>
        <a:xfrm>
          <a:off x="1079500" y="132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129281</xdr:rowOff>
    </xdr:from>
    <xdr:ext cx="599010" cy="259045"/>
    <xdr:sp macro="" textlink="">
      <xdr:nvSpPr>
        <xdr:cNvPr id="202" name="テキスト ボックス 201"/>
        <xdr:cNvSpPr txBox="1"/>
      </xdr:nvSpPr>
      <xdr:spPr>
        <a:xfrm>
          <a:off x="830795" y="1298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12409</xdr:rowOff>
    </xdr:from>
    <xdr:to>
      <xdr:col>24</xdr:col>
      <xdr:colOff>63500</xdr:colOff>
      <xdr:row>96</xdr:row>
      <xdr:rowOff>76588</xdr:rowOff>
    </xdr:to>
    <xdr:cxnSp macro="">
      <xdr:nvCxnSpPr>
        <xdr:cNvPr id="232" name="直線コネクタ 231"/>
        <xdr:cNvCxnSpPr/>
      </xdr:nvCxnSpPr>
      <xdr:spPr>
        <a:xfrm>
          <a:off x="3797300" y="16471609"/>
          <a:ext cx="838200" cy="6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166466</xdr:rowOff>
    </xdr:from>
    <xdr:to>
      <xdr:col>19</xdr:col>
      <xdr:colOff>177800</xdr:colOff>
      <xdr:row>96</xdr:row>
      <xdr:rowOff>12409</xdr:rowOff>
    </xdr:to>
    <xdr:cxnSp macro="">
      <xdr:nvCxnSpPr>
        <xdr:cNvPr id="235" name="直線コネクタ 234"/>
        <xdr:cNvCxnSpPr/>
      </xdr:nvCxnSpPr>
      <xdr:spPr>
        <a:xfrm>
          <a:off x="2908300" y="16454216"/>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166466</xdr:rowOff>
    </xdr:from>
    <xdr:to>
      <xdr:col>15</xdr:col>
      <xdr:colOff>50800</xdr:colOff>
      <xdr:row>97</xdr:row>
      <xdr:rowOff>19228</xdr:rowOff>
    </xdr:to>
    <xdr:cxnSp macro="">
      <xdr:nvCxnSpPr>
        <xdr:cNvPr id="238" name="直線コネクタ 237"/>
        <xdr:cNvCxnSpPr/>
      </xdr:nvCxnSpPr>
      <xdr:spPr>
        <a:xfrm flipV="1">
          <a:off x="2019300" y="16454216"/>
          <a:ext cx="889000" cy="19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19228</xdr:rowOff>
    </xdr:from>
    <xdr:to>
      <xdr:col>10</xdr:col>
      <xdr:colOff>114300</xdr:colOff>
      <xdr:row>97</xdr:row>
      <xdr:rowOff>69235</xdr:rowOff>
    </xdr:to>
    <xdr:cxnSp macro="">
      <xdr:nvCxnSpPr>
        <xdr:cNvPr id="241" name="直線コネクタ 240"/>
        <xdr:cNvCxnSpPr/>
      </xdr:nvCxnSpPr>
      <xdr:spPr>
        <a:xfrm flipV="1">
          <a:off x="1130300" y="16649878"/>
          <a:ext cx="889000" cy="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25788</xdr:rowOff>
    </xdr:from>
    <xdr:to>
      <xdr:col>24</xdr:col>
      <xdr:colOff>114300</xdr:colOff>
      <xdr:row>96</xdr:row>
      <xdr:rowOff>127388</xdr:rowOff>
    </xdr:to>
    <xdr:sp macro="" textlink="">
      <xdr:nvSpPr>
        <xdr:cNvPr id="251" name="楕円 250"/>
        <xdr:cNvSpPr/>
      </xdr:nvSpPr>
      <xdr:spPr>
        <a:xfrm>
          <a:off x="4584700" y="164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48665</xdr:rowOff>
    </xdr:from>
    <xdr:ext cx="534377" cy="259045"/>
    <xdr:sp macro="" textlink="">
      <xdr:nvSpPr>
        <xdr:cNvPr id="252" name="衛生費該当値テキスト"/>
        <xdr:cNvSpPr txBox="1"/>
      </xdr:nvSpPr>
      <xdr:spPr>
        <a:xfrm>
          <a:off x="4686300" y="16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133059</xdr:rowOff>
    </xdr:from>
    <xdr:to>
      <xdr:col>20</xdr:col>
      <xdr:colOff>38100</xdr:colOff>
      <xdr:row>96</xdr:row>
      <xdr:rowOff>63209</xdr:rowOff>
    </xdr:to>
    <xdr:sp macro="" textlink="">
      <xdr:nvSpPr>
        <xdr:cNvPr id="253" name="楕円 252"/>
        <xdr:cNvSpPr/>
      </xdr:nvSpPr>
      <xdr:spPr>
        <a:xfrm>
          <a:off x="3746500" y="164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79736</xdr:rowOff>
    </xdr:from>
    <xdr:ext cx="534377" cy="259045"/>
    <xdr:sp macro="" textlink="">
      <xdr:nvSpPr>
        <xdr:cNvPr id="254" name="テキスト ボックス 253"/>
        <xdr:cNvSpPr txBox="1"/>
      </xdr:nvSpPr>
      <xdr:spPr>
        <a:xfrm>
          <a:off x="3530111" y="161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115666</xdr:rowOff>
    </xdr:from>
    <xdr:to>
      <xdr:col>15</xdr:col>
      <xdr:colOff>101600</xdr:colOff>
      <xdr:row>96</xdr:row>
      <xdr:rowOff>45816</xdr:rowOff>
    </xdr:to>
    <xdr:sp macro="" textlink="">
      <xdr:nvSpPr>
        <xdr:cNvPr id="255" name="楕円 254"/>
        <xdr:cNvSpPr/>
      </xdr:nvSpPr>
      <xdr:spPr>
        <a:xfrm>
          <a:off x="2857500" y="164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62343</xdr:rowOff>
    </xdr:from>
    <xdr:ext cx="534377" cy="259045"/>
    <xdr:sp macro="" textlink="">
      <xdr:nvSpPr>
        <xdr:cNvPr id="256" name="テキスト ボックス 255"/>
        <xdr:cNvSpPr txBox="1"/>
      </xdr:nvSpPr>
      <xdr:spPr>
        <a:xfrm>
          <a:off x="2641111" y="1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139878</xdr:rowOff>
    </xdr:from>
    <xdr:to>
      <xdr:col>10</xdr:col>
      <xdr:colOff>165100</xdr:colOff>
      <xdr:row>97</xdr:row>
      <xdr:rowOff>70028</xdr:rowOff>
    </xdr:to>
    <xdr:sp macro="" textlink="">
      <xdr:nvSpPr>
        <xdr:cNvPr id="257" name="楕円 256"/>
        <xdr:cNvSpPr/>
      </xdr:nvSpPr>
      <xdr:spPr>
        <a:xfrm>
          <a:off x="1968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61155</xdr:rowOff>
    </xdr:from>
    <xdr:ext cx="534377" cy="259045"/>
    <xdr:sp macro="" textlink="">
      <xdr:nvSpPr>
        <xdr:cNvPr id="258" name="テキスト ボックス 257"/>
        <xdr:cNvSpPr txBox="1"/>
      </xdr:nvSpPr>
      <xdr:spPr>
        <a:xfrm>
          <a:off x="1752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18435</xdr:rowOff>
    </xdr:from>
    <xdr:to>
      <xdr:col>6</xdr:col>
      <xdr:colOff>38100</xdr:colOff>
      <xdr:row>97</xdr:row>
      <xdr:rowOff>120035</xdr:rowOff>
    </xdr:to>
    <xdr:sp macro="" textlink="">
      <xdr:nvSpPr>
        <xdr:cNvPr id="259" name="楕円 258"/>
        <xdr:cNvSpPr/>
      </xdr:nvSpPr>
      <xdr:spPr>
        <a:xfrm>
          <a:off x="1079500" y="1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111162</xdr:rowOff>
    </xdr:from>
    <xdr:ext cx="534377" cy="259045"/>
    <xdr:sp macro="" textlink="">
      <xdr:nvSpPr>
        <xdr:cNvPr id="260" name="テキスト ボックス 259"/>
        <xdr:cNvSpPr txBox="1"/>
      </xdr:nvSpPr>
      <xdr:spPr>
        <a:xfrm>
          <a:off x="863111" y="167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161646</xdr:rowOff>
    </xdr:from>
    <xdr:to>
      <xdr:col>55</xdr:col>
      <xdr:colOff>0</xdr:colOff>
      <xdr:row>37</xdr:row>
      <xdr:rowOff>163292</xdr:rowOff>
    </xdr:to>
    <xdr:cxnSp macro="">
      <xdr:nvCxnSpPr>
        <xdr:cNvPr id="287" name="直線コネクタ 286"/>
        <xdr:cNvCxnSpPr/>
      </xdr:nvCxnSpPr>
      <xdr:spPr>
        <a:xfrm flipV="1">
          <a:off x="9639300" y="6505296"/>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150216</xdr:rowOff>
    </xdr:from>
    <xdr:to>
      <xdr:col>50</xdr:col>
      <xdr:colOff>114300</xdr:colOff>
      <xdr:row>37</xdr:row>
      <xdr:rowOff>163292</xdr:rowOff>
    </xdr:to>
    <xdr:cxnSp macro="">
      <xdr:nvCxnSpPr>
        <xdr:cNvPr id="290" name="直線コネクタ 289"/>
        <xdr:cNvCxnSpPr/>
      </xdr:nvCxnSpPr>
      <xdr:spPr>
        <a:xfrm>
          <a:off x="8750300" y="6493866"/>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150216</xdr:rowOff>
    </xdr:from>
    <xdr:to>
      <xdr:col>45</xdr:col>
      <xdr:colOff>177800</xdr:colOff>
      <xdr:row>37</xdr:row>
      <xdr:rowOff>168687</xdr:rowOff>
    </xdr:to>
    <xdr:cxnSp macro="">
      <xdr:nvCxnSpPr>
        <xdr:cNvPr id="293" name="直線コネクタ 292"/>
        <xdr:cNvCxnSpPr/>
      </xdr:nvCxnSpPr>
      <xdr:spPr>
        <a:xfrm flipV="1">
          <a:off x="7861300" y="6493866"/>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155976</xdr:rowOff>
    </xdr:from>
    <xdr:to>
      <xdr:col>41</xdr:col>
      <xdr:colOff>50800</xdr:colOff>
      <xdr:row>37</xdr:row>
      <xdr:rowOff>168687</xdr:rowOff>
    </xdr:to>
    <xdr:cxnSp macro="">
      <xdr:nvCxnSpPr>
        <xdr:cNvPr id="296" name="直線コネクタ 295"/>
        <xdr:cNvCxnSpPr/>
      </xdr:nvCxnSpPr>
      <xdr:spPr>
        <a:xfrm>
          <a:off x="6972300" y="6499626"/>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110846</xdr:rowOff>
    </xdr:from>
    <xdr:to>
      <xdr:col>55</xdr:col>
      <xdr:colOff>50800</xdr:colOff>
      <xdr:row>38</xdr:row>
      <xdr:rowOff>40996</xdr:rowOff>
    </xdr:to>
    <xdr:sp macro="" textlink="">
      <xdr:nvSpPr>
        <xdr:cNvPr id="306" name="楕円 305"/>
        <xdr:cNvSpPr/>
      </xdr:nvSpPr>
      <xdr:spPr>
        <a:xfrm>
          <a:off x="10426700" y="64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133723</xdr:rowOff>
    </xdr:from>
    <xdr:ext cx="469744" cy="259045"/>
    <xdr:sp macro="" textlink="">
      <xdr:nvSpPr>
        <xdr:cNvPr id="307" name="労働費該当値テキスト"/>
        <xdr:cNvSpPr txBox="1"/>
      </xdr:nvSpPr>
      <xdr:spPr>
        <a:xfrm>
          <a:off x="10528300" y="630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112492</xdr:rowOff>
    </xdr:from>
    <xdr:to>
      <xdr:col>50</xdr:col>
      <xdr:colOff>165100</xdr:colOff>
      <xdr:row>38</xdr:row>
      <xdr:rowOff>42642</xdr:rowOff>
    </xdr:to>
    <xdr:sp macro="" textlink="">
      <xdr:nvSpPr>
        <xdr:cNvPr id="308" name="楕円 307"/>
        <xdr:cNvSpPr/>
      </xdr:nvSpPr>
      <xdr:spPr>
        <a:xfrm>
          <a:off x="9588500" y="64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59169</xdr:rowOff>
    </xdr:from>
    <xdr:ext cx="469744" cy="259045"/>
    <xdr:sp macro="" textlink="">
      <xdr:nvSpPr>
        <xdr:cNvPr id="309" name="テキスト ボックス 308"/>
        <xdr:cNvSpPr txBox="1"/>
      </xdr:nvSpPr>
      <xdr:spPr>
        <a:xfrm>
          <a:off x="9404428" y="62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99416</xdr:rowOff>
    </xdr:from>
    <xdr:to>
      <xdr:col>46</xdr:col>
      <xdr:colOff>38100</xdr:colOff>
      <xdr:row>38</xdr:row>
      <xdr:rowOff>29566</xdr:rowOff>
    </xdr:to>
    <xdr:sp macro="" textlink="">
      <xdr:nvSpPr>
        <xdr:cNvPr id="310" name="楕円 309"/>
        <xdr:cNvSpPr/>
      </xdr:nvSpPr>
      <xdr:spPr>
        <a:xfrm>
          <a:off x="86995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46093</xdr:rowOff>
    </xdr:from>
    <xdr:ext cx="469744" cy="259045"/>
    <xdr:sp macro="" textlink="">
      <xdr:nvSpPr>
        <xdr:cNvPr id="311" name="テキスト ボックス 310"/>
        <xdr:cNvSpPr txBox="1"/>
      </xdr:nvSpPr>
      <xdr:spPr>
        <a:xfrm>
          <a:off x="8515428" y="62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117887</xdr:rowOff>
    </xdr:from>
    <xdr:to>
      <xdr:col>41</xdr:col>
      <xdr:colOff>101600</xdr:colOff>
      <xdr:row>38</xdr:row>
      <xdr:rowOff>48037</xdr:rowOff>
    </xdr:to>
    <xdr:sp macro="" textlink="">
      <xdr:nvSpPr>
        <xdr:cNvPr id="312" name="楕円 311"/>
        <xdr:cNvSpPr/>
      </xdr:nvSpPr>
      <xdr:spPr>
        <a:xfrm>
          <a:off x="7810500" y="64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64564</xdr:rowOff>
    </xdr:from>
    <xdr:ext cx="469744" cy="259045"/>
    <xdr:sp macro="" textlink="">
      <xdr:nvSpPr>
        <xdr:cNvPr id="313" name="テキスト ボックス 312"/>
        <xdr:cNvSpPr txBox="1"/>
      </xdr:nvSpPr>
      <xdr:spPr>
        <a:xfrm>
          <a:off x="7626428" y="623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105176</xdr:rowOff>
    </xdr:from>
    <xdr:to>
      <xdr:col>36</xdr:col>
      <xdr:colOff>165100</xdr:colOff>
      <xdr:row>38</xdr:row>
      <xdr:rowOff>35327</xdr:rowOff>
    </xdr:to>
    <xdr:sp macro="" textlink="">
      <xdr:nvSpPr>
        <xdr:cNvPr id="314" name="楕円 313"/>
        <xdr:cNvSpPr/>
      </xdr:nvSpPr>
      <xdr:spPr>
        <a:xfrm>
          <a:off x="6921500" y="64488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51853</xdr:rowOff>
    </xdr:from>
    <xdr:ext cx="469744" cy="259045"/>
    <xdr:sp macro="" textlink="">
      <xdr:nvSpPr>
        <xdr:cNvPr id="315" name="テキスト ボックス 314"/>
        <xdr:cNvSpPr txBox="1"/>
      </xdr:nvSpPr>
      <xdr:spPr>
        <a:xfrm>
          <a:off x="6737428" y="622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84684</xdr:rowOff>
    </xdr:from>
    <xdr:to>
      <xdr:col>55</xdr:col>
      <xdr:colOff>0</xdr:colOff>
      <xdr:row>58</xdr:row>
      <xdr:rowOff>86982</xdr:rowOff>
    </xdr:to>
    <xdr:cxnSp macro="">
      <xdr:nvCxnSpPr>
        <xdr:cNvPr id="344" name="直線コネクタ 343"/>
        <xdr:cNvCxnSpPr/>
      </xdr:nvCxnSpPr>
      <xdr:spPr>
        <a:xfrm flipV="1">
          <a:off x="9639300" y="10028784"/>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86982</xdr:rowOff>
    </xdr:from>
    <xdr:to>
      <xdr:col>50</xdr:col>
      <xdr:colOff>114300</xdr:colOff>
      <xdr:row>58</xdr:row>
      <xdr:rowOff>100305</xdr:rowOff>
    </xdr:to>
    <xdr:cxnSp macro="">
      <xdr:nvCxnSpPr>
        <xdr:cNvPr id="347" name="直線コネクタ 346"/>
        <xdr:cNvCxnSpPr/>
      </xdr:nvCxnSpPr>
      <xdr:spPr>
        <a:xfrm flipV="1">
          <a:off x="8750300" y="10031082"/>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69799</xdr:rowOff>
    </xdr:from>
    <xdr:to>
      <xdr:col>45</xdr:col>
      <xdr:colOff>177800</xdr:colOff>
      <xdr:row>58</xdr:row>
      <xdr:rowOff>100305</xdr:rowOff>
    </xdr:to>
    <xdr:cxnSp macro="">
      <xdr:nvCxnSpPr>
        <xdr:cNvPr id="350" name="直線コネクタ 349"/>
        <xdr:cNvCxnSpPr/>
      </xdr:nvCxnSpPr>
      <xdr:spPr>
        <a:xfrm>
          <a:off x="7861300" y="10013899"/>
          <a:ext cx="889000" cy="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69799</xdr:rowOff>
    </xdr:from>
    <xdr:to>
      <xdr:col>41</xdr:col>
      <xdr:colOff>50800</xdr:colOff>
      <xdr:row>58</xdr:row>
      <xdr:rowOff>78054</xdr:rowOff>
    </xdr:to>
    <xdr:cxnSp macro="">
      <xdr:nvCxnSpPr>
        <xdr:cNvPr id="353" name="直線コネクタ 352"/>
        <xdr:cNvCxnSpPr/>
      </xdr:nvCxnSpPr>
      <xdr:spPr>
        <a:xfrm flipV="1">
          <a:off x="6972300" y="10013899"/>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33884</xdr:rowOff>
    </xdr:from>
    <xdr:to>
      <xdr:col>55</xdr:col>
      <xdr:colOff>50800</xdr:colOff>
      <xdr:row>58</xdr:row>
      <xdr:rowOff>135484</xdr:rowOff>
    </xdr:to>
    <xdr:sp macro="" textlink="">
      <xdr:nvSpPr>
        <xdr:cNvPr id="363" name="楕円 362"/>
        <xdr:cNvSpPr/>
      </xdr:nvSpPr>
      <xdr:spPr>
        <a:xfrm>
          <a:off x="10426700" y="9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134752</xdr:rowOff>
    </xdr:from>
    <xdr:ext cx="534377" cy="259045"/>
    <xdr:sp macro="" textlink="">
      <xdr:nvSpPr>
        <xdr:cNvPr id="364" name="農林水産業費該当値テキスト"/>
        <xdr:cNvSpPr txBox="1"/>
      </xdr:nvSpPr>
      <xdr:spPr>
        <a:xfrm>
          <a:off x="10528300" y="99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36182</xdr:rowOff>
    </xdr:from>
    <xdr:to>
      <xdr:col>50</xdr:col>
      <xdr:colOff>165100</xdr:colOff>
      <xdr:row>58</xdr:row>
      <xdr:rowOff>137782</xdr:rowOff>
    </xdr:to>
    <xdr:sp macro="" textlink="">
      <xdr:nvSpPr>
        <xdr:cNvPr id="365" name="楕円 364"/>
        <xdr:cNvSpPr/>
      </xdr:nvSpPr>
      <xdr:spPr>
        <a:xfrm>
          <a:off x="9588500" y="99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128909</xdr:rowOff>
    </xdr:from>
    <xdr:ext cx="534377" cy="259045"/>
    <xdr:sp macro="" textlink="">
      <xdr:nvSpPr>
        <xdr:cNvPr id="366" name="テキスト ボックス 365"/>
        <xdr:cNvSpPr txBox="1"/>
      </xdr:nvSpPr>
      <xdr:spPr>
        <a:xfrm>
          <a:off x="9372111" y="100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49505</xdr:rowOff>
    </xdr:from>
    <xdr:to>
      <xdr:col>46</xdr:col>
      <xdr:colOff>38100</xdr:colOff>
      <xdr:row>58</xdr:row>
      <xdr:rowOff>151105</xdr:rowOff>
    </xdr:to>
    <xdr:sp macro="" textlink="">
      <xdr:nvSpPr>
        <xdr:cNvPr id="367" name="楕円 366"/>
        <xdr:cNvSpPr/>
      </xdr:nvSpPr>
      <xdr:spPr>
        <a:xfrm>
          <a:off x="8699500" y="99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142232</xdr:rowOff>
    </xdr:from>
    <xdr:ext cx="469744" cy="259045"/>
    <xdr:sp macro="" textlink="">
      <xdr:nvSpPr>
        <xdr:cNvPr id="368" name="テキスト ボックス 367"/>
        <xdr:cNvSpPr txBox="1"/>
      </xdr:nvSpPr>
      <xdr:spPr>
        <a:xfrm>
          <a:off x="8515428" y="1008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18999</xdr:rowOff>
    </xdr:from>
    <xdr:to>
      <xdr:col>41</xdr:col>
      <xdr:colOff>101600</xdr:colOff>
      <xdr:row>58</xdr:row>
      <xdr:rowOff>120599</xdr:rowOff>
    </xdr:to>
    <xdr:sp macro="" textlink="">
      <xdr:nvSpPr>
        <xdr:cNvPr id="369" name="楕円 368"/>
        <xdr:cNvSpPr/>
      </xdr:nvSpPr>
      <xdr:spPr>
        <a:xfrm>
          <a:off x="7810500" y="99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111726</xdr:rowOff>
    </xdr:from>
    <xdr:ext cx="534377" cy="259045"/>
    <xdr:sp macro="" textlink="">
      <xdr:nvSpPr>
        <xdr:cNvPr id="370" name="テキスト ボックス 369"/>
        <xdr:cNvSpPr txBox="1"/>
      </xdr:nvSpPr>
      <xdr:spPr>
        <a:xfrm>
          <a:off x="7594111" y="100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27254</xdr:rowOff>
    </xdr:from>
    <xdr:to>
      <xdr:col>36</xdr:col>
      <xdr:colOff>165100</xdr:colOff>
      <xdr:row>58</xdr:row>
      <xdr:rowOff>128854</xdr:rowOff>
    </xdr:to>
    <xdr:sp macro="" textlink="">
      <xdr:nvSpPr>
        <xdr:cNvPr id="371" name="楕円 370"/>
        <xdr:cNvSpPr/>
      </xdr:nvSpPr>
      <xdr:spPr>
        <a:xfrm>
          <a:off x="6921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119981</xdr:rowOff>
    </xdr:from>
    <xdr:ext cx="534377" cy="259045"/>
    <xdr:sp macro="" textlink="">
      <xdr:nvSpPr>
        <xdr:cNvPr id="372" name="テキスト ボックス 371"/>
        <xdr:cNvSpPr txBox="1"/>
      </xdr:nvSpPr>
      <xdr:spPr>
        <a:xfrm>
          <a:off x="6705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171266</xdr:rowOff>
    </xdr:from>
    <xdr:to>
      <xdr:col>55</xdr:col>
      <xdr:colOff>0</xdr:colOff>
      <xdr:row>77</xdr:row>
      <xdr:rowOff>90951</xdr:rowOff>
    </xdr:to>
    <xdr:cxnSp macro="">
      <xdr:nvCxnSpPr>
        <xdr:cNvPr id="401" name="直線コネクタ 400"/>
        <xdr:cNvCxnSpPr/>
      </xdr:nvCxnSpPr>
      <xdr:spPr>
        <a:xfrm>
          <a:off x="9639300" y="13201466"/>
          <a:ext cx="8382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171266</xdr:rowOff>
    </xdr:from>
    <xdr:to>
      <xdr:col>50</xdr:col>
      <xdr:colOff>114300</xdr:colOff>
      <xdr:row>77</xdr:row>
      <xdr:rowOff>53842</xdr:rowOff>
    </xdr:to>
    <xdr:cxnSp macro="">
      <xdr:nvCxnSpPr>
        <xdr:cNvPr id="404" name="直線コネクタ 403"/>
        <xdr:cNvCxnSpPr/>
      </xdr:nvCxnSpPr>
      <xdr:spPr>
        <a:xfrm flipV="1">
          <a:off x="8750300" y="13201466"/>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147929</xdr:rowOff>
    </xdr:from>
    <xdr:to>
      <xdr:col>45</xdr:col>
      <xdr:colOff>177800</xdr:colOff>
      <xdr:row>77</xdr:row>
      <xdr:rowOff>53842</xdr:rowOff>
    </xdr:to>
    <xdr:cxnSp macro="">
      <xdr:nvCxnSpPr>
        <xdr:cNvPr id="407" name="直線コネクタ 406"/>
        <xdr:cNvCxnSpPr/>
      </xdr:nvCxnSpPr>
      <xdr:spPr>
        <a:xfrm>
          <a:off x="7861300" y="13178129"/>
          <a:ext cx="889000" cy="7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147929</xdr:rowOff>
    </xdr:from>
    <xdr:to>
      <xdr:col>41</xdr:col>
      <xdr:colOff>50800</xdr:colOff>
      <xdr:row>77</xdr:row>
      <xdr:rowOff>65272</xdr:rowOff>
    </xdr:to>
    <xdr:cxnSp macro="">
      <xdr:nvCxnSpPr>
        <xdr:cNvPr id="410" name="直線コネクタ 409"/>
        <xdr:cNvCxnSpPr/>
      </xdr:nvCxnSpPr>
      <xdr:spPr>
        <a:xfrm flipV="1">
          <a:off x="6972300" y="13178129"/>
          <a:ext cx="889000" cy="8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40151</xdr:rowOff>
    </xdr:from>
    <xdr:to>
      <xdr:col>55</xdr:col>
      <xdr:colOff>50800</xdr:colOff>
      <xdr:row>77</xdr:row>
      <xdr:rowOff>141751</xdr:rowOff>
    </xdr:to>
    <xdr:sp macro="" textlink="">
      <xdr:nvSpPr>
        <xdr:cNvPr id="420" name="楕円 419"/>
        <xdr:cNvSpPr/>
      </xdr:nvSpPr>
      <xdr:spPr>
        <a:xfrm>
          <a:off x="10426700" y="132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63028</xdr:rowOff>
    </xdr:from>
    <xdr:ext cx="534377" cy="259045"/>
    <xdr:sp macro="" textlink="">
      <xdr:nvSpPr>
        <xdr:cNvPr id="421" name="商工費該当値テキスト"/>
        <xdr:cNvSpPr txBox="1"/>
      </xdr:nvSpPr>
      <xdr:spPr>
        <a:xfrm>
          <a:off x="10528300" y="1309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120466</xdr:rowOff>
    </xdr:from>
    <xdr:to>
      <xdr:col>50</xdr:col>
      <xdr:colOff>165100</xdr:colOff>
      <xdr:row>77</xdr:row>
      <xdr:rowOff>50616</xdr:rowOff>
    </xdr:to>
    <xdr:sp macro="" textlink="">
      <xdr:nvSpPr>
        <xdr:cNvPr id="422" name="楕円 421"/>
        <xdr:cNvSpPr/>
      </xdr:nvSpPr>
      <xdr:spPr>
        <a:xfrm>
          <a:off x="9588500" y="131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67143</xdr:rowOff>
    </xdr:from>
    <xdr:ext cx="534377" cy="259045"/>
    <xdr:sp macro="" textlink="">
      <xdr:nvSpPr>
        <xdr:cNvPr id="423" name="テキスト ボックス 422"/>
        <xdr:cNvSpPr txBox="1"/>
      </xdr:nvSpPr>
      <xdr:spPr>
        <a:xfrm>
          <a:off x="9372111" y="129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3042</xdr:rowOff>
    </xdr:from>
    <xdr:to>
      <xdr:col>46</xdr:col>
      <xdr:colOff>38100</xdr:colOff>
      <xdr:row>77</xdr:row>
      <xdr:rowOff>104642</xdr:rowOff>
    </xdr:to>
    <xdr:sp macro="" textlink="">
      <xdr:nvSpPr>
        <xdr:cNvPr id="424" name="楕円 423"/>
        <xdr:cNvSpPr/>
      </xdr:nvSpPr>
      <xdr:spPr>
        <a:xfrm>
          <a:off x="8699500" y="132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121169</xdr:rowOff>
    </xdr:from>
    <xdr:ext cx="534377" cy="259045"/>
    <xdr:sp macro="" textlink="">
      <xdr:nvSpPr>
        <xdr:cNvPr id="425" name="テキスト ボックス 424"/>
        <xdr:cNvSpPr txBox="1"/>
      </xdr:nvSpPr>
      <xdr:spPr>
        <a:xfrm>
          <a:off x="8483111" y="1297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97129</xdr:rowOff>
    </xdr:from>
    <xdr:to>
      <xdr:col>41</xdr:col>
      <xdr:colOff>101600</xdr:colOff>
      <xdr:row>77</xdr:row>
      <xdr:rowOff>27279</xdr:rowOff>
    </xdr:to>
    <xdr:sp macro="" textlink="">
      <xdr:nvSpPr>
        <xdr:cNvPr id="426" name="楕円 425"/>
        <xdr:cNvSpPr/>
      </xdr:nvSpPr>
      <xdr:spPr>
        <a:xfrm>
          <a:off x="7810500" y="131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43807</xdr:rowOff>
    </xdr:from>
    <xdr:ext cx="534377" cy="259045"/>
    <xdr:sp macro="" textlink="">
      <xdr:nvSpPr>
        <xdr:cNvPr id="427" name="テキスト ボックス 426"/>
        <xdr:cNvSpPr txBox="1"/>
      </xdr:nvSpPr>
      <xdr:spPr>
        <a:xfrm>
          <a:off x="7594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14472</xdr:rowOff>
    </xdr:from>
    <xdr:to>
      <xdr:col>36</xdr:col>
      <xdr:colOff>165100</xdr:colOff>
      <xdr:row>77</xdr:row>
      <xdr:rowOff>116072</xdr:rowOff>
    </xdr:to>
    <xdr:sp macro="" textlink="">
      <xdr:nvSpPr>
        <xdr:cNvPr id="428" name="楕円 427"/>
        <xdr:cNvSpPr/>
      </xdr:nvSpPr>
      <xdr:spPr>
        <a:xfrm>
          <a:off x="6921500" y="132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132599</xdr:rowOff>
    </xdr:from>
    <xdr:ext cx="534377" cy="259045"/>
    <xdr:sp macro="" textlink="">
      <xdr:nvSpPr>
        <xdr:cNvPr id="429" name="テキスト ボックス 428"/>
        <xdr:cNvSpPr txBox="1"/>
      </xdr:nvSpPr>
      <xdr:spPr>
        <a:xfrm>
          <a:off x="6705111" y="129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75479</xdr:rowOff>
    </xdr:from>
    <xdr:to>
      <xdr:col>55</xdr:col>
      <xdr:colOff>0</xdr:colOff>
      <xdr:row>98</xdr:row>
      <xdr:rowOff>85620</xdr:rowOff>
    </xdr:to>
    <xdr:cxnSp macro="">
      <xdr:nvCxnSpPr>
        <xdr:cNvPr id="461" name="直線コネクタ 460"/>
        <xdr:cNvCxnSpPr/>
      </xdr:nvCxnSpPr>
      <xdr:spPr>
        <a:xfrm>
          <a:off x="9639300" y="16877579"/>
          <a:ext cx="838200" cy="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57077</xdr:rowOff>
    </xdr:from>
    <xdr:to>
      <xdr:col>50</xdr:col>
      <xdr:colOff>114300</xdr:colOff>
      <xdr:row>98</xdr:row>
      <xdr:rowOff>75479</xdr:rowOff>
    </xdr:to>
    <xdr:cxnSp macro="">
      <xdr:nvCxnSpPr>
        <xdr:cNvPr id="464" name="直線コネクタ 463"/>
        <xdr:cNvCxnSpPr/>
      </xdr:nvCxnSpPr>
      <xdr:spPr>
        <a:xfrm>
          <a:off x="8750300" y="16859177"/>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57077</xdr:rowOff>
    </xdr:from>
    <xdr:to>
      <xdr:col>45</xdr:col>
      <xdr:colOff>177800</xdr:colOff>
      <xdr:row>98</xdr:row>
      <xdr:rowOff>116627</xdr:rowOff>
    </xdr:to>
    <xdr:cxnSp macro="">
      <xdr:nvCxnSpPr>
        <xdr:cNvPr id="467" name="直線コネクタ 466"/>
        <xdr:cNvCxnSpPr/>
      </xdr:nvCxnSpPr>
      <xdr:spPr>
        <a:xfrm flipV="1">
          <a:off x="7861300" y="16859177"/>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116627</xdr:rowOff>
    </xdr:from>
    <xdr:to>
      <xdr:col>41</xdr:col>
      <xdr:colOff>50800</xdr:colOff>
      <xdr:row>98</xdr:row>
      <xdr:rowOff>153840</xdr:rowOff>
    </xdr:to>
    <xdr:cxnSp macro="">
      <xdr:nvCxnSpPr>
        <xdr:cNvPr id="470" name="直線コネクタ 469"/>
        <xdr:cNvCxnSpPr/>
      </xdr:nvCxnSpPr>
      <xdr:spPr>
        <a:xfrm flipV="1">
          <a:off x="6972300" y="16918727"/>
          <a:ext cx="889000" cy="3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34820</xdr:rowOff>
    </xdr:from>
    <xdr:to>
      <xdr:col>55</xdr:col>
      <xdr:colOff>50800</xdr:colOff>
      <xdr:row>98</xdr:row>
      <xdr:rowOff>136420</xdr:rowOff>
    </xdr:to>
    <xdr:sp macro="" textlink="">
      <xdr:nvSpPr>
        <xdr:cNvPr id="480" name="楕円 479"/>
        <xdr:cNvSpPr/>
      </xdr:nvSpPr>
      <xdr:spPr>
        <a:xfrm>
          <a:off x="10426700" y="16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13247</xdr:rowOff>
    </xdr:from>
    <xdr:ext cx="534377" cy="259045"/>
    <xdr:sp macro="" textlink="">
      <xdr:nvSpPr>
        <xdr:cNvPr id="481" name="土木費該当値テキスト"/>
        <xdr:cNvSpPr txBox="1"/>
      </xdr:nvSpPr>
      <xdr:spPr>
        <a:xfrm>
          <a:off x="10528300" y="16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24679</xdr:rowOff>
    </xdr:from>
    <xdr:to>
      <xdr:col>50</xdr:col>
      <xdr:colOff>165100</xdr:colOff>
      <xdr:row>98</xdr:row>
      <xdr:rowOff>126279</xdr:rowOff>
    </xdr:to>
    <xdr:sp macro="" textlink="">
      <xdr:nvSpPr>
        <xdr:cNvPr id="482" name="楕円 481"/>
        <xdr:cNvSpPr/>
      </xdr:nvSpPr>
      <xdr:spPr>
        <a:xfrm>
          <a:off x="9588500" y="16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117406</xdr:rowOff>
    </xdr:from>
    <xdr:ext cx="534377" cy="259045"/>
    <xdr:sp macro="" textlink="">
      <xdr:nvSpPr>
        <xdr:cNvPr id="483" name="テキスト ボックス 482"/>
        <xdr:cNvSpPr txBox="1"/>
      </xdr:nvSpPr>
      <xdr:spPr>
        <a:xfrm>
          <a:off x="9372111" y="169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6277</xdr:rowOff>
    </xdr:from>
    <xdr:to>
      <xdr:col>46</xdr:col>
      <xdr:colOff>38100</xdr:colOff>
      <xdr:row>98</xdr:row>
      <xdr:rowOff>107877</xdr:rowOff>
    </xdr:to>
    <xdr:sp macro="" textlink="">
      <xdr:nvSpPr>
        <xdr:cNvPr id="484" name="楕円 483"/>
        <xdr:cNvSpPr/>
      </xdr:nvSpPr>
      <xdr:spPr>
        <a:xfrm>
          <a:off x="8699500" y="1680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99004</xdr:rowOff>
    </xdr:from>
    <xdr:ext cx="534377" cy="259045"/>
    <xdr:sp macro="" textlink="">
      <xdr:nvSpPr>
        <xdr:cNvPr id="485" name="テキスト ボックス 484"/>
        <xdr:cNvSpPr txBox="1"/>
      </xdr:nvSpPr>
      <xdr:spPr>
        <a:xfrm>
          <a:off x="8483111" y="1690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65827</xdr:rowOff>
    </xdr:from>
    <xdr:to>
      <xdr:col>41</xdr:col>
      <xdr:colOff>101600</xdr:colOff>
      <xdr:row>98</xdr:row>
      <xdr:rowOff>167427</xdr:rowOff>
    </xdr:to>
    <xdr:sp macro="" textlink="">
      <xdr:nvSpPr>
        <xdr:cNvPr id="486" name="楕円 485"/>
        <xdr:cNvSpPr/>
      </xdr:nvSpPr>
      <xdr:spPr>
        <a:xfrm>
          <a:off x="7810500" y="168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158554</xdr:rowOff>
    </xdr:from>
    <xdr:ext cx="534377" cy="259045"/>
    <xdr:sp macro="" textlink="">
      <xdr:nvSpPr>
        <xdr:cNvPr id="487" name="テキスト ボックス 486"/>
        <xdr:cNvSpPr txBox="1"/>
      </xdr:nvSpPr>
      <xdr:spPr>
        <a:xfrm>
          <a:off x="7594111" y="169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103040</xdr:rowOff>
    </xdr:from>
    <xdr:to>
      <xdr:col>36</xdr:col>
      <xdr:colOff>165100</xdr:colOff>
      <xdr:row>99</xdr:row>
      <xdr:rowOff>33190</xdr:rowOff>
    </xdr:to>
    <xdr:sp macro="" textlink="">
      <xdr:nvSpPr>
        <xdr:cNvPr id="488" name="楕円 487"/>
        <xdr:cNvSpPr/>
      </xdr:nvSpPr>
      <xdr:spPr>
        <a:xfrm>
          <a:off x="6921500" y="169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24317</xdr:rowOff>
    </xdr:from>
    <xdr:ext cx="534377" cy="259045"/>
    <xdr:sp macro="" textlink="">
      <xdr:nvSpPr>
        <xdr:cNvPr id="489" name="テキスト ボックス 488"/>
        <xdr:cNvSpPr txBox="1"/>
      </xdr:nvSpPr>
      <xdr:spPr>
        <a:xfrm>
          <a:off x="6705111" y="169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118897</xdr:rowOff>
    </xdr:from>
    <xdr:to>
      <xdr:col>85</xdr:col>
      <xdr:colOff>127000</xdr:colOff>
      <xdr:row>38</xdr:row>
      <xdr:rowOff>3820</xdr:rowOff>
    </xdr:to>
    <xdr:cxnSp macro="">
      <xdr:nvCxnSpPr>
        <xdr:cNvPr id="517" name="直線コネクタ 516"/>
        <xdr:cNvCxnSpPr/>
      </xdr:nvCxnSpPr>
      <xdr:spPr>
        <a:xfrm flipV="1">
          <a:off x="15481300" y="6462547"/>
          <a:ext cx="8382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170241</xdr:rowOff>
    </xdr:from>
    <xdr:to>
      <xdr:col>81</xdr:col>
      <xdr:colOff>50800</xdr:colOff>
      <xdr:row>38</xdr:row>
      <xdr:rowOff>3820</xdr:rowOff>
    </xdr:to>
    <xdr:cxnSp macro="">
      <xdr:nvCxnSpPr>
        <xdr:cNvPr id="520" name="直線コネクタ 519"/>
        <xdr:cNvCxnSpPr/>
      </xdr:nvCxnSpPr>
      <xdr:spPr>
        <a:xfrm>
          <a:off x="14592300" y="651389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158445</xdr:rowOff>
    </xdr:from>
    <xdr:to>
      <xdr:col>76</xdr:col>
      <xdr:colOff>114300</xdr:colOff>
      <xdr:row>37</xdr:row>
      <xdr:rowOff>170241</xdr:rowOff>
    </xdr:to>
    <xdr:cxnSp macro="">
      <xdr:nvCxnSpPr>
        <xdr:cNvPr id="523" name="直線コネクタ 522"/>
        <xdr:cNvCxnSpPr/>
      </xdr:nvCxnSpPr>
      <xdr:spPr>
        <a:xfrm>
          <a:off x="13703300" y="6330645"/>
          <a:ext cx="889000" cy="1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158445</xdr:rowOff>
    </xdr:from>
    <xdr:to>
      <xdr:col>71</xdr:col>
      <xdr:colOff>177800</xdr:colOff>
      <xdr:row>37</xdr:row>
      <xdr:rowOff>157439</xdr:rowOff>
    </xdr:to>
    <xdr:cxnSp macro="">
      <xdr:nvCxnSpPr>
        <xdr:cNvPr id="526" name="直線コネクタ 525"/>
        <xdr:cNvCxnSpPr/>
      </xdr:nvCxnSpPr>
      <xdr:spPr>
        <a:xfrm flipV="1">
          <a:off x="12814300" y="6330645"/>
          <a:ext cx="889000" cy="17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68097</xdr:rowOff>
    </xdr:from>
    <xdr:to>
      <xdr:col>85</xdr:col>
      <xdr:colOff>177800</xdr:colOff>
      <xdr:row>37</xdr:row>
      <xdr:rowOff>169697</xdr:rowOff>
    </xdr:to>
    <xdr:sp macro="" textlink="">
      <xdr:nvSpPr>
        <xdr:cNvPr id="536" name="楕円 535"/>
        <xdr:cNvSpPr/>
      </xdr:nvSpPr>
      <xdr:spPr>
        <a:xfrm>
          <a:off x="162687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46524</xdr:rowOff>
    </xdr:from>
    <xdr:ext cx="534377" cy="259045"/>
    <xdr:sp macro="" textlink="">
      <xdr:nvSpPr>
        <xdr:cNvPr id="537" name="消防費該当値テキスト"/>
        <xdr:cNvSpPr txBox="1"/>
      </xdr:nvSpPr>
      <xdr:spPr>
        <a:xfrm>
          <a:off x="16370300" y="63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124470</xdr:rowOff>
    </xdr:from>
    <xdr:to>
      <xdr:col>81</xdr:col>
      <xdr:colOff>101600</xdr:colOff>
      <xdr:row>38</xdr:row>
      <xdr:rowOff>54620</xdr:rowOff>
    </xdr:to>
    <xdr:sp macro="" textlink="">
      <xdr:nvSpPr>
        <xdr:cNvPr id="538" name="楕円 537"/>
        <xdr:cNvSpPr/>
      </xdr:nvSpPr>
      <xdr:spPr>
        <a:xfrm>
          <a:off x="15430500" y="64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45747</xdr:rowOff>
    </xdr:from>
    <xdr:ext cx="534377" cy="259045"/>
    <xdr:sp macro="" textlink="">
      <xdr:nvSpPr>
        <xdr:cNvPr id="539" name="テキスト ボックス 538"/>
        <xdr:cNvSpPr txBox="1"/>
      </xdr:nvSpPr>
      <xdr:spPr>
        <a:xfrm>
          <a:off x="15214111" y="656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119441</xdr:rowOff>
    </xdr:from>
    <xdr:to>
      <xdr:col>76</xdr:col>
      <xdr:colOff>165100</xdr:colOff>
      <xdr:row>38</xdr:row>
      <xdr:rowOff>49591</xdr:rowOff>
    </xdr:to>
    <xdr:sp macro="" textlink="">
      <xdr:nvSpPr>
        <xdr:cNvPr id="540" name="楕円 539"/>
        <xdr:cNvSpPr/>
      </xdr:nvSpPr>
      <xdr:spPr>
        <a:xfrm>
          <a:off x="14541500" y="64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40718</xdr:rowOff>
    </xdr:from>
    <xdr:ext cx="534377" cy="259045"/>
    <xdr:sp macro="" textlink="">
      <xdr:nvSpPr>
        <xdr:cNvPr id="541" name="テキスト ボックス 540"/>
        <xdr:cNvSpPr txBox="1"/>
      </xdr:nvSpPr>
      <xdr:spPr>
        <a:xfrm>
          <a:off x="14325111" y="65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107645</xdr:rowOff>
    </xdr:from>
    <xdr:to>
      <xdr:col>72</xdr:col>
      <xdr:colOff>38100</xdr:colOff>
      <xdr:row>37</xdr:row>
      <xdr:rowOff>37795</xdr:rowOff>
    </xdr:to>
    <xdr:sp macro="" textlink="">
      <xdr:nvSpPr>
        <xdr:cNvPr id="542" name="楕円 541"/>
        <xdr:cNvSpPr/>
      </xdr:nvSpPr>
      <xdr:spPr>
        <a:xfrm>
          <a:off x="13652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54322</xdr:rowOff>
    </xdr:from>
    <xdr:ext cx="534377" cy="259045"/>
    <xdr:sp macro="" textlink="">
      <xdr:nvSpPr>
        <xdr:cNvPr id="543" name="テキスト ボックス 542"/>
        <xdr:cNvSpPr txBox="1"/>
      </xdr:nvSpPr>
      <xdr:spPr>
        <a:xfrm>
          <a:off x="13436111" y="60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106639</xdr:rowOff>
    </xdr:from>
    <xdr:to>
      <xdr:col>67</xdr:col>
      <xdr:colOff>101600</xdr:colOff>
      <xdr:row>38</xdr:row>
      <xdr:rowOff>36789</xdr:rowOff>
    </xdr:to>
    <xdr:sp macro="" textlink="">
      <xdr:nvSpPr>
        <xdr:cNvPr id="544" name="楕円 543"/>
        <xdr:cNvSpPr/>
      </xdr:nvSpPr>
      <xdr:spPr>
        <a:xfrm>
          <a:off x="127635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27916</xdr:rowOff>
    </xdr:from>
    <xdr:ext cx="534377" cy="259045"/>
    <xdr:sp macro="" textlink="">
      <xdr:nvSpPr>
        <xdr:cNvPr id="545" name="テキスト ボックス 544"/>
        <xdr:cNvSpPr txBox="1"/>
      </xdr:nvSpPr>
      <xdr:spPr>
        <a:xfrm>
          <a:off x="12547111" y="6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104597</xdr:rowOff>
    </xdr:from>
    <xdr:to>
      <xdr:col>85</xdr:col>
      <xdr:colOff>127000</xdr:colOff>
      <xdr:row>57</xdr:row>
      <xdr:rowOff>110351</xdr:rowOff>
    </xdr:to>
    <xdr:cxnSp macro="">
      <xdr:nvCxnSpPr>
        <xdr:cNvPr id="575" name="直線コネクタ 574"/>
        <xdr:cNvCxnSpPr/>
      </xdr:nvCxnSpPr>
      <xdr:spPr>
        <a:xfrm flipV="1">
          <a:off x="15481300" y="9877247"/>
          <a:ext cx="83820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110351</xdr:rowOff>
    </xdr:from>
    <xdr:to>
      <xdr:col>81</xdr:col>
      <xdr:colOff>50800</xdr:colOff>
      <xdr:row>57</xdr:row>
      <xdr:rowOff>111227</xdr:rowOff>
    </xdr:to>
    <xdr:cxnSp macro="">
      <xdr:nvCxnSpPr>
        <xdr:cNvPr id="578" name="直線コネクタ 577"/>
        <xdr:cNvCxnSpPr/>
      </xdr:nvCxnSpPr>
      <xdr:spPr>
        <a:xfrm flipV="1">
          <a:off x="14592300" y="9883001"/>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21222</xdr:rowOff>
    </xdr:from>
    <xdr:to>
      <xdr:col>76</xdr:col>
      <xdr:colOff>114300</xdr:colOff>
      <xdr:row>57</xdr:row>
      <xdr:rowOff>111227</xdr:rowOff>
    </xdr:to>
    <xdr:cxnSp macro="">
      <xdr:nvCxnSpPr>
        <xdr:cNvPr id="581" name="直線コネクタ 580"/>
        <xdr:cNvCxnSpPr/>
      </xdr:nvCxnSpPr>
      <xdr:spPr>
        <a:xfrm>
          <a:off x="13703300" y="9793872"/>
          <a:ext cx="889000" cy="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21222</xdr:rowOff>
    </xdr:from>
    <xdr:to>
      <xdr:col>71</xdr:col>
      <xdr:colOff>177800</xdr:colOff>
      <xdr:row>57</xdr:row>
      <xdr:rowOff>159245</xdr:rowOff>
    </xdr:to>
    <xdr:cxnSp macro="">
      <xdr:nvCxnSpPr>
        <xdr:cNvPr id="584" name="直線コネクタ 583"/>
        <xdr:cNvCxnSpPr/>
      </xdr:nvCxnSpPr>
      <xdr:spPr>
        <a:xfrm flipV="1">
          <a:off x="12814300" y="9793872"/>
          <a:ext cx="889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53797</xdr:rowOff>
    </xdr:from>
    <xdr:to>
      <xdr:col>85</xdr:col>
      <xdr:colOff>177800</xdr:colOff>
      <xdr:row>57</xdr:row>
      <xdr:rowOff>155397</xdr:rowOff>
    </xdr:to>
    <xdr:sp macro="" textlink="">
      <xdr:nvSpPr>
        <xdr:cNvPr id="594" name="楕円 593"/>
        <xdr:cNvSpPr/>
      </xdr:nvSpPr>
      <xdr:spPr>
        <a:xfrm>
          <a:off x="16268700" y="98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32224</xdr:rowOff>
    </xdr:from>
    <xdr:ext cx="534377" cy="259045"/>
    <xdr:sp macro="" textlink="">
      <xdr:nvSpPr>
        <xdr:cNvPr id="595" name="教育費該当値テキスト"/>
        <xdr:cNvSpPr txBox="1"/>
      </xdr:nvSpPr>
      <xdr:spPr>
        <a:xfrm>
          <a:off x="16370300" y="980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59551</xdr:rowOff>
    </xdr:from>
    <xdr:to>
      <xdr:col>81</xdr:col>
      <xdr:colOff>101600</xdr:colOff>
      <xdr:row>57</xdr:row>
      <xdr:rowOff>161151</xdr:rowOff>
    </xdr:to>
    <xdr:sp macro="" textlink="">
      <xdr:nvSpPr>
        <xdr:cNvPr id="596" name="楕円 595"/>
        <xdr:cNvSpPr/>
      </xdr:nvSpPr>
      <xdr:spPr>
        <a:xfrm>
          <a:off x="15430500" y="98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152278</xdr:rowOff>
    </xdr:from>
    <xdr:ext cx="534377" cy="259045"/>
    <xdr:sp macro="" textlink="">
      <xdr:nvSpPr>
        <xdr:cNvPr id="597" name="テキスト ボックス 596"/>
        <xdr:cNvSpPr txBox="1"/>
      </xdr:nvSpPr>
      <xdr:spPr>
        <a:xfrm>
          <a:off x="15214111" y="99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60427</xdr:rowOff>
    </xdr:from>
    <xdr:to>
      <xdr:col>76</xdr:col>
      <xdr:colOff>165100</xdr:colOff>
      <xdr:row>57</xdr:row>
      <xdr:rowOff>162027</xdr:rowOff>
    </xdr:to>
    <xdr:sp macro="" textlink="">
      <xdr:nvSpPr>
        <xdr:cNvPr id="598" name="楕円 597"/>
        <xdr:cNvSpPr/>
      </xdr:nvSpPr>
      <xdr:spPr>
        <a:xfrm>
          <a:off x="14541500" y="98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7104</xdr:rowOff>
    </xdr:from>
    <xdr:ext cx="534377" cy="259045"/>
    <xdr:sp macro="" textlink="">
      <xdr:nvSpPr>
        <xdr:cNvPr id="599" name="テキスト ボックス 598"/>
        <xdr:cNvSpPr txBox="1"/>
      </xdr:nvSpPr>
      <xdr:spPr>
        <a:xfrm>
          <a:off x="14325111" y="96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141872</xdr:rowOff>
    </xdr:from>
    <xdr:to>
      <xdr:col>72</xdr:col>
      <xdr:colOff>38100</xdr:colOff>
      <xdr:row>57</xdr:row>
      <xdr:rowOff>72022</xdr:rowOff>
    </xdr:to>
    <xdr:sp macro="" textlink="">
      <xdr:nvSpPr>
        <xdr:cNvPr id="600" name="楕円 599"/>
        <xdr:cNvSpPr/>
      </xdr:nvSpPr>
      <xdr:spPr>
        <a:xfrm>
          <a:off x="13652500" y="97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88549</xdr:rowOff>
    </xdr:from>
    <xdr:ext cx="534377" cy="259045"/>
    <xdr:sp macro="" textlink="">
      <xdr:nvSpPr>
        <xdr:cNvPr id="601" name="テキスト ボックス 600"/>
        <xdr:cNvSpPr txBox="1"/>
      </xdr:nvSpPr>
      <xdr:spPr>
        <a:xfrm>
          <a:off x="13436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108445</xdr:rowOff>
    </xdr:from>
    <xdr:to>
      <xdr:col>67</xdr:col>
      <xdr:colOff>101600</xdr:colOff>
      <xdr:row>58</xdr:row>
      <xdr:rowOff>38595</xdr:rowOff>
    </xdr:to>
    <xdr:sp macro="" textlink="">
      <xdr:nvSpPr>
        <xdr:cNvPr id="602" name="楕円 601"/>
        <xdr:cNvSpPr/>
      </xdr:nvSpPr>
      <xdr:spPr>
        <a:xfrm>
          <a:off x="12763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29722</xdr:rowOff>
    </xdr:from>
    <xdr:ext cx="534377" cy="259045"/>
    <xdr:sp macro="" textlink="">
      <xdr:nvSpPr>
        <xdr:cNvPr id="603" name="テキスト ボックス 602"/>
        <xdr:cNvSpPr txBox="1"/>
      </xdr:nvSpPr>
      <xdr:spPr>
        <a:xfrm>
          <a:off x="12547111" y="99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97889</xdr:rowOff>
    </xdr:from>
    <xdr:to>
      <xdr:col>85</xdr:col>
      <xdr:colOff>127000</xdr:colOff>
      <xdr:row>78</xdr:row>
      <xdr:rowOff>102118</xdr:rowOff>
    </xdr:to>
    <xdr:cxnSp macro="">
      <xdr:nvCxnSpPr>
        <xdr:cNvPr id="630" name="直線コネクタ 629"/>
        <xdr:cNvCxnSpPr/>
      </xdr:nvCxnSpPr>
      <xdr:spPr>
        <a:xfrm>
          <a:off x="15481300" y="13470989"/>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97889</xdr:rowOff>
    </xdr:from>
    <xdr:to>
      <xdr:col>81</xdr:col>
      <xdr:colOff>50800</xdr:colOff>
      <xdr:row>78</xdr:row>
      <xdr:rowOff>120360</xdr:rowOff>
    </xdr:to>
    <xdr:cxnSp macro="">
      <xdr:nvCxnSpPr>
        <xdr:cNvPr id="633" name="直線コネクタ 632"/>
        <xdr:cNvCxnSpPr/>
      </xdr:nvCxnSpPr>
      <xdr:spPr>
        <a:xfrm flipV="1">
          <a:off x="14592300" y="13470989"/>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114395</xdr:rowOff>
    </xdr:from>
    <xdr:to>
      <xdr:col>76</xdr:col>
      <xdr:colOff>114300</xdr:colOff>
      <xdr:row>78</xdr:row>
      <xdr:rowOff>120360</xdr:rowOff>
    </xdr:to>
    <xdr:cxnSp macro="">
      <xdr:nvCxnSpPr>
        <xdr:cNvPr id="636" name="直線コネクタ 635"/>
        <xdr:cNvCxnSpPr/>
      </xdr:nvCxnSpPr>
      <xdr:spPr>
        <a:xfrm>
          <a:off x="13703300" y="13487495"/>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39253</xdr:rowOff>
    </xdr:from>
    <xdr:to>
      <xdr:col>71</xdr:col>
      <xdr:colOff>177800</xdr:colOff>
      <xdr:row>78</xdr:row>
      <xdr:rowOff>114395</xdr:rowOff>
    </xdr:to>
    <xdr:cxnSp macro="">
      <xdr:nvCxnSpPr>
        <xdr:cNvPr id="639" name="直線コネクタ 638"/>
        <xdr:cNvCxnSpPr/>
      </xdr:nvCxnSpPr>
      <xdr:spPr>
        <a:xfrm>
          <a:off x="12814300" y="13240903"/>
          <a:ext cx="889000" cy="24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51318</xdr:rowOff>
    </xdr:from>
    <xdr:to>
      <xdr:col>85</xdr:col>
      <xdr:colOff>177800</xdr:colOff>
      <xdr:row>78</xdr:row>
      <xdr:rowOff>152918</xdr:rowOff>
    </xdr:to>
    <xdr:sp macro="" textlink="">
      <xdr:nvSpPr>
        <xdr:cNvPr id="649" name="楕円 648"/>
        <xdr:cNvSpPr/>
      </xdr:nvSpPr>
      <xdr:spPr>
        <a:xfrm>
          <a:off x="16268700" y="1342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50" name="災害復旧費該当値テキスト"/>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47089</xdr:rowOff>
    </xdr:from>
    <xdr:to>
      <xdr:col>81</xdr:col>
      <xdr:colOff>101600</xdr:colOff>
      <xdr:row>78</xdr:row>
      <xdr:rowOff>148689</xdr:rowOff>
    </xdr:to>
    <xdr:sp macro="" textlink="">
      <xdr:nvSpPr>
        <xdr:cNvPr id="651" name="楕円 650"/>
        <xdr:cNvSpPr/>
      </xdr:nvSpPr>
      <xdr:spPr>
        <a:xfrm>
          <a:off x="15430500" y="13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139816</xdr:rowOff>
    </xdr:from>
    <xdr:ext cx="469744" cy="259045"/>
    <xdr:sp macro="" textlink="">
      <xdr:nvSpPr>
        <xdr:cNvPr id="652" name="テキスト ボックス 651"/>
        <xdr:cNvSpPr txBox="1"/>
      </xdr:nvSpPr>
      <xdr:spPr>
        <a:xfrm>
          <a:off x="15246428" y="135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69560</xdr:rowOff>
    </xdr:from>
    <xdr:to>
      <xdr:col>76</xdr:col>
      <xdr:colOff>165100</xdr:colOff>
      <xdr:row>78</xdr:row>
      <xdr:rowOff>171160</xdr:rowOff>
    </xdr:to>
    <xdr:sp macro="" textlink="">
      <xdr:nvSpPr>
        <xdr:cNvPr id="653" name="楕円 652"/>
        <xdr:cNvSpPr/>
      </xdr:nvSpPr>
      <xdr:spPr>
        <a:xfrm>
          <a:off x="14541500" y="134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162287</xdr:rowOff>
    </xdr:from>
    <xdr:ext cx="378565" cy="259045"/>
    <xdr:sp macro="" textlink="">
      <xdr:nvSpPr>
        <xdr:cNvPr id="654" name="テキスト ボックス 653"/>
        <xdr:cNvSpPr txBox="1"/>
      </xdr:nvSpPr>
      <xdr:spPr>
        <a:xfrm>
          <a:off x="14403017" y="135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63595</xdr:rowOff>
    </xdr:from>
    <xdr:to>
      <xdr:col>72</xdr:col>
      <xdr:colOff>38100</xdr:colOff>
      <xdr:row>78</xdr:row>
      <xdr:rowOff>165195</xdr:rowOff>
    </xdr:to>
    <xdr:sp macro="" textlink="">
      <xdr:nvSpPr>
        <xdr:cNvPr id="655" name="楕円 654"/>
        <xdr:cNvSpPr/>
      </xdr:nvSpPr>
      <xdr:spPr>
        <a:xfrm>
          <a:off x="13652500" y="134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156322</xdr:rowOff>
    </xdr:from>
    <xdr:ext cx="469744" cy="259045"/>
    <xdr:sp macro="" textlink="">
      <xdr:nvSpPr>
        <xdr:cNvPr id="656" name="テキスト ボックス 655"/>
        <xdr:cNvSpPr txBox="1"/>
      </xdr:nvSpPr>
      <xdr:spPr>
        <a:xfrm>
          <a:off x="13468428" y="135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159903</xdr:rowOff>
    </xdr:from>
    <xdr:to>
      <xdr:col>67</xdr:col>
      <xdr:colOff>101600</xdr:colOff>
      <xdr:row>77</xdr:row>
      <xdr:rowOff>90053</xdr:rowOff>
    </xdr:to>
    <xdr:sp macro="" textlink="">
      <xdr:nvSpPr>
        <xdr:cNvPr id="657" name="楕円 656"/>
        <xdr:cNvSpPr/>
      </xdr:nvSpPr>
      <xdr:spPr>
        <a:xfrm>
          <a:off x="12763500" y="1319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106580</xdr:rowOff>
    </xdr:from>
    <xdr:ext cx="534377" cy="259045"/>
    <xdr:sp macro="" textlink="">
      <xdr:nvSpPr>
        <xdr:cNvPr id="658" name="テキスト ボックス 657"/>
        <xdr:cNvSpPr txBox="1"/>
      </xdr:nvSpPr>
      <xdr:spPr>
        <a:xfrm>
          <a:off x="12547111" y="129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133659</xdr:rowOff>
    </xdr:from>
    <xdr:to>
      <xdr:col>85</xdr:col>
      <xdr:colOff>127000</xdr:colOff>
      <xdr:row>94</xdr:row>
      <xdr:rowOff>165058</xdr:rowOff>
    </xdr:to>
    <xdr:cxnSp macro="">
      <xdr:nvCxnSpPr>
        <xdr:cNvPr id="689" name="直線コネクタ 688"/>
        <xdr:cNvCxnSpPr/>
      </xdr:nvCxnSpPr>
      <xdr:spPr>
        <a:xfrm flipV="1">
          <a:off x="15481300" y="16249959"/>
          <a:ext cx="8382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165058</xdr:rowOff>
    </xdr:from>
    <xdr:to>
      <xdr:col>81</xdr:col>
      <xdr:colOff>50800</xdr:colOff>
      <xdr:row>94</xdr:row>
      <xdr:rowOff>167001</xdr:rowOff>
    </xdr:to>
    <xdr:cxnSp macro="">
      <xdr:nvCxnSpPr>
        <xdr:cNvPr id="692" name="直線コネクタ 691"/>
        <xdr:cNvCxnSpPr/>
      </xdr:nvCxnSpPr>
      <xdr:spPr>
        <a:xfrm flipV="1">
          <a:off x="14592300" y="16281358"/>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167001</xdr:rowOff>
    </xdr:from>
    <xdr:to>
      <xdr:col>76</xdr:col>
      <xdr:colOff>114300</xdr:colOff>
      <xdr:row>95</xdr:row>
      <xdr:rowOff>83595</xdr:rowOff>
    </xdr:to>
    <xdr:cxnSp macro="">
      <xdr:nvCxnSpPr>
        <xdr:cNvPr id="695" name="直線コネクタ 694"/>
        <xdr:cNvCxnSpPr/>
      </xdr:nvCxnSpPr>
      <xdr:spPr>
        <a:xfrm flipV="1">
          <a:off x="13703300" y="16283301"/>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83595</xdr:rowOff>
    </xdr:from>
    <xdr:to>
      <xdr:col>71</xdr:col>
      <xdr:colOff>177800</xdr:colOff>
      <xdr:row>95</xdr:row>
      <xdr:rowOff>151178</xdr:rowOff>
    </xdr:to>
    <xdr:cxnSp macro="">
      <xdr:nvCxnSpPr>
        <xdr:cNvPr id="698" name="直線コネクタ 697"/>
        <xdr:cNvCxnSpPr/>
      </xdr:nvCxnSpPr>
      <xdr:spPr>
        <a:xfrm flipV="1">
          <a:off x="12814300" y="16371345"/>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82859</xdr:rowOff>
    </xdr:from>
    <xdr:to>
      <xdr:col>85</xdr:col>
      <xdr:colOff>177800</xdr:colOff>
      <xdr:row>95</xdr:row>
      <xdr:rowOff>13009</xdr:rowOff>
    </xdr:to>
    <xdr:sp macro="" textlink="">
      <xdr:nvSpPr>
        <xdr:cNvPr id="708" name="楕円 707"/>
        <xdr:cNvSpPr/>
      </xdr:nvSpPr>
      <xdr:spPr>
        <a:xfrm>
          <a:off x="16268700" y="161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105736</xdr:rowOff>
    </xdr:from>
    <xdr:ext cx="534377" cy="259045"/>
    <xdr:sp macro="" textlink="">
      <xdr:nvSpPr>
        <xdr:cNvPr id="709" name="公債費該当値テキスト"/>
        <xdr:cNvSpPr txBox="1"/>
      </xdr:nvSpPr>
      <xdr:spPr>
        <a:xfrm>
          <a:off x="16370300" y="160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114258</xdr:rowOff>
    </xdr:from>
    <xdr:to>
      <xdr:col>81</xdr:col>
      <xdr:colOff>101600</xdr:colOff>
      <xdr:row>95</xdr:row>
      <xdr:rowOff>44408</xdr:rowOff>
    </xdr:to>
    <xdr:sp macro="" textlink="">
      <xdr:nvSpPr>
        <xdr:cNvPr id="710" name="楕円 709"/>
        <xdr:cNvSpPr/>
      </xdr:nvSpPr>
      <xdr:spPr>
        <a:xfrm>
          <a:off x="15430500" y="162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60935</xdr:rowOff>
    </xdr:from>
    <xdr:ext cx="534377" cy="259045"/>
    <xdr:sp macro="" textlink="">
      <xdr:nvSpPr>
        <xdr:cNvPr id="711" name="テキスト ボックス 710"/>
        <xdr:cNvSpPr txBox="1"/>
      </xdr:nvSpPr>
      <xdr:spPr>
        <a:xfrm>
          <a:off x="15214111" y="1600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116201</xdr:rowOff>
    </xdr:from>
    <xdr:to>
      <xdr:col>76</xdr:col>
      <xdr:colOff>165100</xdr:colOff>
      <xdr:row>95</xdr:row>
      <xdr:rowOff>46351</xdr:rowOff>
    </xdr:to>
    <xdr:sp macro="" textlink="">
      <xdr:nvSpPr>
        <xdr:cNvPr id="712" name="楕円 711"/>
        <xdr:cNvSpPr/>
      </xdr:nvSpPr>
      <xdr:spPr>
        <a:xfrm>
          <a:off x="14541500" y="162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62878</xdr:rowOff>
    </xdr:from>
    <xdr:ext cx="534377" cy="259045"/>
    <xdr:sp macro="" textlink="">
      <xdr:nvSpPr>
        <xdr:cNvPr id="713" name="テキスト ボックス 712"/>
        <xdr:cNvSpPr txBox="1"/>
      </xdr:nvSpPr>
      <xdr:spPr>
        <a:xfrm>
          <a:off x="14325111" y="1600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32795</xdr:rowOff>
    </xdr:from>
    <xdr:to>
      <xdr:col>72</xdr:col>
      <xdr:colOff>38100</xdr:colOff>
      <xdr:row>95</xdr:row>
      <xdr:rowOff>134395</xdr:rowOff>
    </xdr:to>
    <xdr:sp macro="" textlink="">
      <xdr:nvSpPr>
        <xdr:cNvPr id="714" name="楕円 713"/>
        <xdr:cNvSpPr/>
      </xdr:nvSpPr>
      <xdr:spPr>
        <a:xfrm>
          <a:off x="13652500" y="163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150922</xdr:rowOff>
    </xdr:from>
    <xdr:ext cx="534377" cy="259045"/>
    <xdr:sp macro="" textlink="">
      <xdr:nvSpPr>
        <xdr:cNvPr id="715" name="テキスト ボックス 714"/>
        <xdr:cNvSpPr txBox="1"/>
      </xdr:nvSpPr>
      <xdr:spPr>
        <a:xfrm>
          <a:off x="13436111" y="160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100378</xdr:rowOff>
    </xdr:from>
    <xdr:to>
      <xdr:col>67</xdr:col>
      <xdr:colOff>101600</xdr:colOff>
      <xdr:row>96</xdr:row>
      <xdr:rowOff>30528</xdr:rowOff>
    </xdr:to>
    <xdr:sp macro="" textlink="">
      <xdr:nvSpPr>
        <xdr:cNvPr id="716" name="楕円 715"/>
        <xdr:cNvSpPr/>
      </xdr:nvSpPr>
      <xdr:spPr>
        <a:xfrm>
          <a:off x="12763500" y="163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21655</xdr:rowOff>
    </xdr:from>
    <xdr:ext cx="534377" cy="259045"/>
    <xdr:sp macro="" textlink="">
      <xdr:nvSpPr>
        <xdr:cNvPr id="717" name="テキスト ボックス 716"/>
        <xdr:cNvSpPr txBox="1"/>
      </xdr:nvSpPr>
      <xdr:spPr>
        <a:xfrm>
          <a:off x="12547111" y="164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住民一人あたりのコストが類似団体を上回っているのは、民生費、衛生費、労働費、商工費、公債費である。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前年度と比較して民生費が扶助費の増加に加え、低所得者への支援などで</a:t>
          </a:r>
          <a:r>
            <a:rPr kumimoji="1" lang="en-US" altLang="ja-JP" sz="1300">
              <a:latin typeface="ＭＳ Ｐゴシック" panose="020B0600070205080204" pitchFamily="50" charset="-128"/>
              <a:ea typeface="ＭＳ Ｐゴシック" panose="020B0600070205080204" pitchFamily="50" charset="-128"/>
            </a:rPr>
            <a:t>14,334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公債費が</a:t>
          </a:r>
          <a:r>
            <a:rPr kumimoji="1" lang="en-US" altLang="ja-JP" sz="1300">
              <a:latin typeface="ＭＳ Ｐゴシック" panose="020B0600070205080204" pitchFamily="50" charset="-128"/>
              <a:ea typeface="ＭＳ Ｐゴシック" panose="020B0600070205080204" pitchFamily="50" charset="-128"/>
            </a:rPr>
            <a:t>1,923</a:t>
          </a:r>
          <a:r>
            <a:rPr kumimoji="1" lang="ja-JP" altLang="en-US" sz="1300">
              <a:latin typeface="ＭＳ Ｐゴシック" panose="020B0600070205080204" pitchFamily="50" charset="-128"/>
              <a:ea typeface="ＭＳ Ｐゴシック" panose="020B0600070205080204" pitchFamily="50" charset="-128"/>
            </a:rPr>
            <a:t>円増加している。これは、一般廃棄物処理事業債や臨時財政対策債の償還が増加したためである。今後予定している公共施設等の更新・改修等により増加が見込まれている。今後も事業の見直し等により、着実にコストの削減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財政調整基金積立額が増加したことにより基金残高の比率が向上した。また、翌年度へ繰り越すべき財源の減少により、実質収支額が増加し、実質単年度収支はプラスへと転じた。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今後は扶助費の増加や公共施設等の更新・改修等に係る費用の増加が見込まれるが、基金の取崩を最小限に抑えるため、事業の見直し等を進めていく。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年度から国民健康保険特別会計の収支不足が続いていたが、国民健康保険税の税率改定などのより、財務状況を改善できたことから、令和</a:t>
          </a:r>
          <a:r>
            <a:rPr kumimoji="1" lang="en-US" altLang="ja-JP" sz="1400" baseline="0">
              <a:latin typeface="ＭＳ ゴシック" pitchFamily="49" charset="-128"/>
              <a:ea typeface="ＭＳ ゴシック" pitchFamily="49" charset="-128"/>
            </a:rPr>
            <a:t>3</a:t>
          </a:r>
          <a:r>
            <a:rPr kumimoji="1" lang="ja-JP" altLang="en-US" sz="1400" baseline="0">
              <a:latin typeface="ＭＳ ゴシック" pitchFamily="49" charset="-128"/>
              <a:ea typeface="ＭＳ ゴシック" pitchFamily="49" charset="-128"/>
            </a:rPr>
            <a:t>年度決算では収支不足を解消した。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前年度と比較して</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標準財政規模比に</a:t>
          </a:r>
          <a:r>
            <a:rPr kumimoji="1" lang="ja-JP" altLang="en-US" sz="1400" baseline="0">
              <a:latin typeface="ＭＳ ゴシック" pitchFamily="49" charset="-128"/>
              <a:ea typeface="ＭＳ ゴシック" pitchFamily="49" charset="-128"/>
            </a:rPr>
            <a:t>大きな増減が生じている会計はない。</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市内人口が減少の一途を辿っている現状を鑑みると、いずれの会計も今後は厳しい運営が予想される。そのため、財政健全化計画に基づく事業の見直し等を進めて、さらなる歳出の抑制に努め、収支のバランスを維持していく。</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New&#36001;&#25919;&#35506;/&#20196;&#21644;07&#24180;&#24230;/02_&#36001;&#25919;&#20418;/08%20&#20844;&#20250;&#35336;/01%20&#29031;&#20250;&#12539;&#36890;&#30693;/20250821&#12304;0912&#12294;&#12305;&#20196;&#21644;&#65301;&#24180;&#24230;&#36001;&#25919;&#29366;&#27841;&#36039;&#26009;&#38598;&#12398;&#20316;&#25104;&#12395;&#12388;&#12356;&#12390;&#65288;&#22320;&#26041;&#20844;&#20250;&#35336;&#12539;&#20998;&#26512;&#27396;&#12408;&#12398;&#35352;&#36617;&#20381;&#38972;&#65289;/02%20&#22238;&#31572;/&#12304;&#36001;&#25919;&#29366;&#27841;&#36039;&#26009;&#38598;&#12305;_282154_&#19977;&#2640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40</v>
          </cell>
          <cell r="BX51">
            <v>39.6</v>
          </cell>
          <cell r="CF51">
            <v>35.299999999999997</v>
          </cell>
          <cell r="CN51">
            <v>26.8</v>
          </cell>
          <cell r="CV51">
            <v>17.100000000000001</v>
          </cell>
        </row>
        <row r="53">
          <cell r="BP53">
            <v>61.6</v>
          </cell>
          <cell r="BX53">
            <v>63</v>
          </cell>
          <cell r="CF53">
            <v>64.3</v>
          </cell>
          <cell r="CN53">
            <v>65.900000000000006</v>
          </cell>
          <cell r="CV53">
            <v>67.3</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40</v>
          </cell>
          <cell r="BX73">
            <v>39.6</v>
          </cell>
          <cell r="CF73">
            <v>35.299999999999997</v>
          </cell>
          <cell r="CN73">
            <v>26.8</v>
          </cell>
          <cell r="CV73">
            <v>17.100000000000001</v>
          </cell>
        </row>
        <row r="75">
          <cell r="BP75">
            <v>3.1</v>
          </cell>
          <cell r="BX75">
            <v>3.5</v>
          </cell>
          <cell r="CF75">
            <v>4.5999999999999996</v>
          </cell>
          <cell r="CN75">
            <v>5.7</v>
          </cell>
          <cell r="CV75">
            <v>6.4</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35321797</v>
      </c>
      <c r="BO4" s="371"/>
      <c r="BP4" s="371"/>
      <c r="BQ4" s="371"/>
      <c r="BR4" s="371"/>
      <c r="BS4" s="371"/>
      <c r="BT4" s="371"/>
      <c r="BU4" s="372"/>
      <c r="BV4" s="370">
        <v>35353481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2.2000000000000002</v>
      </c>
      <c r="CU4" s="377"/>
      <c r="CV4" s="377"/>
      <c r="CW4" s="377"/>
      <c r="CX4" s="377"/>
      <c r="CY4" s="377"/>
      <c r="CZ4" s="377"/>
      <c r="DA4" s="378"/>
      <c r="DB4" s="376">
        <v>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34799335</v>
      </c>
      <c r="BO5" s="408"/>
      <c r="BP5" s="408"/>
      <c r="BQ5" s="408"/>
      <c r="BR5" s="408"/>
      <c r="BS5" s="408"/>
      <c r="BT5" s="408"/>
      <c r="BU5" s="409"/>
      <c r="BV5" s="407">
        <v>34825129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93.3</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522462</v>
      </c>
      <c r="BO6" s="408"/>
      <c r="BP6" s="408"/>
      <c r="BQ6" s="408"/>
      <c r="BR6" s="408"/>
      <c r="BS6" s="408"/>
      <c r="BT6" s="408"/>
      <c r="BU6" s="409"/>
      <c r="BV6" s="407">
        <v>528352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94.4</v>
      </c>
      <c r="CU6" s="445"/>
      <c r="CV6" s="445"/>
      <c r="CW6" s="445"/>
      <c r="CX6" s="445"/>
      <c r="CY6" s="445"/>
      <c r="CZ6" s="445"/>
      <c r="DA6" s="446"/>
      <c r="DB6" s="444">
        <v>95.3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81410</v>
      </c>
      <c r="BO7" s="408"/>
      <c r="BP7" s="408"/>
      <c r="BQ7" s="408"/>
      <c r="BR7" s="408"/>
      <c r="BS7" s="408"/>
      <c r="BT7" s="408"/>
      <c r="BU7" s="409"/>
      <c r="BV7" s="407">
        <v>134043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19648403</v>
      </c>
      <c r="CU7" s="408"/>
      <c r="CV7" s="408"/>
      <c r="CW7" s="408"/>
      <c r="CX7" s="408"/>
      <c r="CY7" s="408"/>
      <c r="CZ7" s="408"/>
      <c r="DA7" s="409"/>
      <c r="DB7" s="407">
        <v>19300512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441052</v>
      </c>
      <c r="BO8" s="408"/>
      <c r="BP8" s="408"/>
      <c r="BQ8" s="408"/>
      <c r="BR8" s="408"/>
      <c r="BS8" s="408"/>
      <c r="BT8" s="408"/>
      <c r="BU8" s="409"/>
      <c r="BV8" s="407">
        <v>394309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0.66</v>
      </c>
      <c r="CU8" s="448"/>
      <c r="CV8" s="448"/>
      <c r="CW8" s="448"/>
      <c r="CX8" s="448"/>
      <c r="CY8" s="448"/>
      <c r="CZ8" s="448"/>
      <c r="DA8" s="449"/>
      <c r="DB8" s="447">
        <v>0.68</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75294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46743</v>
      </c>
      <c r="BO9" s="408"/>
      <c r="BP9" s="408"/>
      <c r="BQ9" s="408"/>
      <c r="BR9" s="408"/>
      <c r="BS9" s="408"/>
      <c r="BT9" s="408"/>
      <c r="BU9" s="409"/>
      <c r="BV9" s="407">
        <v>-543165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15.5</v>
      </c>
      <c r="CU9" s="405"/>
      <c r="CV9" s="405"/>
      <c r="CW9" s="405"/>
      <c r="CX9" s="405"/>
      <c r="CY9" s="405"/>
      <c r="CZ9" s="405"/>
      <c r="DA9" s="406"/>
      <c r="DB9" s="404">
        <v>15.4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77178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199025</v>
      </c>
      <c r="BO10" s="408"/>
      <c r="BP10" s="408"/>
      <c r="BQ10" s="408"/>
      <c r="BR10" s="408"/>
      <c r="BS10" s="408"/>
      <c r="BT10" s="408"/>
      <c r="BU10" s="409"/>
      <c r="BV10" s="407">
        <v>469128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74028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71647</v>
      </c>
      <c r="S13" s="492"/>
      <c r="T13" s="492"/>
      <c r="U13" s="492"/>
      <c r="V13" s="493"/>
      <c r="W13" s="423" t="s">
        <v>131</v>
      </c>
      <c r="X13" s="424"/>
      <c r="Y13" s="424"/>
      <c r="Z13" s="424"/>
      <c r="AA13" s="424"/>
      <c r="AB13" s="414"/>
      <c r="AC13" s="458">
        <v>1476</v>
      </c>
      <c r="AD13" s="459"/>
      <c r="AE13" s="459"/>
      <c r="AF13" s="459"/>
      <c r="AG13" s="501"/>
      <c r="AH13" s="458">
        <v>1450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245768</v>
      </c>
      <c r="BO13" s="408"/>
      <c r="BP13" s="408"/>
      <c r="BQ13" s="408"/>
      <c r="BR13" s="408"/>
      <c r="BS13" s="408"/>
      <c r="BT13" s="408"/>
      <c r="BU13" s="409"/>
      <c r="BV13" s="407">
        <v>-74037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74872</v>
      </c>
      <c r="S14" s="492"/>
      <c r="T14" s="492"/>
      <c r="U14" s="492"/>
      <c r="V14" s="493"/>
      <c r="W14" s="397"/>
      <c r="X14" s="398"/>
      <c r="Y14" s="398"/>
      <c r="Z14" s="398"/>
      <c r="AA14" s="398"/>
      <c r="AB14" s="387"/>
      <c r="AC14" s="494">
        <v>4.3</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17.100000000000001</v>
      </c>
      <c r="CU14" s="506"/>
      <c r="CV14" s="506"/>
      <c r="CW14" s="506"/>
      <c r="CX14" s="506"/>
      <c r="CY14" s="506"/>
      <c r="CZ14" s="506"/>
      <c r="DA14" s="507"/>
      <c r="DB14" s="505">
        <v>26.8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72651</v>
      </c>
      <c r="S15" s="492"/>
      <c r="T15" s="492"/>
      <c r="U15" s="492"/>
      <c r="V15" s="493"/>
      <c r="W15" s="423" t="s">
        <v>137</v>
      </c>
      <c r="X15" s="424"/>
      <c r="Y15" s="424"/>
      <c r="Z15" s="424"/>
      <c r="AA15" s="424"/>
      <c r="AB15" s="414"/>
      <c r="AC15" s="458">
        <v>10547</v>
      </c>
      <c r="AD15" s="459"/>
      <c r="AE15" s="459"/>
      <c r="AF15" s="459"/>
      <c r="AG15" s="501"/>
      <c r="AH15" s="458">
        <v>10802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10756614</v>
      </c>
      <c r="BO15" s="371"/>
      <c r="BP15" s="371"/>
      <c r="BQ15" s="371"/>
      <c r="BR15" s="371"/>
      <c r="BS15" s="371"/>
      <c r="BT15" s="371"/>
      <c r="BU15" s="372"/>
      <c r="BV15" s="370">
        <v>10736188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30.9</v>
      </c>
      <c r="AD16" s="495"/>
      <c r="AE16" s="495"/>
      <c r="AF16" s="495"/>
      <c r="AG16" s="496"/>
      <c r="AH16" s="494">
        <v>30.8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16522867</v>
      </c>
      <c r="BO16" s="408"/>
      <c r="BP16" s="408"/>
      <c r="BQ16" s="408"/>
      <c r="BR16" s="408"/>
      <c r="BS16" s="408"/>
      <c r="BT16" s="408"/>
      <c r="BU16" s="409"/>
      <c r="BV16" s="407">
        <v>15999809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22066</v>
      </c>
      <c r="AD17" s="459"/>
      <c r="AE17" s="459"/>
      <c r="AF17" s="459"/>
      <c r="AG17" s="501"/>
      <c r="AH17" s="458">
        <v>22791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13681422</v>
      </c>
      <c r="BO17" s="408"/>
      <c r="BP17" s="408"/>
      <c r="BQ17" s="408"/>
      <c r="BR17" s="408"/>
      <c r="BS17" s="408"/>
      <c r="BT17" s="408"/>
      <c r="BU17" s="409"/>
      <c r="BV17" s="407">
        <v>13660282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176.51</v>
      </c>
      <c r="M18" s="531"/>
      <c r="N18" s="531"/>
      <c r="O18" s="531"/>
      <c r="P18" s="531"/>
      <c r="Q18" s="531"/>
      <c r="R18" s="532"/>
      <c r="S18" s="532"/>
      <c r="T18" s="532"/>
      <c r="U18" s="532"/>
      <c r="V18" s="533"/>
      <c r="W18" s="425"/>
      <c r="X18" s="426"/>
      <c r="Y18" s="426"/>
      <c r="Z18" s="426"/>
      <c r="AA18" s="426"/>
      <c r="AB18" s="417"/>
      <c r="AC18" s="534">
        <v>64.7</v>
      </c>
      <c r="AD18" s="535"/>
      <c r="AE18" s="535"/>
      <c r="AF18" s="535"/>
      <c r="AG18" s="536"/>
      <c r="AH18" s="534">
        <v>65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18749095</v>
      </c>
      <c r="BO18" s="408"/>
      <c r="BP18" s="408"/>
      <c r="BQ18" s="408"/>
      <c r="BR18" s="408"/>
      <c r="BS18" s="408"/>
      <c r="BT18" s="408"/>
      <c r="BU18" s="409"/>
      <c r="BV18" s="407">
        <v>18363427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23647786</v>
      </c>
      <c r="BO19" s="408"/>
      <c r="BP19" s="408"/>
      <c r="BQ19" s="408"/>
      <c r="BR19" s="408"/>
      <c r="BS19" s="408"/>
      <c r="BT19" s="408"/>
      <c r="BU19" s="409"/>
      <c r="BV19" s="407">
        <v>23110994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30370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33661761</v>
      </c>
      <c r="BO22" s="371"/>
      <c r="BP22" s="371"/>
      <c r="BQ22" s="371"/>
      <c r="BR22" s="371"/>
      <c r="BS22" s="371"/>
      <c r="BT22" s="371"/>
      <c r="BU22" s="372"/>
      <c r="BV22" s="370">
        <v>35689315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18481163</v>
      </c>
      <c r="BO23" s="408"/>
      <c r="BP23" s="408"/>
      <c r="BQ23" s="408"/>
      <c r="BR23" s="408"/>
      <c r="BS23" s="408"/>
      <c r="BT23" s="408"/>
      <c r="BU23" s="409"/>
      <c r="BV23" s="407">
        <v>19867034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9800</v>
      </c>
      <c r="R24" s="459"/>
      <c r="S24" s="459"/>
      <c r="T24" s="459"/>
      <c r="U24" s="459"/>
      <c r="V24" s="501"/>
      <c r="W24" s="553"/>
      <c r="X24" s="554"/>
      <c r="Y24" s="555"/>
      <c r="Z24" s="457" t="s">
        <v>162</v>
      </c>
      <c r="AA24" s="437"/>
      <c r="AB24" s="437"/>
      <c r="AC24" s="437"/>
      <c r="AD24" s="437"/>
      <c r="AE24" s="437"/>
      <c r="AF24" s="437"/>
      <c r="AG24" s="438"/>
      <c r="AH24" s="458">
        <v>479</v>
      </c>
      <c r="AI24" s="459"/>
      <c r="AJ24" s="459"/>
      <c r="AK24" s="459"/>
      <c r="AL24" s="501"/>
      <c r="AM24" s="458">
        <v>1479631</v>
      </c>
      <c r="AN24" s="459"/>
      <c r="AO24" s="459"/>
      <c r="AP24" s="459"/>
      <c r="AQ24" s="459"/>
      <c r="AR24" s="501"/>
      <c r="AS24" s="458">
        <v>3089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21133532</v>
      </c>
      <c r="BO24" s="408"/>
      <c r="BP24" s="408"/>
      <c r="BQ24" s="408"/>
      <c r="BR24" s="408"/>
      <c r="BS24" s="408"/>
      <c r="BT24" s="408"/>
      <c r="BU24" s="409"/>
      <c r="BV24" s="407">
        <v>22062349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8300</v>
      </c>
      <c r="R25" s="459"/>
      <c r="S25" s="459"/>
      <c r="T25" s="459"/>
      <c r="U25" s="459"/>
      <c r="V25" s="501"/>
      <c r="W25" s="553"/>
      <c r="X25" s="554"/>
      <c r="Y25" s="555"/>
      <c r="Z25" s="457" t="s">
        <v>165</v>
      </c>
      <c r="AA25" s="437"/>
      <c r="AB25" s="437"/>
      <c r="AC25" s="437"/>
      <c r="AD25" s="437"/>
      <c r="AE25" s="437"/>
      <c r="AF25" s="437"/>
      <c r="AG25" s="438"/>
      <c r="AH25" s="458">
        <v>93</v>
      </c>
      <c r="AI25" s="459"/>
      <c r="AJ25" s="459"/>
      <c r="AK25" s="459"/>
      <c r="AL25" s="501"/>
      <c r="AM25" s="458">
        <v>274722</v>
      </c>
      <c r="AN25" s="459"/>
      <c r="AO25" s="459"/>
      <c r="AP25" s="459"/>
      <c r="AQ25" s="459"/>
      <c r="AR25" s="501"/>
      <c r="AS25" s="458">
        <v>2954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8439250</v>
      </c>
      <c r="BO25" s="371"/>
      <c r="BP25" s="371"/>
      <c r="BQ25" s="371"/>
      <c r="BR25" s="371"/>
      <c r="BS25" s="371"/>
      <c r="BT25" s="371"/>
      <c r="BU25" s="372"/>
      <c r="BV25" s="370">
        <v>5282823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7100</v>
      </c>
      <c r="R26" s="459"/>
      <c r="S26" s="459"/>
      <c r="T26" s="459"/>
      <c r="U26" s="459"/>
      <c r="V26" s="501"/>
      <c r="W26" s="553"/>
      <c r="X26" s="554"/>
      <c r="Y26" s="555"/>
      <c r="Z26" s="457" t="s">
        <v>168</v>
      </c>
      <c r="AA26" s="559"/>
      <c r="AB26" s="559"/>
      <c r="AC26" s="559"/>
      <c r="AD26" s="559"/>
      <c r="AE26" s="559"/>
      <c r="AF26" s="559"/>
      <c r="AG26" s="560"/>
      <c r="AH26" s="458">
        <v>31</v>
      </c>
      <c r="AI26" s="459"/>
      <c r="AJ26" s="459"/>
      <c r="AK26" s="459"/>
      <c r="AL26" s="501"/>
      <c r="AM26" s="458">
        <v>93465</v>
      </c>
      <c r="AN26" s="459"/>
      <c r="AO26" s="459"/>
      <c r="AP26" s="459"/>
      <c r="AQ26" s="459"/>
      <c r="AR26" s="501"/>
      <c r="AS26" s="458">
        <v>3015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5540</v>
      </c>
      <c r="R27" s="459"/>
      <c r="S27" s="459"/>
      <c r="T27" s="459"/>
      <c r="U27" s="459"/>
      <c r="V27" s="501"/>
      <c r="W27" s="553"/>
      <c r="X27" s="554"/>
      <c r="Y27" s="555"/>
      <c r="Z27" s="457" t="s">
        <v>171</v>
      </c>
      <c r="AA27" s="437"/>
      <c r="AB27" s="437"/>
      <c r="AC27" s="437"/>
      <c r="AD27" s="437"/>
      <c r="AE27" s="437"/>
      <c r="AF27" s="437"/>
      <c r="AG27" s="438"/>
      <c r="AH27" s="458">
        <v>33</v>
      </c>
      <c r="AI27" s="459"/>
      <c r="AJ27" s="459"/>
      <c r="AK27" s="459"/>
      <c r="AL27" s="501"/>
      <c r="AM27" s="458">
        <v>119545</v>
      </c>
      <c r="AN27" s="459"/>
      <c r="AO27" s="459"/>
      <c r="AP27" s="459"/>
      <c r="AQ27" s="459"/>
      <c r="AR27" s="501"/>
      <c r="AS27" s="458">
        <v>3623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4780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3150308</v>
      </c>
      <c r="BO28" s="371"/>
      <c r="BP28" s="371"/>
      <c r="BQ28" s="371"/>
      <c r="BR28" s="371"/>
      <c r="BS28" s="371"/>
      <c r="BT28" s="371"/>
      <c r="BU28" s="372"/>
      <c r="BV28" s="370">
        <v>2951283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14</v>
      </c>
      <c r="M29" s="459"/>
      <c r="N29" s="459"/>
      <c r="O29" s="459"/>
      <c r="P29" s="501"/>
      <c r="Q29" s="458">
        <v>4230</v>
      </c>
      <c r="R29" s="459"/>
      <c r="S29" s="459"/>
      <c r="T29" s="459"/>
      <c r="U29" s="459"/>
      <c r="V29" s="501"/>
      <c r="W29" s="556"/>
      <c r="X29" s="557"/>
      <c r="Y29" s="558"/>
      <c r="Z29" s="457" t="s">
        <v>177</v>
      </c>
      <c r="AA29" s="437"/>
      <c r="AB29" s="437"/>
      <c r="AC29" s="437"/>
      <c r="AD29" s="437"/>
      <c r="AE29" s="437"/>
      <c r="AF29" s="437"/>
      <c r="AG29" s="438"/>
      <c r="AH29" s="458">
        <v>512</v>
      </c>
      <c r="AI29" s="459"/>
      <c r="AJ29" s="459"/>
      <c r="AK29" s="459"/>
      <c r="AL29" s="501"/>
      <c r="AM29" s="458">
        <v>1599176</v>
      </c>
      <c r="AN29" s="459"/>
      <c r="AO29" s="459"/>
      <c r="AP29" s="459"/>
      <c r="AQ29" s="459"/>
      <c r="AR29" s="501"/>
      <c r="AS29" s="458">
        <v>3123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2284143</v>
      </c>
      <c r="BO29" s="408"/>
      <c r="BP29" s="408"/>
      <c r="BQ29" s="408"/>
      <c r="BR29" s="408"/>
      <c r="BS29" s="408"/>
      <c r="BT29" s="408"/>
      <c r="BU29" s="409"/>
      <c r="BV29" s="407">
        <v>2174744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1365708</v>
      </c>
      <c r="BO30" s="527"/>
      <c r="BP30" s="527"/>
      <c r="BQ30" s="527"/>
      <c r="BR30" s="527"/>
      <c r="BS30" s="527"/>
      <c r="BT30" s="527"/>
      <c r="BU30" s="528"/>
      <c r="BV30" s="526">
        <v>1343525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11</v>
      </c>
      <c r="CP34" s="597"/>
      <c r="CQ34" s="598" t="str">
        <f>IF('各会計、関係団体の財政状況及び健全化判断比率'!BS7="","",'各会計、関係団体の財政状況及び健全化判断比率'!BS7)</f>
        <v>（公財）三木文化振興財団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兵庫県後期高齢者医療広域連合</v>
      </c>
      <c r="BZ35" s="598"/>
      <c r="CA35" s="598"/>
      <c r="CB35" s="598"/>
      <c r="CC35" s="598"/>
      <c r="CD35" s="598"/>
      <c r="CE35" s="598"/>
      <c r="CF35" s="598"/>
      <c r="CG35" s="598"/>
      <c r="CH35" s="598"/>
      <c r="CI35" s="598"/>
      <c r="CJ35" s="598"/>
      <c r="CK35" s="598"/>
      <c r="CL35" s="598"/>
      <c r="CM35" s="598"/>
      <c r="CN35" s="181"/>
      <c r="CO35" s="597">
        <f t="shared" ref="CO35:CO43" si="3">IF(CQ35="","",CO34+1)</f>
        <v>12</v>
      </c>
      <c r="CP35" s="597"/>
      <c r="CQ35" s="598" t="str">
        <f>IF('各会計、関係団体の財政状況及び健全化判断比率'!BS8="","",'各会計、関係団体の財政状況及び健全化判断比率'!BS8)</f>
        <v>（公財）三木市スポーツ振興基金</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北播磨総合医療センター</v>
      </c>
      <c r="BZ36" s="598"/>
      <c r="CA36" s="598"/>
      <c r="CB36" s="598"/>
      <c r="CC36" s="598"/>
      <c r="CD36" s="598"/>
      <c r="CE36" s="598"/>
      <c r="CF36" s="598"/>
      <c r="CG36" s="598"/>
      <c r="CH36" s="598"/>
      <c r="CI36" s="598"/>
      <c r="CJ36" s="598"/>
      <c r="CK36" s="598"/>
      <c r="CL36" s="598"/>
      <c r="CM36" s="598"/>
      <c r="CN36" s="181"/>
      <c r="CO36" s="597">
        <f t="shared" si="3"/>
        <v>13</v>
      </c>
      <c r="CP36" s="597"/>
      <c r="CQ36" s="598" t="str">
        <f>IF('各会計、関係団体の財政状況及び健全化判断比率'!BS9="","",'各会計、関係団体の財政状況及び健全化判断比率'!BS9)</f>
        <v>（公財）三木山人と馬とのふれあいの森協会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14</v>
      </c>
      <c r="CP37" s="597"/>
      <c r="CQ37" s="598" t="str">
        <f>IF('各会計、関係団体の財政状況及び健全化判断比率'!BS10="","",'各会計、関係団体の財政状況及び健全化判断比率'!BS10)</f>
        <v>みきやま（株）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15</v>
      </c>
      <c r="CP38" s="597"/>
      <c r="CQ38" s="598" t="str">
        <f>IF('各会計、関係団体の財政状況及び健全化判断比率'!BS11="","",'各会計、関係団体の財政状況及び健全化判断比率'!BS11)</f>
        <v>（株）エフエム三木</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16</v>
      </c>
      <c r="CP39" s="597"/>
      <c r="CQ39" s="598" t="str">
        <f>IF('各会計、関係団体の財政状況及び健全化判断比率'!BS12="","",'各会計、関係団体の財政状況及び健全化判断比率'!BS12)</f>
        <v>三木市土地開発公社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17</v>
      </c>
      <c r="CP40" s="597"/>
      <c r="CQ40" s="598" t="str">
        <f>IF('各会計、関係団体の財政状況及び健全化判断比率'!BS13="","",'各会計、関係団体の財政状況及び健全化判断比率'!BS13)</f>
        <v>（株）吉川まちづくり公社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LSCnLkY4ApCsKu3U7G9l8Uxo/LQqevUyeD2eyHi4fNANJnSJ1dBodZDLyHjjx8uBeF3TI1OcHQI4rtHDAs2+w==" saltValue="DH2Yj8TEtmZHaaIJjcYr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13.85</v>
      </c>
      <c r="G34" s="33">
        <v>12.79</v>
      </c>
      <c r="H34" s="33">
        <v>11.43</v>
      </c>
      <c r="I34" s="33">
        <v>11.45</v>
      </c>
      <c r="J34" s="34">
        <v>11.77</v>
      </c>
      <c r="K34" s="22"/>
      <c r="L34" s="22"/>
      <c r="M34" s="22"/>
      <c r="N34" s="22"/>
      <c r="O34" s="22"/>
      <c r="P34" s="22"/>
    </row>
    <row r="35" spans="1:16" ht="39" customHeight="1" x14ac:dyDescent="0.15">
      <c r="A35" s="22"/>
      <c r="B35" s="35"/>
      <c r="C35" s="1145" t="s">
        <v>534</v>
      </c>
      <c r="D35" s="1146"/>
      <c r="E35" s="1147"/>
      <c r="F35" s="36">
        <v>7.24</v>
      </c>
      <c r="G35" s="37">
        <v>6.67</v>
      </c>
      <c r="H35" s="37">
        <v>5.92</v>
      </c>
      <c r="I35" s="37">
        <v>4.9000000000000004</v>
      </c>
      <c r="J35" s="38">
        <v>3.53</v>
      </c>
      <c r="K35" s="22"/>
      <c r="L35" s="22"/>
      <c r="M35" s="22"/>
      <c r="N35" s="22"/>
      <c r="O35" s="22"/>
      <c r="P35" s="22"/>
    </row>
    <row r="36" spans="1:16" ht="39" customHeight="1" x14ac:dyDescent="0.15">
      <c r="A36" s="22"/>
      <c r="B36" s="35"/>
      <c r="C36" s="1145" t="s">
        <v>535</v>
      </c>
      <c r="D36" s="1146"/>
      <c r="E36" s="1147"/>
      <c r="F36" s="36">
        <v>0.12</v>
      </c>
      <c r="G36" s="37">
        <v>0.47</v>
      </c>
      <c r="H36" s="37">
        <v>4.7300000000000004</v>
      </c>
      <c r="I36" s="37">
        <v>2.04</v>
      </c>
      <c r="J36" s="38">
        <v>2.2400000000000002</v>
      </c>
      <c r="K36" s="22"/>
      <c r="L36" s="22"/>
      <c r="M36" s="22"/>
      <c r="N36" s="22"/>
      <c r="O36" s="22"/>
      <c r="P36" s="22"/>
    </row>
    <row r="37" spans="1:16" ht="39" customHeight="1" x14ac:dyDescent="0.15">
      <c r="A37" s="22"/>
      <c r="B37" s="35"/>
      <c r="C37" s="1145" t="s">
        <v>536</v>
      </c>
      <c r="D37" s="1146"/>
      <c r="E37" s="1147"/>
      <c r="F37" s="36" t="s">
        <v>537</v>
      </c>
      <c r="G37" s="37" t="s">
        <v>538</v>
      </c>
      <c r="H37" s="37">
        <v>0</v>
      </c>
      <c r="I37" s="37">
        <v>0.44</v>
      </c>
      <c r="J37" s="38">
        <v>1.06</v>
      </c>
      <c r="K37" s="22"/>
      <c r="L37" s="22"/>
      <c r="M37" s="22"/>
      <c r="N37" s="22"/>
      <c r="O37" s="22"/>
      <c r="P37" s="22"/>
    </row>
    <row r="38" spans="1:16" ht="39" customHeight="1" x14ac:dyDescent="0.15">
      <c r="A38" s="22"/>
      <c r="B38" s="35"/>
      <c r="C38" s="1145" t="s">
        <v>539</v>
      </c>
      <c r="D38" s="1146"/>
      <c r="E38" s="1147"/>
      <c r="F38" s="36">
        <v>0.14000000000000001</v>
      </c>
      <c r="G38" s="37">
        <v>0.16</v>
      </c>
      <c r="H38" s="37">
        <v>0.15</v>
      </c>
      <c r="I38" s="37">
        <v>0.17</v>
      </c>
      <c r="J38" s="38">
        <v>0.17</v>
      </c>
      <c r="K38" s="22"/>
      <c r="L38" s="22"/>
      <c r="M38" s="22"/>
      <c r="N38" s="22"/>
      <c r="O38" s="22"/>
      <c r="P38" s="22"/>
    </row>
    <row r="39" spans="1:16" ht="39" customHeight="1" x14ac:dyDescent="0.15">
      <c r="A39" s="22"/>
      <c r="B39" s="35"/>
      <c r="C39" s="1145" t="s">
        <v>540</v>
      </c>
      <c r="D39" s="1146"/>
      <c r="E39" s="1147"/>
      <c r="F39" s="36">
        <v>0.89</v>
      </c>
      <c r="G39" s="37">
        <v>0.64</v>
      </c>
      <c r="H39" s="37">
        <v>0.24</v>
      </c>
      <c r="I39" s="37">
        <v>0.17</v>
      </c>
      <c r="J39" s="38">
        <v>0.12</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0.27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KbIPBhA1WRJsH8c2FnT7aSHvyqBZpn4OvGLMh6XyXC5cVsBeli4XhpGLnmRT31dlhx2HVKH2tM6H43mRsTfnQ==" saltValue="y7hoO5a/eZamURVmuyED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2996</v>
      </c>
      <c r="L45" s="60">
        <v>3287</v>
      </c>
      <c r="M45" s="60">
        <v>3492</v>
      </c>
      <c r="N45" s="60">
        <v>3627</v>
      </c>
      <c r="O45" s="61">
        <v>3728</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v>5</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935</v>
      </c>
      <c r="L48" s="64">
        <v>923</v>
      </c>
      <c r="M48" s="64">
        <v>870</v>
      </c>
      <c r="N48" s="64">
        <v>852</v>
      </c>
      <c r="O48" s="65">
        <v>855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259</v>
      </c>
      <c r="L49" s="64">
        <v>252</v>
      </c>
      <c r="M49" s="64">
        <v>325</v>
      </c>
      <c r="N49" s="64">
        <v>318</v>
      </c>
      <c r="O49" s="65">
        <v>313</v>
      </c>
      <c r="P49" s="48"/>
      <c r="Q49" s="48"/>
      <c r="R49" s="48"/>
      <c r="S49" s="48"/>
      <c r="T49" s="48"/>
      <c r="U49" s="48"/>
    </row>
    <row r="50" spans="1:21" ht="30.75" customHeight="1" x14ac:dyDescent="0.15">
      <c r="A50" s="48"/>
      <c r="B50" s="1155"/>
      <c r="C50" s="1156"/>
      <c r="D50" s="62"/>
      <c r="E50" s="1161" t="s">
        <v>15</v>
      </c>
      <c r="F50" s="1161"/>
      <c r="G50" s="1161"/>
      <c r="H50" s="1161"/>
      <c r="I50" s="1161"/>
      <c r="J50" s="1162"/>
      <c r="K50" s="63">
        <v>23</v>
      </c>
      <c r="L50" s="64">
        <v>10</v>
      </c>
      <c r="M50" s="64">
        <v>21</v>
      </c>
      <c r="N50" s="64">
        <v>22</v>
      </c>
      <c r="O50" s="65">
        <v>13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3688</v>
      </c>
      <c r="L52" s="64">
        <v>3714</v>
      </c>
      <c r="M52" s="64">
        <v>3735</v>
      </c>
      <c r="N52" s="64">
        <v>3750</v>
      </c>
      <c r="O52" s="65">
        <v>3768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525</v>
      </c>
      <c r="L53" s="69">
        <v>758</v>
      </c>
      <c r="M53" s="69">
        <v>978</v>
      </c>
      <c r="N53" s="69">
        <v>1069</v>
      </c>
      <c r="O53" s="70">
        <v>1141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vaLGeZ+mcBiz/HNaetu0jqD97kIon/9q/E7JpRPOo/K8cBjz6lhQuQxkuPWdsAKla4l32o8F8Z/mFH5UYk76A==" saltValue="dBKGV5HeF5J+52IZOUfT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38265</v>
      </c>
      <c r="J41" s="356">
        <v>38145</v>
      </c>
      <c r="K41" s="356">
        <v>37707</v>
      </c>
      <c r="L41" s="356">
        <v>35689</v>
      </c>
      <c r="M41" s="357">
        <v>33662</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12676</v>
      </c>
      <c r="J43" s="359">
        <v>11898</v>
      </c>
      <c r="K43" s="359">
        <v>11126</v>
      </c>
      <c r="L43" s="359">
        <v>10200</v>
      </c>
      <c r="M43" s="360">
        <v>9315</v>
      </c>
    </row>
    <row r="44" spans="2:13" ht="27.75" customHeight="1" x14ac:dyDescent="0.15">
      <c r="B44" s="1186"/>
      <c r="C44" s="1187"/>
      <c r="D44" s="106"/>
      <c r="E44" s="1192" t="s">
        <v>34</v>
      </c>
      <c r="F44" s="1192"/>
      <c r="G44" s="1192"/>
      <c r="H44" s="1193"/>
      <c r="I44" s="358">
        <v>2698</v>
      </c>
      <c r="J44" s="359">
        <v>3222</v>
      </c>
      <c r="K44" s="359">
        <v>3263</v>
      </c>
      <c r="L44" s="359">
        <v>3096</v>
      </c>
      <c r="M44" s="360">
        <v>2948</v>
      </c>
    </row>
    <row r="45" spans="2:13" ht="27.75" customHeight="1" x14ac:dyDescent="0.15">
      <c r="B45" s="1186"/>
      <c r="C45" s="1187"/>
      <c r="D45" s="106"/>
      <c r="E45" s="1192" t="s">
        <v>35</v>
      </c>
      <c r="F45" s="1192"/>
      <c r="G45" s="1192"/>
      <c r="H45" s="1193"/>
      <c r="I45" s="358">
        <v>4950</v>
      </c>
      <c r="J45" s="359">
        <v>4493</v>
      </c>
      <c r="K45" s="359">
        <v>4444</v>
      </c>
      <c r="L45" s="359">
        <v>4168</v>
      </c>
      <c r="M45" s="360">
        <v>3974</v>
      </c>
    </row>
    <row r="46" spans="2:13" ht="27.75" customHeight="1" x14ac:dyDescent="0.15">
      <c r="B46" s="1186"/>
      <c r="C46" s="1187"/>
      <c r="D46" s="107"/>
      <c r="E46" s="1192" t="s">
        <v>36</v>
      </c>
      <c r="F46" s="1192"/>
      <c r="G46" s="1192"/>
      <c r="H46" s="1193"/>
      <c r="I46" s="358">
        <v>1405</v>
      </c>
      <c r="J46" s="359">
        <v>1284</v>
      </c>
      <c r="K46" s="359">
        <v>1274</v>
      </c>
      <c r="L46" s="359">
        <v>1264</v>
      </c>
      <c r="M46" s="360">
        <v>927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7053</v>
      </c>
      <c r="J50" s="359">
        <v>6613</v>
      </c>
      <c r="K50" s="359">
        <v>7429</v>
      </c>
      <c r="L50" s="359">
        <v>7841</v>
      </c>
      <c r="M50" s="360">
        <v>8113</v>
      </c>
    </row>
    <row r="51" spans="2:13" ht="27.75" customHeight="1" x14ac:dyDescent="0.15">
      <c r="B51" s="1186"/>
      <c r="C51" s="1187"/>
      <c r="D51" s="106"/>
      <c r="E51" s="1192" t="s">
        <v>42</v>
      </c>
      <c r="F51" s="1192"/>
      <c r="G51" s="1192"/>
      <c r="H51" s="1193"/>
      <c r="I51" s="358">
        <v>7390</v>
      </c>
      <c r="J51" s="359">
        <v>7156</v>
      </c>
      <c r="K51" s="359">
        <v>6798</v>
      </c>
      <c r="L51" s="359">
        <v>6407</v>
      </c>
      <c r="M51" s="360">
        <v>6017</v>
      </c>
    </row>
    <row r="52" spans="2:13" ht="27.75" customHeight="1" x14ac:dyDescent="0.15">
      <c r="B52" s="1188"/>
      <c r="C52" s="1189"/>
      <c r="D52" s="106"/>
      <c r="E52" s="1192" t="s">
        <v>43</v>
      </c>
      <c r="F52" s="1192"/>
      <c r="G52" s="1192"/>
      <c r="H52" s="1193"/>
      <c r="I52" s="358">
        <v>39311</v>
      </c>
      <c r="J52" s="359">
        <v>38979</v>
      </c>
      <c r="K52" s="359">
        <v>37677</v>
      </c>
      <c r="L52" s="359">
        <v>35818</v>
      </c>
      <c r="M52" s="360">
        <v>33868</v>
      </c>
    </row>
    <row r="53" spans="2:13" ht="27.75" customHeight="1" thickBot="1" x14ac:dyDescent="0.2">
      <c r="B53" s="1199" t="s">
        <v>19</v>
      </c>
      <c r="C53" s="1200"/>
      <c r="D53" s="110"/>
      <c r="E53" s="1201" t="s">
        <v>44</v>
      </c>
      <c r="F53" s="1201"/>
      <c r="G53" s="1201"/>
      <c r="H53" s="1202"/>
      <c r="I53" s="361">
        <v>6242</v>
      </c>
      <c r="J53" s="362">
        <v>6293</v>
      </c>
      <c r="K53" s="362">
        <v>5910</v>
      </c>
      <c r="L53" s="362">
        <v>4351</v>
      </c>
      <c r="M53" s="363">
        <v>2829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2ybD95yly2K5L+Ow3s9qR5iGyXSGHzKz8lsDX8uVyFrm4JmF0olGaYlrG+WB24yqOHTiQmaIt/JL1mTAEtfBw==" saltValue="HqjAXp1eKwdJaYWXqxvY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2482</v>
      </c>
      <c r="G55" s="122">
        <v>2951</v>
      </c>
      <c r="H55" s="123">
        <v>3150</v>
      </c>
    </row>
    <row r="56" spans="2:8" ht="52.5" customHeight="1" x14ac:dyDescent="0.15">
      <c r="B56" s="124"/>
      <c r="C56" s="1213" t="s">
        <v>47</v>
      </c>
      <c r="D56" s="1213"/>
      <c r="E56" s="1214"/>
      <c r="F56" s="125">
        <v>2173</v>
      </c>
      <c r="G56" s="125">
        <v>2175</v>
      </c>
      <c r="H56" s="126">
        <v>2284</v>
      </c>
    </row>
    <row r="57" spans="2:8" ht="53.25" customHeight="1" x14ac:dyDescent="0.15">
      <c r="B57" s="124"/>
      <c r="C57" s="1215" t="s">
        <v>48</v>
      </c>
      <c r="D57" s="1215"/>
      <c r="E57" s="1216"/>
      <c r="F57" s="127">
        <v>1403</v>
      </c>
      <c r="G57" s="127">
        <v>1344</v>
      </c>
      <c r="H57" s="128">
        <v>1366</v>
      </c>
    </row>
    <row r="58" spans="2:8" ht="45.75" customHeight="1" x14ac:dyDescent="0.15">
      <c r="B58" s="129"/>
      <c r="C58" s="1203" t="s">
        <v>568</v>
      </c>
      <c r="D58" s="1204"/>
      <c r="E58" s="1205"/>
      <c r="F58" s="130">
        <v>607</v>
      </c>
      <c r="G58" s="130">
        <v>608</v>
      </c>
      <c r="H58" s="131">
        <v>621</v>
      </c>
    </row>
    <row r="59" spans="2:8" ht="45.75" customHeight="1" x14ac:dyDescent="0.15">
      <c r="B59" s="129"/>
      <c r="C59" s="1203" t="s">
        <v>569</v>
      </c>
      <c r="D59" s="1204"/>
      <c r="E59" s="1205"/>
      <c r="F59" s="130">
        <v>479</v>
      </c>
      <c r="G59" s="130">
        <v>419</v>
      </c>
      <c r="H59" s="131">
        <v>455</v>
      </c>
    </row>
    <row r="60" spans="2:8" ht="45.75" customHeight="1" x14ac:dyDescent="0.15">
      <c r="B60" s="129"/>
      <c r="C60" s="1203" t="s">
        <v>570</v>
      </c>
      <c r="D60" s="1204"/>
      <c r="E60" s="1205"/>
      <c r="F60" s="130">
        <v>187</v>
      </c>
      <c r="G60" s="130">
        <v>189</v>
      </c>
      <c r="H60" s="131">
        <v>190</v>
      </c>
    </row>
    <row r="61" spans="2:8" ht="45.75" customHeight="1" x14ac:dyDescent="0.15">
      <c r="B61" s="129"/>
      <c r="C61" s="1203" t="s">
        <v>571</v>
      </c>
      <c r="D61" s="1204"/>
      <c r="E61" s="1205"/>
      <c r="F61" s="130">
        <v>74</v>
      </c>
      <c r="G61" s="130">
        <v>72</v>
      </c>
      <c r="H61" s="131">
        <v>70</v>
      </c>
    </row>
    <row r="62" spans="2:8" ht="45.75" customHeight="1" thickBot="1" x14ac:dyDescent="0.2">
      <c r="B62" s="132"/>
      <c r="C62" s="1206" t="s">
        <v>572</v>
      </c>
      <c r="D62" s="1207"/>
      <c r="E62" s="1208"/>
      <c r="F62" s="133">
        <v>42</v>
      </c>
      <c r="G62" s="133">
        <v>42</v>
      </c>
      <c r="H62" s="134">
        <v>16</v>
      </c>
    </row>
    <row r="63" spans="2:8" ht="52.5" customHeight="1" thickBot="1" x14ac:dyDescent="0.2">
      <c r="B63" s="135"/>
      <c r="C63" s="1209" t="s">
        <v>49</v>
      </c>
      <c r="D63" s="1209"/>
      <c r="E63" s="1210"/>
      <c r="F63" s="136">
        <v>6059</v>
      </c>
      <c r="G63" s="136">
        <v>6470</v>
      </c>
      <c r="H63" s="137">
        <v>6800</v>
      </c>
    </row>
    <row r="64" spans="2:8" x14ac:dyDescent="0.15"/>
  </sheetData>
  <sheetProtection algorithmName="SHA-512" hashValue="Hl9R+Anpf32cGL2zd2hRdWsKriT3IbHC4EWjmaENch5/mHnY9AYH1+T0lpUxjy5whz5uHUfHGsrNBKIPMrEZUw==" saltValue="3VVC4DIsdtNAqVKK5A6m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577</v>
      </c>
      <c r="AO51" s="1254"/>
      <c r="AP51" s="1254"/>
      <c r="AQ51" s="1254"/>
      <c r="AR51" s="1254"/>
      <c r="AS51" s="1254"/>
      <c r="AT51" s="1254"/>
      <c r="AU51" s="1254"/>
      <c r="AV51" s="1254"/>
      <c r="AW51" s="1254"/>
      <c r="AX51" s="1254"/>
      <c r="AY51" s="1254"/>
      <c r="AZ51" s="1254"/>
      <c r="BA51" s="1254"/>
      <c r="BB51" s="1254" t="s">
        <v>578</v>
      </c>
      <c r="BC51" s="1254"/>
      <c r="BD51" s="1254"/>
      <c r="BE51" s="1254"/>
      <c r="BF51" s="1254"/>
      <c r="BG51" s="1254"/>
      <c r="BH51" s="1254"/>
      <c r="BI51" s="1254"/>
      <c r="BJ51" s="1254"/>
      <c r="BK51" s="1254"/>
      <c r="BL51" s="1254"/>
      <c r="BM51" s="1254"/>
      <c r="BN51" s="1254"/>
      <c r="BO51" s="1254"/>
      <c r="BP51" s="1255">
        <v>40</v>
      </c>
      <c r="BQ51" s="1255"/>
      <c r="BR51" s="1255"/>
      <c r="BS51" s="1255"/>
      <c r="BT51" s="1255"/>
      <c r="BU51" s="1255"/>
      <c r="BV51" s="1255"/>
      <c r="BW51" s="1255"/>
      <c r="BX51" s="1255">
        <v>39.6</v>
      </c>
      <c r="BY51" s="1255"/>
      <c r="BZ51" s="1255"/>
      <c r="CA51" s="1255"/>
      <c r="CB51" s="1255"/>
      <c r="CC51" s="1255"/>
      <c r="CD51" s="1255"/>
      <c r="CE51" s="1255"/>
      <c r="CF51" s="1255">
        <v>35.299999999999997</v>
      </c>
      <c r="CG51" s="1255"/>
      <c r="CH51" s="1255"/>
      <c r="CI51" s="1255"/>
      <c r="CJ51" s="1255"/>
      <c r="CK51" s="1255"/>
      <c r="CL51" s="1255"/>
      <c r="CM51" s="1255"/>
      <c r="CN51" s="1255">
        <v>26.8</v>
      </c>
      <c r="CO51" s="1255"/>
      <c r="CP51" s="1255"/>
      <c r="CQ51" s="1255"/>
      <c r="CR51" s="1255"/>
      <c r="CS51" s="1255"/>
      <c r="CT51" s="1255"/>
      <c r="CU51" s="1255"/>
      <c r="CV51" s="1255">
        <v>17.100000000000001</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579</v>
      </c>
      <c r="BC53" s="1254"/>
      <c r="BD53" s="1254"/>
      <c r="BE53" s="1254"/>
      <c r="BF53" s="1254"/>
      <c r="BG53" s="1254"/>
      <c r="BH53" s="1254"/>
      <c r="BI53" s="1254"/>
      <c r="BJ53" s="1254"/>
      <c r="BK53" s="1254"/>
      <c r="BL53" s="1254"/>
      <c r="BM53" s="1254"/>
      <c r="BN53" s="1254"/>
      <c r="BO53" s="1254"/>
      <c r="BP53" s="1255">
        <v>61.6</v>
      </c>
      <c r="BQ53" s="1255"/>
      <c r="BR53" s="1255"/>
      <c r="BS53" s="1255"/>
      <c r="BT53" s="1255"/>
      <c r="BU53" s="1255"/>
      <c r="BV53" s="1255"/>
      <c r="BW53" s="1255"/>
      <c r="BX53" s="1255">
        <v>63</v>
      </c>
      <c r="BY53" s="1255"/>
      <c r="BZ53" s="1255"/>
      <c r="CA53" s="1255"/>
      <c r="CB53" s="1255"/>
      <c r="CC53" s="1255"/>
      <c r="CD53" s="1255"/>
      <c r="CE53" s="1255"/>
      <c r="CF53" s="1255">
        <v>64.3</v>
      </c>
      <c r="CG53" s="1255"/>
      <c r="CH53" s="1255"/>
      <c r="CI53" s="1255"/>
      <c r="CJ53" s="1255"/>
      <c r="CK53" s="1255"/>
      <c r="CL53" s="1255"/>
      <c r="CM53" s="1255"/>
      <c r="CN53" s="1255">
        <v>65.900000000000006</v>
      </c>
      <c r="CO53" s="1255"/>
      <c r="CP53" s="1255"/>
      <c r="CQ53" s="1255"/>
      <c r="CR53" s="1255"/>
      <c r="CS53" s="1255"/>
      <c r="CT53" s="1255"/>
      <c r="CU53" s="1255"/>
      <c r="CV53" s="1255">
        <v>67.3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580</v>
      </c>
      <c r="AO55" s="1250"/>
      <c r="AP55" s="1250"/>
      <c r="AQ55" s="1250"/>
      <c r="AR55" s="1250"/>
      <c r="AS55" s="1250"/>
      <c r="AT55" s="1250"/>
      <c r="AU55" s="1250"/>
      <c r="AV55" s="1250"/>
      <c r="AW55" s="1250"/>
      <c r="AX55" s="1250"/>
      <c r="AY55" s="1250"/>
      <c r="AZ55" s="1250"/>
      <c r="BA55" s="1250"/>
      <c r="BB55" s="1254" t="s">
        <v>581</v>
      </c>
      <c r="BC55" s="1254"/>
      <c r="BD55" s="1254"/>
      <c r="BE55" s="1254"/>
      <c r="BF55" s="1254"/>
      <c r="BG55" s="1254"/>
      <c r="BH55" s="1254"/>
      <c r="BI55" s="1254"/>
      <c r="BJ55" s="1254"/>
      <c r="BK55" s="1254"/>
      <c r="BL55" s="1254"/>
      <c r="BM55" s="1254"/>
      <c r="BN55" s="1254"/>
      <c r="BO55" s="1254"/>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579</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582</v>
      </c>
    </row>
    <row r="64" spans="1:109" x14ac:dyDescent="0.15">
      <c r="B64" s="1225"/>
      <c r="G64" s="1232"/>
      <c r="I64" s="1265"/>
      <c r="J64" s="1265"/>
      <c r="K64" s="1265"/>
      <c r="L64" s="1265"/>
      <c r="M64" s="1265"/>
      <c r="N64" s="1266"/>
      <c r="AM64" s="1232"/>
      <c r="AN64" s="1232" t="s">
        <v>574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577</v>
      </c>
      <c r="AO73" s="1254"/>
      <c r="AP73" s="1254"/>
      <c r="AQ73" s="1254"/>
      <c r="AR73" s="1254"/>
      <c r="AS73" s="1254"/>
      <c r="AT73" s="1254"/>
      <c r="AU73" s="1254"/>
      <c r="AV73" s="1254"/>
      <c r="AW73" s="1254"/>
      <c r="AX73" s="1254"/>
      <c r="AY73" s="1254"/>
      <c r="AZ73" s="1254"/>
      <c r="BA73" s="1254"/>
      <c r="BB73" s="1254" t="s">
        <v>581</v>
      </c>
      <c r="BC73" s="1254"/>
      <c r="BD73" s="1254"/>
      <c r="BE73" s="1254"/>
      <c r="BF73" s="1254"/>
      <c r="BG73" s="1254"/>
      <c r="BH73" s="1254"/>
      <c r="BI73" s="1254"/>
      <c r="BJ73" s="1254"/>
      <c r="BK73" s="1254"/>
      <c r="BL73" s="1254"/>
      <c r="BM73" s="1254"/>
      <c r="BN73" s="1254"/>
      <c r="BO73" s="1254"/>
      <c r="BP73" s="1255">
        <v>40</v>
      </c>
      <c r="BQ73" s="1255"/>
      <c r="BR73" s="1255"/>
      <c r="BS73" s="1255"/>
      <c r="BT73" s="1255"/>
      <c r="BU73" s="1255"/>
      <c r="BV73" s="1255"/>
      <c r="BW73" s="1255"/>
      <c r="BX73" s="1255">
        <v>39.6</v>
      </c>
      <c r="BY73" s="1255"/>
      <c r="BZ73" s="1255"/>
      <c r="CA73" s="1255"/>
      <c r="CB73" s="1255"/>
      <c r="CC73" s="1255"/>
      <c r="CD73" s="1255"/>
      <c r="CE73" s="1255"/>
      <c r="CF73" s="1255">
        <v>35.299999999999997</v>
      </c>
      <c r="CG73" s="1255"/>
      <c r="CH73" s="1255"/>
      <c r="CI73" s="1255"/>
      <c r="CJ73" s="1255"/>
      <c r="CK73" s="1255"/>
      <c r="CL73" s="1255"/>
      <c r="CM73" s="1255"/>
      <c r="CN73" s="1255">
        <v>26.8</v>
      </c>
      <c r="CO73" s="1255"/>
      <c r="CP73" s="1255"/>
      <c r="CQ73" s="1255"/>
      <c r="CR73" s="1255"/>
      <c r="CS73" s="1255"/>
      <c r="CT73" s="1255"/>
      <c r="CU73" s="1255"/>
      <c r="CV73" s="1255">
        <v>17.100000000000001</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584</v>
      </c>
      <c r="BC75" s="1254"/>
      <c r="BD75" s="1254"/>
      <c r="BE75" s="1254"/>
      <c r="BF75" s="1254"/>
      <c r="BG75" s="1254"/>
      <c r="BH75" s="1254"/>
      <c r="BI75" s="1254"/>
      <c r="BJ75" s="1254"/>
      <c r="BK75" s="1254"/>
      <c r="BL75" s="1254"/>
      <c r="BM75" s="1254"/>
      <c r="BN75" s="1254"/>
      <c r="BO75" s="1254"/>
      <c r="BP75" s="1255">
        <v>3.1</v>
      </c>
      <c r="BQ75" s="1255"/>
      <c r="BR75" s="1255"/>
      <c r="BS75" s="1255"/>
      <c r="BT75" s="1255"/>
      <c r="BU75" s="1255"/>
      <c r="BV75" s="1255"/>
      <c r="BW75" s="1255"/>
      <c r="BX75" s="1255">
        <v>3.5</v>
      </c>
      <c r="BY75" s="1255"/>
      <c r="BZ75" s="1255"/>
      <c r="CA75" s="1255"/>
      <c r="CB75" s="1255"/>
      <c r="CC75" s="1255"/>
      <c r="CD75" s="1255"/>
      <c r="CE75" s="1255"/>
      <c r="CF75" s="1255">
        <v>4.5999999999999996</v>
      </c>
      <c r="CG75" s="1255"/>
      <c r="CH75" s="1255"/>
      <c r="CI75" s="1255"/>
      <c r="CJ75" s="1255"/>
      <c r="CK75" s="1255"/>
      <c r="CL75" s="1255"/>
      <c r="CM75" s="1255"/>
      <c r="CN75" s="1255">
        <v>5.7</v>
      </c>
      <c r="CO75" s="1255"/>
      <c r="CP75" s="1255"/>
      <c r="CQ75" s="1255"/>
      <c r="CR75" s="1255"/>
      <c r="CS75" s="1255"/>
      <c r="CT75" s="1255"/>
      <c r="CU75" s="1255"/>
      <c r="CV75" s="1255">
        <v>6.4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580</v>
      </c>
      <c r="AO77" s="1250"/>
      <c r="AP77" s="1250"/>
      <c r="AQ77" s="1250"/>
      <c r="AR77" s="1250"/>
      <c r="AS77" s="1250"/>
      <c r="AT77" s="1250"/>
      <c r="AU77" s="1250"/>
      <c r="AV77" s="1250"/>
      <c r="AW77" s="1250"/>
      <c r="AX77" s="1250"/>
      <c r="AY77" s="1250"/>
      <c r="AZ77" s="1250"/>
      <c r="BA77" s="1250"/>
      <c r="BB77" s="1254" t="s">
        <v>578</v>
      </c>
      <c r="BC77" s="1254"/>
      <c r="BD77" s="1254"/>
      <c r="BE77" s="1254"/>
      <c r="BF77" s="1254"/>
      <c r="BG77" s="1254"/>
      <c r="BH77" s="1254"/>
      <c r="BI77" s="1254"/>
      <c r="BJ77" s="1254"/>
      <c r="BK77" s="1254"/>
      <c r="BL77" s="1254"/>
      <c r="BM77" s="1254"/>
      <c r="BN77" s="1254"/>
      <c r="BO77" s="1254"/>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585</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H6sX0iNvFsrVeokmB9ACjG6u1jTdMMuwReSMQLyJo/sSbt2zxlAnZLwz8iwXpGMRpFK02JZBnmHXjsa4JfIqw==" saltValue="CyG/sdEuYBeAXmiSbWqw7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586</v>
      </c>
    </row>
  </sheetData>
  <sheetProtection algorithmName="SHA-512" hashValue="HpDdvOLymYWhW9VUru/oiVH4naQt/ua5YRBcvZk0W5O+F5UeULvg5tmpJvccAtobN5G8gWKKgXs8xLtErp806g==" saltValue="rMVT2dC2sflebWyPTNuy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587</v>
      </c>
    </row>
  </sheetData>
  <sheetProtection algorithmName="SHA-512" hashValue="bB2GdE8RXwFIclNV8ldD5qPmvVmrf3zIf14ieciyZNjqTd6fpW9v1dVjkAQb3MVbHSLNLZPlq+6zWhlCZLekEw==" saltValue="ZyD0EryvVkmR2e0jMZIC1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22657</v>
      </c>
      <c r="E3" s="156"/>
      <c r="F3" s="157">
        <v>62383</v>
      </c>
      <c r="G3" s="158"/>
      <c r="H3" s="159"/>
    </row>
    <row r="4" spans="1:8" x14ac:dyDescent="0.15">
      <c r="A4" s="160"/>
      <c r="B4" s="161"/>
      <c r="C4" s="162"/>
      <c r="D4" s="163">
        <v>16666</v>
      </c>
      <c r="E4" s="164"/>
      <c r="F4" s="165">
        <v>35325</v>
      </c>
      <c r="G4" s="166"/>
      <c r="H4" s="167"/>
    </row>
    <row r="5" spans="1:8" x14ac:dyDescent="0.15">
      <c r="A5" s="148" t="s">
        <v>519</v>
      </c>
      <c r="B5" s="153"/>
      <c r="C5" s="154"/>
      <c r="D5" s="155">
        <v>34483</v>
      </c>
      <c r="E5" s="156"/>
      <c r="F5" s="157">
        <v>63812</v>
      </c>
      <c r="G5" s="158"/>
      <c r="H5" s="159"/>
    </row>
    <row r="6" spans="1:8" x14ac:dyDescent="0.15">
      <c r="A6" s="160"/>
      <c r="B6" s="161"/>
      <c r="C6" s="162"/>
      <c r="D6" s="163">
        <v>22885</v>
      </c>
      <c r="E6" s="164"/>
      <c r="F6" s="165">
        <v>33848</v>
      </c>
      <c r="G6" s="166"/>
      <c r="H6" s="167"/>
    </row>
    <row r="7" spans="1:8" x14ac:dyDescent="0.15">
      <c r="A7" s="148" t="s">
        <v>520</v>
      </c>
      <c r="B7" s="153"/>
      <c r="C7" s="154"/>
      <c r="D7" s="155">
        <v>33450</v>
      </c>
      <c r="E7" s="156"/>
      <c r="F7" s="157">
        <v>54225</v>
      </c>
      <c r="G7" s="158"/>
      <c r="H7" s="159"/>
    </row>
    <row r="8" spans="1:8" x14ac:dyDescent="0.15">
      <c r="A8" s="160"/>
      <c r="B8" s="161"/>
      <c r="C8" s="162"/>
      <c r="D8" s="163">
        <v>18075</v>
      </c>
      <c r="E8" s="164"/>
      <c r="F8" s="165">
        <v>27337</v>
      </c>
      <c r="G8" s="166"/>
      <c r="H8" s="167"/>
    </row>
    <row r="9" spans="1:8" x14ac:dyDescent="0.15">
      <c r="A9" s="148" t="s">
        <v>521</v>
      </c>
      <c r="B9" s="153"/>
      <c r="C9" s="154"/>
      <c r="D9" s="155">
        <v>28498</v>
      </c>
      <c r="E9" s="156"/>
      <c r="F9" s="157">
        <v>54016</v>
      </c>
      <c r="G9" s="158"/>
      <c r="H9" s="159"/>
    </row>
    <row r="10" spans="1:8" x14ac:dyDescent="0.15">
      <c r="A10" s="160"/>
      <c r="B10" s="161"/>
      <c r="C10" s="162"/>
      <c r="D10" s="163">
        <v>15110</v>
      </c>
      <c r="E10" s="164"/>
      <c r="F10" s="165">
        <v>28078</v>
      </c>
      <c r="G10" s="166"/>
      <c r="H10" s="167"/>
    </row>
    <row r="11" spans="1:8" x14ac:dyDescent="0.15">
      <c r="A11" s="148" t="s">
        <v>522</v>
      </c>
      <c r="B11" s="153"/>
      <c r="C11" s="154"/>
      <c r="D11" s="155">
        <v>28769</v>
      </c>
      <c r="E11" s="156"/>
      <c r="F11" s="157">
        <v>52786</v>
      </c>
      <c r="G11" s="158"/>
      <c r="H11" s="159"/>
    </row>
    <row r="12" spans="1:8" x14ac:dyDescent="0.15">
      <c r="A12" s="160"/>
      <c r="B12" s="161"/>
      <c r="C12" s="168"/>
      <c r="D12" s="163">
        <v>19111</v>
      </c>
      <c r="E12" s="164"/>
      <c r="F12" s="165">
        <v>28742</v>
      </c>
      <c r="G12" s="166"/>
      <c r="H12" s="167"/>
    </row>
    <row r="13" spans="1:8" x14ac:dyDescent="0.15">
      <c r="A13" s="148"/>
      <c r="B13" s="153"/>
      <c r="C13" s="169"/>
      <c r="D13" s="170">
        <v>29571</v>
      </c>
      <c r="E13" s="171"/>
      <c r="F13" s="172">
        <v>57444</v>
      </c>
      <c r="G13" s="173"/>
      <c r="H13" s="159"/>
    </row>
    <row r="14" spans="1:8" x14ac:dyDescent="0.15">
      <c r="A14" s="160"/>
      <c r="B14" s="161"/>
      <c r="C14" s="162"/>
      <c r="D14" s="163">
        <v>18369</v>
      </c>
      <c r="E14" s="164"/>
      <c r="F14" s="165">
        <v>30666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0.13</v>
      </c>
      <c r="C19" s="174">
        <f>ROUND(VALUE(SUBSTITUTE(実質収支比率等に係る経年分析!G$48,"▲","-")),2)</f>
        <v>0.49</v>
      </c>
      <c r="D19" s="174">
        <f>ROUND(VALUE(SUBSTITUTE(実質収支比率等に係る経年分析!H$48,"▲","-")),2)</f>
        <v>4.7300000000000004</v>
      </c>
      <c r="E19" s="174">
        <f>ROUND(VALUE(SUBSTITUTE(実質収支比率等に係る経年分析!I$48,"▲","-")),2)</f>
        <v>2.04</v>
      </c>
      <c r="F19" s="174">
        <f>ROUND(VALUE(SUBSTITUTE(実質収支比率等に係る経年分析!J$48,"▲","-")),2)</f>
        <v>2.2400000000000002</v>
      </c>
    </row>
    <row r="20" spans="1:11" x14ac:dyDescent="0.15">
      <c r="A20" s="174" t="s">
        <v>53</v>
      </c>
      <c r="B20" s="174">
        <f>ROUND(VALUE(SUBSTITUTE(実質収支比率等に係る経年分析!F$47,"▲","-")),2)</f>
        <v>14.37</v>
      </c>
      <c r="C20" s="174">
        <f>ROUND(VALUE(SUBSTITUTE(実質収支比率等に係る経年分析!G$47,"▲","-")),2)</f>
        <v>12.85</v>
      </c>
      <c r="D20" s="174">
        <f>ROUND(VALUE(SUBSTITUTE(実質収支比率等に係る経年分析!H$47,"▲","-")),2)</f>
        <v>12.53</v>
      </c>
      <c r="E20" s="174">
        <f>ROUND(VALUE(SUBSTITUTE(実質収支比率等に係る経年分析!I$47,"▲","-")),2)</f>
        <v>15.29</v>
      </c>
      <c r="F20" s="174">
        <f>ROUND(VALUE(SUBSTITUTE(実質収支比率等に係る経年分析!J$47,"▲","-")),2)</f>
        <v>16.03</v>
      </c>
    </row>
    <row r="21" spans="1:11" x14ac:dyDescent="0.15">
      <c r="A21" s="174" t="s">
        <v>54</v>
      </c>
      <c r="B21" s="174">
        <f>IF(ISNUMBER(VALUE(SUBSTITUTE(実質収支比率等に係る経年分析!F$49,"▲","-"))),ROUND(VALUE(SUBSTITUTE(実質収支比率等に係る経年分析!F$49,"▲","-")),2),NA())</f>
        <v>-0.54</v>
      </c>
      <c r="C21" s="174">
        <f>IF(ISNUMBER(VALUE(SUBSTITUTE(実質収支比率等に係る経年分析!G$49,"▲","-"))),ROUND(VALUE(SUBSTITUTE(実質収支比率等に係る経年分析!G$49,"▲","-")),2),NA())</f>
        <v>-0.88</v>
      </c>
      <c r="D21" s="174">
        <f>IF(ISNUMBER(VALUE(SUBSTITUTE(実質収支比率等に係る経年分析!H$49,"▲","-"))),ROUND(VALUE(SUBSTITUTE(実質収支比率等に係る経年分析!H$49,"▲","-")),2),NA())</f>
        <v>4.5</v>
      </c>
      <c r="E21" s="174">
        <f>IF(ISNUMBER(VALUE(SUBSTITUTE(実質収支比率等に係る経年分析!I$49,"▲","-"))),ROUND(VALUE(SUBSTITUTE(実質収支比率等に係る経年分析!I$49,"▲","-")),2),NA())</f>
        <v>-0.38</v>
      </c>
      <c r="F21" s="174">
        <f>IF(ISNUMBER(VALUE(SUBSTITUTE(実質収支比率等に係る経年分析!J$49,"▲","-"))),ROUND(VALUE(SUBSTITUTE(実質収支比率等に係る経年分析!J$49,"▲","-")),2),NA())</f>
        <v>1.25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学校給食事業特別会計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1.06</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1.5</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4.7300000000000004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2.2400000000000002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4.9000000000000004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3688</v>
      </c>
      <c r="E42" s="176"/>
      <c r="F42" s="176"/>
      <c r="G42" s="176">
        <f>'実質公債費比率（分子）の構造'!L$52</f>
        <v>3714</v>
      </c>
      <c r="H42" s="176"/>
      <c r="I42" s="176"/>
      <c r="J42" s="176">
        <f>'実質公債費比率（分子）の構造'!M$52</f>
        <v>3735</v>
      </c>
      <c r="K42" s="176"/>
      <c r="L42" s="176"/>
      <c r="M42" s="176">
        <f>'実質公債費比率（分子）の構造'!N$52</f>
        <v>3750</v>
      </c>
      <c r="N42" s="176"/>
      <c r="O42" s="176"/>
      <c r="P42" s="176">
        <f>'実質公債費比率（分子）の構造'!O$52</f>
        <v>3768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23</v>
      </c>
      <c r="C44" s="176"/>
      <c r="D44" s="176"/>
      <c r="E44" s="176">
        <f>'実質公債費比率（分子）の構造'!L$50</f>
        <v>10</v>
      </c>
      <c r="F44" s="176"/>
      <c r="G44" s="176"/>
      <c r="H44" s="176">
        <f>'実質公債費比率（分子）の構造'!M$50</f>
        <v>21</v>
      </c>
      <c r="I44" s="176"/>
      <c r="J44" s="176"/>
      <c r="K44" s="176">
        <f>'実質公債費比率（分子）の構造'!N$50</f>
        <v>22</v>
      </c>
      <c r="L44" s="176"/>
      <c r="M44" s="176"/>
      <c r="N44" s="176">
        <f>'実質公債費比率（分子）の構造'!O$50</f>
        <v>13</v>
      </c>
      <c r="O44" s="176"/>
      <c r="P44" s="176"/>
    </row>
    <row r="45" spans="1:16" x14ac:dyDescent="0.15">
      <c r="A45" s="176" t="s">
        <v>63</v>
      </c>
      <c r="B45" s="176">
        <f>'実質公債費比率（分子）の構造'!K$49</f>
        <v>259</v>
      </c>
      <c r="C45" s="176"/>
      <c r="D45" s="176"/>
      <c r="E45" s="176">
        <f>'実質公債費比率（分子）の構造'!L$49</f>
        <v>252</v>
      </c>
      <c r="F45" s="176"/>
      <c r="G45" s="176"/>
      <c r="H45" s="176">
        <f>'実質公債費比率（分子）の構造'!M$49</f>
        <v>325</v>
      </c>
      <c r="I45" s="176"/>
      <c r="J45" s="176"/>
      <c r="K45" s="176">
        <f>'実質公債費比率（分子）の構造'!N$49</f>
        <v>318</v>
      </c>
      <c r="L45" s="176"/>
      <c r="M45" s="176"/>
      <c r="N45" s="176">
        <f>'実質公債費比率（分子）の構造'!O$49</f>
        <v>313</v>
      </c>
      <c r="O45" s="176"/>
      <c r="P45" s="176"/>
    </row>
    <row r="46" spans="1:16" x14ac:dyDescent="0.15">
      <c r="A46" s="176" t="s">
        <v>64</v>
      </c>
      <c r="B46" s="176">
        <f>'実質公債費比率（分子）の構造'!K$48</f>
        <v>935</v>
      </c>
      <c r="C46" s="176"/>
      <c r="D46" s="176"/>
      <c r="E46" s="176">
        <f>'実質公債費比率（分子）の構造'!L$48</f>
        <v>923</v>
      </c>
      <c r="F46" s="176"/>
      <c r="G46" s="176"/>
      <c r="H46" s="176">
        <f>'実質公債費比率（分子）の構造'!M$48</f>
        <v>870</v>
      </c>
      <c r="I46" s="176"/>
      <c r="J46" s="176"/>
      <c r="K46" s="176">
        <f>'実質公債費比率（分子）の構造'!N$48</f>
        <v>852</v>
      </c>
      <c r="L46" s="176"/>
      <c r="M46" s="176"/>
      <c r="N46" s="176">
        <f>'実質公債費比率（分子）の構造'!O$48</f>
        <v>855</v>
      </c>
      <c r="O46" s="176"/>
      <c r="P46" s="176"/>
    </row>
    <row r="47" spans="1:16" x14ac:dyDescent="0.15">
      <c r="A47" s="176" t="s">
        <v>12</v>
      </c>
      <c r="B47" s="176" t="str">
        <f>'実質公債費比率（分子）の構造'!K$47</f>
        <v>-</v>
      </c>
      <c r="C47" s="176"/>
      <c r="D47" s="176"/>
      <c r="E47" s="176" t="str">
        <f>'実質公債費比率（分子）の構造'!L$47</f>
        <v>-</v>
      </c>
      <c r="F47" s="176"/>
      <c r="G47" s="176"/>
      <c r="H47" s="176">
        <f>'実質公債費比率（分子）の構造'!M$47</f>
        <v>5</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2996</v>
      </c>
      <c r="C49" s="176"/>
      <c r="D49" s="176"/>
      <c r="E49" s="176">
        <f>'実質公債費比率（分子）の構造'!L$45</f>
        <v>3287</v>
      </c>
      <c r="F49" s="176"/>
      <c r="G49" s="176"/>
      <c r="H49" s="176">
        <f>'実質公債費比率（分子）の構造'!M$45</f>
        <v>3492</v>
      </c>
      <c r="I49" s="176"/>
      <c r="J49" s="176"/>
      <c r="K49" s="176">
        <f>'実質公債費比率（分子）の構造'!N$45</f>
        <v>3627</v>
      </c>
      <c r="L49" s="176"/>
      <c r="M49" s="176"/>
      <c r="N49" s="176">
        <f>'実質公債費比率（分子）の構造'!O$45</f>
        <v>3728</v>
      </c>
      <c r="O49" s="176"/>
      <c r="P49" s="176"/>
    </row>
    <row r="50" spans="1:16" x14ac:dyDescent="0.15">
      <c r="A50" s="176" t="s">
        <v>67</v>
      </c>
      <c r="B50" s="176" t="e">
        <f>NA()</f>
        <v>#N/A</v>
      </c>
      <c r="C50" s="176">
        <f>IF(ISNUMBER('実質公債費比率（分子）の構造'!K$53),'実質公債費比率（分子）の構造'!K$53,NA())</f>
        <v>525</v>
      </c>
      <c r="D50" s="176" t="e">
        <f>NA()</f>
        <v>#N/A</v>
      </c>
      <c r="E50" s="176" t="e">
        <f>NA()</f>
        <v>#N/A</v>
      </c>
      <c r="F50" s="176">
        <f>IF(ISNUMBER('実質公債費比率（分子）の構造'!L$53),'実質公債費比率（分子）の構造'!L$53,NA())</f>
        <v>758</v>
      </c>
      <c r="G50" s="176" t="e">
        <f>NA()</f>
        <v>#N/A</v>
      </c>
      <c r="H50" s="176" t="e">
        <f>NA()</f>
        <v>#N/A</v>
      </c>
      <c r="I50" s="176">
        <f>IF(ISNUMBER('実質公債費比率（分子）の構造'!M$53),'実質公債費比率（分子）の構造'!M$53,NA())</f>
        <v>978</v>
      </c>
      <c r="J50" s="176" t="e">
        <f>NA()</f>
        <v>#N/A</v>
      </c>
      <c r="K50" s="176" t="e">
        <f>NA()</f>
        <v>#N/A</v>
      </c>
      <c r="L50" s="176">
        <f>IF(ISNUMBER('実質公債費比率（分子）の構造'!N$53),'実質公債費比率（分子）の構造'!N$53,NA())</f>
        <v>1069</v>
      </c>
      <c r="M50" s="176" t="e">
        <f>NA()</f>
        <v>#N/A</v>
      </c>
      <c r="N50" s="176" t="e">
        <f>NA()</f>
        <v>#N/A</v>
      </c>
      <c r="O50" s="176">
        <f>IF(ISNUMBER('実質公債費比率（分子）の構造'!O$53),'実質公債費比率（分子）の構造'!O$53,NA())</f>
        <v>1141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39311</v>
      </c>
      <c r="E56" s="175"/>
      <c r="F56" s="175"/>
      <c r="G56" s="175">
        <f>'将来負担比率（分子）の構造'!J$52</f>
        <v>38979</v>
      </c>
      <c r="H56" s="175"/>
      <c r="I56" s="175"/>
      <c r="J56" s="175">
        <f>'将来負担比率（分子）の構造'!K$52</f>
        <v>37677</v>
      </c>
      <c r="K56" s="175"/>
      <c r="L56" s="175"/>
      <c r="M56" s="175">
        <f>'将来負担比率（分子）の構造'!L$52</f>
        <v>35818</v>
      </c>
      <c r="N56" s="175"/>
      <c r="O56" s="175"/>
      <c r="P56" s="175">
        <f>'将来負担比率（分子）の構造'!M$52</f>
        <v>33868</v>
      </c>
    </row>
    <row r="57" spans="1:16" x14ac:dyDescent="0.15">
      <c r="A57" s="175" t="s">
        <v>42</v>
      </c>
      <c r="B57" s="175"/>
      <c r="C57" s="175"/>
      <c r="D57" s="175">
        <f>'将来負担比率（分子）の構造'!I$51</f>
        <v>7390</v>
      </c>
      <c r="E57" s="175"/>
      <c r="F57" s="175"/>
      <c r="G57" s="175">
        <f>'将来負担比率（分子）の構造'!J$51</f>
        <v>7156</v>
      </c>
      <c r="H57" s="175"/>
      <c r="I57" s="175"/>
      <c r="J57" s="175">
        <f>'将来負担比率（分子）の構造'!K$51</f>
        <v>6798</v>
      </c>
      <c r="K57" s="175"/>
      <c r="L57" s="175"/>
      <c r="M57" s="175">
        <f>'将来負担比率（分子）の構造'!L$51</f>
        <v>6407</v>
      </c>
      <c r="N57" s="175"/>
      <c r="O57" s="175"/>
      <c r="P57" s="175">
        <f>'将来負担比率（分子）の構造'!M$51</f>
        <v>6017</v>
      </c>
    </row>
    <row r="58" spans="1:16" x14ac:dyDescent="0.15">
      <c r="A58" s="175" t="s">
        <v>41</v>
      </c>
      <c r="B58" s="175"/>
      <c r="C58" s="175"/>
      <c r="D58" s="175">
        <f>'将来負担比率（分子）の構造'!I$50</f>
        <v>7053</v>
      </c>
      <c r="E58" s="175"/>
      <c r="F58" s="175"/>
      <c r="G58" s="175">
        <f>'将来負担比率（分子）の構造'!J$50</f>
        <v>6613</v>
      </c>
      <c r="H58" s="175"/>
      <c r="I58" s="175"/>
      <c r="J58" s="175">
        <f>'将来負担比率（分子）の構造'!K$50</f>
        <v>7429</v>
      </c>
      <c r="K58" s="175"/>
      <c r="L58" s="175"/>
      <c r="M58" s="175">
        <f>'将来負担比率（分子）の構造'!L$50</f>
        <v>7841</v>
      </c>
      <c r="N58" s="175"/>
      <c r="O58" s="175"/>
      <c r="P58" s="175">
        <f>'将来負担比率（分子）の構造'!M$50</f>
        <v>8113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1405</v>
      </c>
      <c r="C61" s="175"/>
      <c r="D61" s="175"/>
      <c r="E61" s="175">
        <f>'将来負担比率（分子）の構造'!J$46</f>
        <v>1284</v>
      </c>
      <c r="F61" s="175"/>
      <c r="G61" s="175"/>
      <c r="H61" s="175">
        <f>'将来負担比率（分子）の構造'!K$46</f>
        <v>1274</v>
      </c>
      <c r="I61" s="175"/>
      <c r="J61" s="175"/>
      <c r="K61" s="175">
        <f>'将来負担比率（分子）の構造'!L$46</f>
        <v>1264</v>
      </c>
      <c r="L61" s="175"/>
      <c r="M61" s="175"/>
      <c r="N61" s="175">
        <f>'将来負担比率（分子）の構造'!M$46</f>
        <v>927</v>
      </c>
      <c r="O61" s="175"/>
      <c r="P61" s="175"/>
    </row>
    <row r="62" spans="1:16" x14ac:dyDescent="0.15">
      <c r="A62" s="175" t="s">
        <v>35</v>
      </c>
      <c r="B62" s="175">
        <f>'将来負担比率（分子）の構造'!I$45</f>
        <v>4950</v>
      </c>
      <c r="C62" s="175"/>
      <c r="D62" s="175"/>
      <c r="E62" s="175">
        <f>'将来負担比率（分子）の構造'!J$45</f>
        <v>4493</v>
      </c>
      <c r="F62" s="175"/>
      <c r="G62" s="175"/>
      <c r="H62" s="175">
        <f>'将来負担比率（分子）の構造'!K$45</f>
        <v>4444</v>
      </c>
      <c r="I62" s="175"/>
      <c r="J62" s="175"/>
      <c r="K62" s="175">
        <f>'将来負担比率（分子）の構造'!L$45</f>
        <v>4168</v>
      </c>
      <c r="L62" s="175"/>
      <c r="M62" s="175"/>
      <c r="N62" s="175">
        <f>'将来負担比率（分子）の構造'!M$45</f>
        <v>3974</v>
      </c>
      <c r="O62" s="175"/>
      <c r="P62" s="175"/>
    </row>
    <row r="63" spans="1:16" x14ac:dyDescent="0.15">
      <c r="A63" s="175" t="s">
        <v>34</v>
      </c>
      <c r="B63" s="175">
        <f>'将来負担比率（分子）の構造'!I$44</f>
        <v>2698</v>
      </c>
      <c r="C63" s="175"/>
      <c r="D63" s="175"/>
      <c r="E63" s="175">
        <f>'将来負担比率（分子）の構造'!J$44</f>
        <v>3222</v>
      </c>
      <c r="F63" s="175"/>
      <c r="G63" s="175"/>
      <c r="H63" s="175">
        <f>'将来負担比率（分子）の構造'!K$44</f>
        <v>3263</v>
      </c>
      <c r="I63" s="175"/>
      <c r="J63" s="175"/>
      <c r="K63" s="175">
        <f>'将来負担比率（分子）の構造'!L$44</f>
        <v>3096</v>
      </c>
      <c r="L63" s="175"/>
      <c r="M63" s="175"/>
      <c r="N63" s="175">
        <f>'将来負担比率（分子）の構造'!M$44</f>
        <v>2948</v>
      </c>
      <c r="O63" s="175"/>
      <c r="P63" s="175"/>
    </row>
    <row r="64" spans="1:16" x14ac:dyDescent="0.15">
      <c r="A64" s="175" t="s">
        <v>33</v>
      </c>
      <c r="B64" s="175">
        <f>'将来負担比率（分子）の構造'!I$43</f>
        <v>12676</v>
      </c>
      <c r="C64" s="175"/>
      <c r="D64" s="175"/>
      <c r="E64" s="175">
        <f>'将来負担比率（分子）の構造'!J$43</f>
        <v>11898</v>
      </c>
      <c r="F64" s="175"/>
      <c r="G64" s="175"/>
      <c r="H64" s="175">
        <f>'将来負担比率（分子）の構造'!K$43</f>
        <v>11126</v>
      </c>
      <c r="I64" s="175"/>
      <c r="J64" s="175"/>
      <c r="K64" s="175">
        <f>'将来負担比率（分子）の構造'!L$43</f>
        <v>10200</v>
      </c>
      <c r="L64" s="175"/>
      <c r="M64" s="175"/>
      <c r="N64" s="175">
        <f>'将来負担比率（分子）の構造'!M$43</f>
        <v>9315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38265</v>
      </c>
      <c r="C66" s="175"/>
      <c r="D66" s="175"/>
      <c r="E66" s="175">
        <f>'将来負担比率（分子）の構造'!J$41</f>
        <v>38145</v>
      </c>
      <c r="F66" s="175"/>
      <c r="G66" s="175"/>
      <c r="H66" s="175">
        <f>'将来負担比率（分子）の構造'!K$41</f>
        <v>37707</v>
      </c>
      <c r="I66" s="175"/>
      <c r="J66" s="175"/>
      <c r="K66" s="175">
        <f>'将来負担比率（分子）の構造'!L$41</f>
        <v>35689</v>
      </c>
      <c r="L66" s="175"/>
      <c r="M66" s="175"/>
      <c r="N66" s="175">
        <f>'将来負担比率（分子）の構造'!M$41</f>
        <v>33662</v>
      </c>
      <c r="O66" s="175"/>
      <c r="P66" s="175"/>
    </row>
    <row r="67" spans="1:16" x14ac:dyDescent="0.15">
      <c r="A67" s="175" t="s">
        <v>71</v>
      </c>
      <c r="B67" s="175" t="e">
        <f>NA()</f>
        <v>#N/A</v>
      </c>
      <c r="C67" s="175">
        <f>IF(ISNUMBER('将来負担比率（分子）の構造'!I$53), IF('将来負担比率（分子）の構造'!I$53 &lt; 0, 0, '将来負担比率（分子）の構造'!I$53), NA())</f>
        <v>6242</v>
      </c>
      <c r="D67" s="175" t="e">
        <f>NA()</f>
        <v>#N/A</v>
      </c>
      <c r="E67" s="175" t="e">
        <f>NA()</f>
        <v>#N/A</v>
      </c>
      <c r="F67" s="175">
        <f>IF(ISNUMBER('将来負担比率（分子）の構造'!J$53), IF('将来負担比率（分子）の構造'!J$53 &lt; 0, 0, '将来負担比率（分子）の構造'!J$53), NA())</f>
        <v>6293</v>
      </c>
      <c r="G67" s="175" t="e">
        <f>NA()</f>
        <v>#N/A</v>
      </c>
      <c r="H67" s="175" t="e">
        <f>NA()</f>
        <v>#N/A</v>
      </c>
      <c r="I67" s="175">
        <f>IF(ISNUMBER('将来負担比率（分子）の構造'!K$53), IF('将来負担比率（分子）の構造'!K$53 &lt; 0, 0, '将来負担比率（分子）の構造'!K$53), NA())</f>
        <v>5910</v>
      </c>
      <c r="J67" s="175" t="e">
        <f>NA()</f>
        <v>#N/A</v>
      </c>
      <c r="K67" s="175" t="e">
        <f>NA()</f>
        <v>#N/A</v>
      </c>
      <c r="L67" s="175">
        <f>IF(ISNUMBER('将来負担比率（分子）の構造'!L$53), IF('将来負担比率（分子）の構造'!L$53 &lt; 0, 0, '将来負担比率（分子）の構造'!L$53), NA())</f>
        <v>4351</v>
      </c>
      <c r="M67" s="175" t="e">
        <f>NA()</f>
        <v>#N/A</v>
      </c>
      <c r="N67" s="175" t="e">
        <f>NA()</f>
        <v>#N/A</v>
      </c>
      <c r="O67" s="175">
        <f>IF(ISNUMBER('将来負担比率（分子）の構造'!M$53), IF('将来負担比率（分子）の構造'!M$53 &lt; 0, 0, '将来負担比率（分子）の構造'!M$53), NA())</f>
        <v>2829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2482</v>
      </c>
      <c r="C72" s="179">
        <f>基金残高に係る経年分析!G55</f>
        <v>2951</v>
      </c>
      <c r="D72" s="179">
        <f>基金残高に係る経年分析!H55</f>
        <v>3150</v>
      </c>
    </row>
    <row r="73" spans="1:16" x14ac:dyDescent="0.15">
      <c r="A73" s="178" t="s">
        <v>74</v>
      </c>
      <c r="B73" s="179">
        <f>基金残高に係る経年分析!F56</f>
        <v>2173</v>
      </c>
      <c r="C73" s="179">
        <f>基金残高に係る経年分析!G56</f>
        <v>2175</v>
      </c>
      <c r="D73" s="179">
        <f>基金残高に係る経年分析!H56</f>
        <v>2284</v>
      </c>
    </row>
    <row r="74" spans="1:16" x14ac:dyDescent="0.15">
      <c r="A74" s="178" t="s">
        <v>75</v>
      </c>
      <c r="B74" s="179">
        <f>基金残高に係る経年分析!F57</f>
        <v>1403</v>
      </c>
      <c r="C74" s="179">
        <f>基金残高に係る経年分析!G57</f>
        <v>1344</v>
      </c>
      <c r="D74" s="179">
        <f>基金残高に係る経年分析!H57</f>
        <v>1366</v>
      </c>
    </row>
  </sheetData>
  <sheetProtection algorithmName="SHA-512" hashValue="jrGbi//Kus5/ZHGN87Yn3xRtCmcet2QHu9q4AE0mguok+tUl9lXpBnBMgwVdHa7yTeQ/6cUKIUhP+nJHUx5KYg==" saltValue="VJFYlcr86Y9La21kCANq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11438038</v>
      </c>
      <c r="S5" s="613"/>
      <c r="T5" s="613"/>
      <c r="U5" s="613"/>
      <c r="V5" s="613"/>
      <c r="W5" s="613"/>
      <c r="X5" s="613"/>
      <c r="Y5" s="614"/>
      <c r="Z5" s="615">
        <v>32.4</v>
      </c>
      <c r="AA5" s="615"/>
      <c r="AB5" s="615"/>
      <c r="AC5" s="615"/>
      <c r="AD5" s="616">
        <v>10835367</v>
      </c>
      <c r="AE5" s="616"/>
      <c r="AF5" s="616"/>
      <c r="AG5" s="616"/>
      <c r="AH5" s="616"/>
      <c r="AI5" s="616"/>
      <c r="AJ5" s="616"/>
      <c r="AK5" s="616"/>
      <c r="AL5" s="617">
        <v>54.5</v>
      </c>
      <c r="AM5" s="618"/>
      <c r="AN5" s="618"/>
      <c r="AO5" s="619"/>
      <c r="AP5" s="609" t="s">
        <v>216</v>
      </c>
      <c r="AQ5" s="610"/>
      <c r="AR5" s="610"/>
      <c r="AS5" s="610"/>
      <c r="AT5" s="610"/>
      <c r="AU5" s="610"/>
      <c r="AV5" s="610"/>
      <c r="AW5" s="610"/>
      <c r="AX5" s="610"/>
      <c r="AY5" s="610"/>
      <c r="AZ5" s="610"/>
      <c r="BA5" s="610"/>
      <c r="BB5" s="610"/>
      <c r="BC5" s="610"/>
      <c r="BD5" s="610"/>
      <c r="BE5" s="610"/>
      <c r="BF5" s="611"/>
      <c r="BG5" s="623">
        <v>10805043</v>
      </c>
      <c r="BH5" s="624"/>
      <c r="BI5" s="624"/>
      <c r="BJ5" s="624"/>
      <c r="BK5" s="624"/>
      <c r="BL5" s="624"/>
      <c r="BM5" s="624"/>
      <c r="BN5" s="625"/>
      <c r="BO5" s="626">
        <v>94.5</v>
      </c>
      <c r="BP5" s="626"/>
      <c r="BQ5" s="626"/>
      <c r="BR5" s="626"/>
      <c r="BS5" s="627">
        <v>172915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249187</v>
      </c>
      <c r="S6" s="624"/>
      <c r="T6" s="624"/>
      <c r="U6" s="624"/>
      <c r="V6" s="624"/>
      <c r="W6" s="624"/>
      <c r="X6" s="624"/>
      <c r="Y6" s="625"/>
      <c r="Z6" s="626">
        <v>0.7</v>
      </c>
      <c r="AA6" s="626"/>
      <c r="AB6" s="626"/>
      <c r="AC6" s="626"/>
      <c r="AD6" s="627">
        <v>249187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10805043</v>
      </c>
      <c r="BH6" s="624"/>
      <c r="BI6" s="624"/>
      <c r="BJ6" s="624"/>
      <c r="BK6" s="624"/>
      <c r="BL6" s="624"/>
      <c r="BM6" s="624"/>
      <c r="BN6" s="625"/>
      <c r="BO6" s="626">
        <v>94.5</v>
      </c>
      <c r="BP6" s="626"/>
      <c r="BQ6" s="626"/>
      <c r="BR6" s="626"/>
      <c r="BS6" s="627">
        <v>172915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203946</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203946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5146</v>
      </c>
      <c r="S7" s="624"/>
      <c r="T7" s="624"/>
      <c r="U7" s="624"/>
      <c r="V7" s="624"/>
      <c r="W7" s="624"/>
      <c r="X7" s="624"/>
      <c r="Y7" s="625"/>
      <c r="Z7" s="626">
        <v>0</v>
      </c>
      <c r="AA7" s="626"/>
      <c r="AB7" s="626"/>
      <c r="AC7" s="626"/>
      <c r="AD7" s="627">
        <v>5146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4419736</v>
      </c>
      <c r="BH7" s="624"/>
      <c r="BI7" s="624"/>
      <c r="BJ7" s="624"/>
      <c r="BK7" s="624"/>
      <c r="BL7" s="624"/>
      <c r="BM7" s="624"/>
      <c r="BN7" s="625"/>
      <c r="BO7" s="626">
        <v>38.6</v>
      </c>
      <c r="BP7" s="626"/>
      <c r="BQ7" s="626"/>
      <c r="BR7" s="626"/>
      <c r="BS7" s="627">
        <v>172915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4527116</v>
      </c>
      <c r="CS7" s="624"/>
      <c r="CT7" s="624"/>
      <c r="CU7" s="624"/>
      <c r="CV7" s="624"/>
      <c r="CW7" s="624"/>
      <c r="CX7" s="624"/>
      <c r="CY7" s="625"/>
      <c r="CZ7" s="626">
        <v>13</v>
      </c>
      <c r="DA7" s="626"/>
      <c r="DB7" s="626"/>
      <c r="DC7" s="626"/>
      <c r="DD7" s="632">
        <v>186449</v>
      </c>
      <c r="DE7" s="624"/>
      <c r="DF7" s="624"/>
      <c r="DG7" s="624"/>
      <c r="DH7" s="624"/>
      <c r="DI7" s="624"/>
      <c r="DJ7" s="624"/>
      <c r="DK7" s="624"/>
      <c r="DL7" s="624"/>
      <c r="DM7" s="624"/>
      <c r="DN7" s="624"/>
      <c r="DO7" s="624"/>
      <c r="DP7" s="625"/>
      <c r="DQ7" s="632">
        <v>3036463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94118</v>
      </c>
      <c r="S8" s="624"/>
      <c r="T8" s="624"/>
      <c r="U8" s="624"/>
      <c r="V8" s="624"/>
      <c r="W8" s="624"/>
      <c r="X8" s="624"/>
      <c r="Y8" s="625"/>
      <c r="Z8" s="626">
        <v>0.3</v>
      </c>
      <c r="AA8" s="626"/>
      <c r="AB8" s="626"/>
      <c r="AC8" s="626"/>
      <c r="AD8" s="627">
        <v>94118</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134919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13587053</v>
      </c>
      <c r="CS8" s="624"/>
      <c r="CT8" s="624"/>
      <c r="CU8" s="624"/>
      <c r="CV8" s="624"/>
      <c r="CW8" s="624"/>
      <c r="CX8" s="624"/>
      <c r="CY8" s="625"/>
      <c r="CZ8" s="626">
        <v>39</v>
      </c>
      <c r="DA8" s="626"/>
      <c r="DB8" s="626"/>
      <c r="DC8" s="626"/>
      <c r="DD8" s="632">
        <v>99487</v>
      </c>
      <c r="DE8" s="624"/>
      <c r="DF8" s="624"/>
      <c r="DG8" s="624"/>
      <c r="DH8" s="624"/>
      <c r="DI8" s="624"/>
      <c r="DJ8" s="624"/>
      <c r="DK8" s="624"/>
      <c r="DL8" s="624"/>
      <c r="DM8" s="624"/>
      <c r="DN8" s="624"/>
      <c r="DO8" s="624"/>
      <c r="DP8" s="625"/>
      <c r="DQ8" s="632">
        <v>7406217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100129</v>
      </c>
      <c r="S9" s="624"/>
      <c r="T9" s="624"/>
      <c r="U9" s="624"/>
      <c r="V9" s="624"/>
      <c r="W9" s="624"/>
      <c r="X9" s="624"/>
      <c r="Y9" s="625"/>
      <c r="Z9" s="626">
        <v>0.3</v>
      </c>
      <c r="AA9" s="626"/>
      <c r="AB9" s="626"/>
      <c r="AC9" s="626"/>
      <c r="AD9" s="627">
        <v>100129</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3464505</v>
      </c>
      <c r="BH9" s="624"/>
      <c r="BI9" s="624"/>
      <c r="BJ9" s="624"/>
      <c r="BK9" s="624"/>
      <c r="BL9" s="624"/>
      <c r="BM9" s="624"/>
      <c r="BN9" s="625"/>
      <c r="BO9" s="626">
        <v>30.3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3354413</v>
      </c>
      <c r="CS9" s="624"/>
      <c r="CT9" s="624"/>
      <c r="CU9" s="624"/>
      <c r="CV9" s="624"/>
      <c r="CW9" s="624"/>
      <c r="CX9" s="624"/>
      <c r="CY9" s="625"/>
      <c r="CZ9" s="626">
        <v>9.6</v>
      </c>
      <c r="DA9" s="626"/>
      <c r="DB9" s="626"/>
      <c r="DC9" s="626"/>
      <c r="DD9" s="632">
        <v>333353</v>
      </c>
      <c r="DE9" s="624"/>
      <c r="DF9" s="624"/>
      <c r="DG9" s="624"/>
      <c r="DH9" s="624"/>
      <c r="DI9" s="624"/>
      <c r="DJ9" s="624"/>
      <c r="DK9" s="624"/>
      <c r="DL9" s="624"/>
      <c r="DM9" s="624"/>
      <c r="DN9" s="624"/>
      <c r="DO9" s="624"/>
      <c r="DP9" s="625"/>
      <c r="DQ9" s="632">
        <v>2636893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224216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121059</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29653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1811257</v>
      </c>
      <c r="S11" s="624"/>
      <c r="T11" s="624"/>
      <c r="U11" s="624"/>
      <c r="V11" s="624"/>
      <c r="W11" s="624"/>
      <c r="X11" s="624"/>
      <c r="Y11" s="625"/>
      <c r="Z11" s="628">
        <v>5.0999999999999996</v>
      </c>
      <c r="AA11" s="629"/>
      <c r="AB11" s="629"/>
      <c r="AC11" s="635"/>
      <c r="AD11" s="632">
        <v>1811257</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596096</v>
      </c>
      <c r="BH11" s="624"/>
      <c r="BI11" s="624"/>
      <c r="BJ11" s="624"/>
      <c r="BK11" s="624"/>
      <c r="BL11" s="624"/>
      <c r="BM11" s="624"/>
      <c r="BN11" s="625"/>
      <c r="BO11" s="626">
        <v>5.2</v>
      </c>
      <c r="BP11" s="626"/>
      <c r="BQ11" s="626"/>
      <c r="BR11" s="626"/>
      <c r="BS11" s="627">
        <v>172915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764890</v>
      </c>
      <c r="CS11" s="624"/>
      <c r="CT11" s="624"/>
      <c r="CU11" s="624"/>
      <c r="CV11" s="624"/>
      <c r="CW11" s="624"/>
      <c r="CX11" s="624"/>
      <c r="CY11" s="625"/>
      <c r="CZ11" s="626">
        <v>2.2000000000000002</v>
      </c>
      <c r="DA11" s="626"/>
      <c r="DB11" s="626"/>
      <c r="DC11" s="626"/>
      <c r="DD11" s="632">
        <v>72893</v>
      </c>
      <c r="DE11" s="624"/>
      <c r="DF11" s="624"/>
      <c r="DG11" s="624"/>
      <c r="DH11" s="624"/>
      <c r="DI11" s="624"/>
      <c r="DJ11" s="624"/>
      <c r="DK11" s="624"/>
      <c r="DL11" s="624"/>
      <c r="DM11" s="624"/>
      <c r="DN11" s="624"/>
      <c r="DO11" s="624"/>
      <c r="DP11" s="625"/>
      <c r="DQ11" s="632">
        <v>369143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549764</v>
      </c>
      <c r="S12" s="624"/>
      <c r="T12" s="624"/>
      <c r="U12" s="624"/>
      <c r="V12" s="624"/>
      <c r="W12" s="624"/>
      <c r="X12" s="624"/>
      <c r="Y12" s="625"/>
      <c r="Z12" s="626">
        <v>1.6</v>
      </c>
      <c r="AA12" s="626"/>
      <c r="AB12" s="626"/>
      <c r="AC12" s="626"/>
      <c r="AD12" s="627">
        <v>549764</v>
      </c>
      <c r="AE12" s="627"/>
      <c r="AF12" s="627"/>
      <c r="AG12" s="627"/>
      <c r="AH12" s="627"/>
      <c r="AI12" s="627"/>
      <c r="AJ12" s="627"/>
      <c r="AK12" s="627"/>
      <c r="AL12" s="628">
        <v>2.8</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5554902</v>
      </c>
      <c r="BH12" s="624"/>
      <c r="BI12" s="624"/>
      <c r="BJ12" s="624"/>
      <c r="BK12" s="624"/>
      <c r="BL12" s="624"/>
      <c r="BM12" s="624"/>
      <c r="BN12" s="625"/>
      <c r="BO12" s="626">
        <v>48.6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1151790</v>
      </c>
      <c r="CS12" s="624"/>
      <c r="CT12" s="624"/>
      <c r="CU12" s="624"/>
      <c r="CV12" s="624"/>
      <c r="CW12" s="624"/>
      <c r="CX12" s="624"/>
      <c r="CY12" s="625"/>
      <c r="CZ12" s="626">
        <v>3.3</v>
      </c>
      <c r="DA12" s="626"/>
      <c r="DB12" s="626"/>
      <c r="DC12" s="626"/>
      <c r="DD12" s="632">
        <v>73264</v>
      </c>
      <c r="DE12" s="624"/>
      <c r="DF12" s="624"/>
      <c r="DG12" s="624"/>
      <c r="DH12" s="624"/>
      <c r="DI12" s="624"/>
      <c r="DJ12" s="624"/>
      <c r="DK12" s="624"/>
      <c r="DL12" s="624"/>
      <c r="DM12" s="624"/>
      <c r="DN12" s="624"/>
      <c r="DO12" s="624"/>
      <c r="DP12" s="625"/>
      <c r="DQ12" s="632">
        <v>475474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5364781</v>
      </c>
      <c r="BH13" s="624"/>
      <c r="BI13" s="624"/>
      <c r="BJ13" s="624"/>
      <c r="BK13" s="624"/>
      <c r="BL13" s="624"/>
      <c r="BM13" s="624"/>
      <c r="BN13" s="625"/>
      <c r="BO13" s="626">
        <v>46.9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2317967</v>
      </c>
      <c r="CS13" s="624"/>
      <c r="CT13" s="624"/>
      <c r="CU13" s="624"/>
      <c r="CV13" s="624"/>
      <c r="CW13" s="624"/>
      <c r="CX13" s="624"/>
      <c r="CY13" s="625"/>
      <c r="CZ13" s="626">
        <v>6.7</v>
      </c>
      <c r="DA13" s="626"/>
      <c r="DB13" s="626"/>
      <c r="DC13" s="626"/>
      <c r="DD13" s="632">
        <v>994751</v>
      </c>
      <c r="DE13" s="624"/>
      <c r="DF13" s="624"/>
      <c r="DG13" s="624"/>
      <c r="DH13" s="624"/>
      <c r="DI13" s="624"/>
      <c r="DJ13" s="624"/>
      <c r="DK13" s="624"/>
      <c r="DL13" s="624"/>
      <c r="DM13" s="624"/>
      <c r="DN13" s="624"/>
      <c r="DO13" s="624"/>
      <c r="DP13" s="625"/>
      <c r="DQ13" s="632">
        <v>1391563</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2799</v>
      </c>
      <c r="S14" s="624"/>
      <c r="T14" s="624"/>
      <c r="U14" s="624"/>
      <c r="V14" s="624"/>
      <c r="W14" s="624"/>
      <c r="X14" s="624"/>
      <c r="Y14" s="625"/>
      <c r="Z14" s="626">
        <v>0</v>
      </c>
      <c r="AA14" s="626"/>
      <c r="AB14" s="626"/>
      <c r="AC14" s="626"/>
      <c r="AD14" s="627">
        <v>2799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276293</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1051574</v>
      </c>
      <c r="CS14" s="624"/>
      <c r="CT14" s="624"/>
      <c r="CU14" s="624"/>
      <c r="CV14" s="624"/>
      <c r="CW14" s="624"/>
      <c r="CX14" s="624"/>
      <c r="CY14" s="625"/>
      <c r="CZ14" s="626">
        <v>3</v>
      </c>
      <c r="DA14" s="626"/>
      <c r="DB14" s="626"/>
      <c r="DC14" s="626"/>
      <c r="DD14" s="632">
        <v>69537</v>
      </c>
      <c r="DE14" s="624"/>
      <c r="DF14" s="624"/>
      <c r="DG14" s="624"/>
      <c r="DH14" s="624"/>
      <c r="DI14" s="624"/>
      <c r="DJ14" s="624"/>
      <c r="DK14" s="624"/>
      <c r="DL14" s="624"/>
      <c r="DM14" s="624"/>
      <c r="DN14" s="624"/>
      <c r="DO14" s="624"/>
      <c r="DP14" s="625"/>
      <c r="DQ14" s="632">
        <v>900878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554112</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3868972</v>
      </c>
      <c r="CS15" s="624"/>
      <c r="CT15" s="624"/>
      <c r="CU15" s="624"/>
      <c r="CV15" s="624"/>
      <c r="CW15" s="624"/>
      <c r="CX15" s="624"/>
      <c r="CY15" s="625"/>
      <c r="CZ15" s="626">
        <v>11.1</v>
      </c>
      <c r="DA15" s="626"/>
      <c r="DB15" s="626"/>
      <c r="DC15" s="626"/>
      <c r="DD15" s="632">
        <v>299974</v>
      </c>
      <c r="DE15" s="624"/>
      <c r="DF15" s="624"/>
      <c r="DG15" s="624"/>
      <c r="DH15" s="624"/>
      <c r="DI15" s="624"/>
      <c r="DJ15" s="624"/>
      <c r="DK15" s="624"/>
      <c r="DL15" s="624"/>
      <c r="DM15" s="624"/>
      <c r="DN15" s="624"/>
      <c r="DO15" s="624"/>
      <c r="DP15" s="625"/>
      <c r="DQ15" s="632">
        <v>2989937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50959</v>
      </c>
      <c r="S16" s="624"/>
      <c r="T16" s="624"/>
      <c r="U16" s="624"/>
      <c r="V16" s="624"/>
      <c r="W16" s="624"/>
      <c r="X16" s="624"/>
      <c r="Y16" s="625"/>
      <c r="Z16" s="626">
        <v>0.1</v>
      </c>
      <c r="AA16" s="626"/>
      <c r="AB16" s="626"/>
      <c r="AC16" s="626"/>
      <c r="AD16" s="627">
        <v>50959</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121736</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22411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197757</v>
      </c>
      <c r="S17" s="624"/>
      <c r="T17" s="624"/>
      <c r="U17" s="624"/>
      <c r="V17" s="624"/>
      <c r="W17" s="624"/>
      <c r="X17" s="624"/>
      <c r="Y17" s="625"/>
      <c r="Z17" s="626">
        <v>0.6</v>
      </c>
      <c r="AA17" s="626"/>
      <c r="AB17" s="626"/>
      <c r="AC17" s="626"/>
      <c r="AD17" s="627">
        <v>197757</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3728819</v>
      </c>
      <c r="CS17" s="624"/>
      <c r="CT17" s="624"/>
      <c r="CU17" s="624"/>
      <c r="CV17" s="624"/>
      <c r="CW17" s="624"/>
      <c r="CX17" s="624"/>
      <c r="CY17" s="625"/>
      <c r="CZ17" s="626">
        <v>10.7</v>
      </c>
      <c r="DA17" s="626"/>
      <c r="DB17" s="626"/>
      <c r="DC17" s="626"/>
      <c r="DD17" s="632" t="s">
        <v>122</v>
      </c>
      <c r="DE17" s="624"/>
      <c r="DF17" s="624"/>
      <c r="DG17" s="624"/>
      <c r="DH17" s="624"/>
      <c r="DI17" s="624"/>
      <c r="DJ17" s="624"/>
      <c r="DK17" s="624"/>
      <c r="DL17" s="624"/>
      <c r="DM17" s="624"/>
      <c r="DN17" s="624"/>
      <c r="DO17" s="624"/>
      <c r="DP17" s="625"/>
      <c r="DQ17" s="632">
        <v>3662746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85087</v>
      </c>
      <c r="S18" s="624"/>
      <c r="T18" s="624"/>
      <c r="U18" s="624"/>
      <c r="V18" s="624"/>
      <c r="W18" s="624"/>
      <c r="X18" s="624"/>
      <c r="Y18" s="625"/>
      <c r="Z18" s="626">
        <v>0.2</v>
      </c>
      <c r="AA18" s="626"/>
      <c r="AB18" s="626"/>
      <c r="AC18" s="626"/>
      <c r="AD18" s="627">
        <v>85087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67825</v>
      </c>
      <c r="S19" s="624"/>
      <c r="T19" s="624"/>
      <c r="U19" s="624"/>
      <c r="V19" s="624"/>
      <c r="W19" s="624"/>
      <c r="X19" s="624"/>
      <c r="Y19" s="625"/>
      <c r="Z19" s="626">
        <v>0.2</v>
      </c>
      <c r="AA19" s="626"/>
      <c r="AB19" s="626"/>
      <c r="AC19" s="626"/>
      <c r="AD19" s="627">
        <v>67825</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632995</v>
      </c>
      <c r="BH19" s="624"/>
      <c r="BI19" s="624"/>
      <c r="BJ19" s="624"/>
      <c r="BK19" s="624"/>
      <c r="BL19" s="624"/>
      <c r="BM19" s="624"/>
      <c r="BN19" s="625"/>
      <c r="BO19" s="626">
        <v>5.5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17262</v>
      </c>
      <c r="S20" s="624"/>
      <c r="T20" s="624"/>
      <c r="U20" s="624"/>
      <c r="V20" s="624"/>
      <c r="W20" s="624"/>
      <c r="X20" s="624"/>
      <c r="Y20" s="625"/>
      <c r="Z20" s="626">
        <v>0</v>
      </c>
      <c r="AA20" s="626"/>
      <c r="AB20" s="626"/>
      <c r="AC20" s="626"/>
      <c r="AD20" s="627">
        <v>17262</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632995</v>
      </c>
      <c r="BH20" s="624"/>
      <c r="BI20" s="624"/>
      <c r="BJ20" s="624"/>
      <c r="BK20" s="624"/>
      <c r="BL20" s="624"/>
      <c r="BM20" s="624"/>
      <c r="BN20" s="625"/>
      <c r="BO20" s="626">
        <v>5.5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34799335</v>
      </c>
      <c r="CS20" s="624"/>
      <c r="CT20" s="624"/>
      <c r="CU20" s="624"/>
      <c r="CV20" s="624"/>
      <c r="CW20" s="624"/>
      <c r="CX20" s="624"/>
      <c r="CY20" s="625"/>
      <c r="CZ20" s="626">
        <v>100</v>
      </c>
      <c r="DA20" s="626"/>
      <c r="DB20" s="626"/>
      <c r="DC20" s="626"/>
      <c r="DD20" s="632">
        <v>2129708</v>
      </c>
      <c r="DE20" s="624"/>
      <c r="DF20" s="624"/>
      <c r="DG20" s="624"/>
      <c r="DH20" s="624"/>
      <c r="DI20" s="624"/>
      <c r="DJ20" s="624"/>
      <c r="DK20" s="624"/>
      <c r="DL20" s="624"/>
      <c r="DM20" s="624"/>
      <c r="DN20" s="624"/>
      <c r="DO20" s="624"/>
      <c r="DP20" s="625"/>
      <c r="DQ20" s="632">
        <v>23125324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6589397</v>
      </c>
      <c r="S21" s="624"/>
      <c r="T21" s="624"/>
      <c r="U21" s="624"/>
      <c r="V21" s="624"/>
      <c r="W21" s="624"/>
      <c r="X21" s="624"/>
      <c r="Y21" s="625"/>
      <c r="Z21" s="626">
        <v>18.7</v>
      </c>
      <c r="AA21" s="626"/>
      <c r="AB21" s="626"/>
      <c r="AC21" s="626"/>
      <c r="AD21" s="627">
        <v>5772731</v>
      </c>
      <c r="AE21" s="627"/>
      <c r="AF21" s="627"/>
      <c r="AG21" s="627"/>
      <c r="AH21" s="627"/>
      <c r="AI21" s="627"/>
      <c r="AJ21" s="627"/>
      <c r="AK21" s="627"/>
      <c r="AL21" s="628">
        <v>29.1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30324</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5772731</v>
      </c>
      <c r="S22" s="624"/>
      <c r="T22" s="624"/>
      <c r="U22" s="624"/>
      <c r="V22" s="624"/>
      <c r="W22" s="624"/>
      <c r="X22" s="624"/>
      <c r="Y22" s="625"/>
      <c r="Z22" s="626">
        <v>16.3</v>
      </c>
      <c r="AA22" s="626"/>
      <c r="AB22" s="626"/>
      <c r="AC22" s="626"/>
      <c r="AD22" s="627">
        <v>5772731</v>
      </c>
      <c r="AE22" s="627"/>
      <c r="AF22" s="627"/>
      <c r="AG22" s="627"/>
      <c r="AH22" s="627"/>
      <c r="AI22" s="627"/>
      <c r="AJ22" s="627"/>
      <c r="AK22" s="627"/>
      <c r="AL22" s="628">
        <v>29.1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816666</v>
      </c>
      <c r="S23" s="624"/>
      <c r="T23" s="624"/>
      <c r="U23" s="624"/>
      <c r="V23" s="624"/>
      <c r="W23" s="624"/>
      <c r="X23" s="624"/>
      <c r="Y23" s="625"/>
      <c r="Z23" s="626">
        <v>2.2999999999999998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602671</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18095617</v>
      </c>
      <c r="CS24" s="613"/>
      <c r="CT24" s="613"/>
      <c r="CU24" s="613"/>
      <c r="CV24" s="613"/>
      <c r="CW24" s="613"/>
      <c r="CX24" s="613"/>
      <c r="CY24" s="614"/>
      <c r="CZ24" s="617">
        <v>52</v>
      </c>
      <c r="DA24" s="618"/>
      <c r="DB24" s="618"/>
      <c r="DC24" s="634"/>
      <c r="DD24" s="655">
        <v>12381218</v>
      </c>
      <c r="DE24" s="613"/>
      <c r="DF24" s="613"/>
      <c r="DG24" s="613"/>
      <c r="DH24" s="613"/>
      <c r="DI24" s="613"/>
      <c r="DJ24" s="613"/>
      <c r="DK24" s="614"/>
      <c r="DL24" s="655">
        <v>11194063</v>
      </c>
      <c r="DM24" s="613"/>
      <c r="DN24" s="613"/>
      <c r="DO24" s="613"/>
      <c r="DP24" s="613"/>
      <c r="DQ24" s="613"/>
      <c r="DR24" s="613"/>
      <c r="DS24" s="613"/>
      <c r="DT24" s="613"/>
      <c r="DU24" s="613"/>
      <c r="DV24" s="614"/>
      <c r="DW24" s="617">
        <v>55.8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21173638</v>
      </c>
      <c r="S25" s="624"/>
      <c r="T25" s="624"/>
      <c r="U25" s="624"/>
      <c r="V25" s="624"/>
      <c r="W25" s="624"/>
      <c r="X25" s="624"/>
      <c r="Y25" s="625"/>
      <c r="Z25" s="626">
        <v>59.9</v>
      </c>
      <c r="AA25" s="626"/>
      <c r="AB25" s="626"/>
      <c r="AC25" s="626"/>
      <c r="AD25" s="627">
        <v>19754301</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5957107</v>
      </c>
      <c r="CS25" s="644"/>
      <c r="CT25" s="644"/>
      <c r="CU25" s="644"/>
      <c r="CV25" s="644"/>
      <c r="CW25" s="644"/>
      <c r="CX25" s="644"/>
      <c r="CY25" s="645"/>
      <c r="CZ25" s="628">
        <v>17.100000000000001</v>
      </c>
      <c r="DA25" s="656"/>
      <c r="DB25" s="656"/>
      <c r="DC25" s="658"/>
      <c r="DD25" s="632">
        <v>5468359</v>
      </c>
      <c r="DE25" s="644"/>
      <c r="DF25" s="644"/>
      <c r="DG25" s="644"/>
      <c r="DH25" s="644"/>
      <c r="DI25" s="644"/>
      <c r="DJ25" s="644"/>
      <c r="DK25" s="645"/>
      <c r="DL25" s="632">
        <v>5289365</v>
      </c>
      <c r="DM25" s="644"/>
      <c r="DN25" s="644"/>
      <c r="DO25" s="644"/>
      <c r="DP25" s="644"/>
      <c r="DQ25" s="644"/>
      <c r="DR25" s="644"/>
      <c r="DS25" s="644"/>
      <c r="DT25" s="644"/>
      <c r="DU25" s="644"/>
      <c r="DV25" s="645"/>
      <c r="DW25" s="628">
        <v>26.4</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11235</v>
      </c>
      <c r="S26" s="624"/>
      <c r="T26" s="624"/>
      <c r="U26" s="624"/>
      <c r="V26" s="624"/>
      <c r="W26" s="624"/>
      <c r="X26" s="624"/>
      <c r="Y26" s="625"/>
      <c r="Z26" s="626">
        <v>0</v>
      </c>
      <c r="AA26" s="626"/>
      <c r="AB26" s="626"/>
      <c r="AC26" s="626"/>
      <c r="AD26" s="627">
        <v>11235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3338005</v>
      </c>
      <c r="CS26" s="624"/>
      <c r="CT26" s="624"/>
      <c r="CU26" s="624"/>
      <c r="CV26" s="624"/>
      <c r="CW26" s="624"/>
      <c r="CX26" s="624"/>
      <c r="CY26" s="625"/>
      <c r="CZ26" s="628">
        <v>9.6</v>
      </c>
      <c r="DA26" s="656"/>
      <c r="DB26" s="656"/>
      <c r="DC26" s="658"/>
      <c r="DD26" s="632">
        <v>3086900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233324</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11438038</v>
      </c>
      <c r="BH27" s="624"/>
      <c r="BI27" s="624"/>
      <c r="BJ27" s="624"/>
      <c r="BK27" s="624"/>
      <c r="BL27" s="624"/>
      <c r="BM27" s="624"/>
      <c r="BN27" s="625"/>
      <c r="BO27" s="626">
        <v>100</v>
      </c>
      <c r="BP27" s="626"/>
      <c r="BQ27" s="626"/>
      <c r="BR27" s="626"/>
      <c r="BS27" s="627">
        <v>172915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8409691</v>
      </c>
      <c r="CS27" s="644"/>
      <c r="CT27" s="644"/>
      <c r="CU27" s="644"/>
      <c r="CV27" s="644"/>
      <c r="CW27" s="644"/>
      <c r="CX27" s="644"/>
      <c r="CY27" s="645"/>
      <c r="CZ27" s="628">
        <v>24.2</v>
      </c>
      <c r="DA27" s="656"/>
      <c r="DB27" s="656"/>
      <c r="DC27" s="658"/>
      <c r="DD27" s="632">
        <v>3250113</v>
      </c>
      <c r="DE27" s="644"/>
      <c r="DF27" s="644"/>
      <c r="DG27" s="644"/>
      <c r="DH27" s="644"/>
      <c r="DI27" s="644"/>
      <c r="DJ27" s="644"/>
      <c r="DK27" s="645"/>
      <c r="DL27" s="632">
        <v>2241952</v>
      </c>
      <c r="DM27" s="644"/>
      <c r="DN27" s="644"/>
      <c r="DO27" s="644"/>
      <c r="DP27" s="644"/>
      <c r="DQ27" s="644"/>
      <c r="DR27" s="644"/>
      <c r="DS27" s="644"/>
      <c r="DT27" s="644"/>
      <c r="DU27" s="644"/>
      <c r="DV27" s="645"/>
      <c r="DW27" s="628">
        <v>11.2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272153</v>
      </c>
      <c r="S28" s="624"/>
      <c r="T28" s="624"/>
      <c r="U28" s="624"/>
      <c r="V28" s="624"/>
      <c r="W28" s="624"/>
      <c r="X28" s="624"/>
      <c r="Y28" s="625"/>
      <c r="Z28" s="626">
        <v>0.8</v>
      </c>
      <c r="AA28" s="626"/>
      <c r="AB28" s="626"/>
      <c r="AC28" s="626"/>
      <c r="AD28" s="627">
        <v>89016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3728819</v>
      </c>
      <c r="CS28" s="624"/>
      <c r="CT28" s="624"/>
      <c r="CU28" s="624"/>
      <c r="CV28" s="624"/>
      <c r="CW28" s="624"/>
      <c r="CX28" s="624"/>
      <c r="CY28" s="625"/>
      <c r="CZ28" s="628">
        <v>10.7</v>
      </c>
      <c r="DA28" s="656"/>
      <c r="DB28" s="656"/>
      <c r="DC28" s="658"/>
      <c r="DD28" s="632">
        <v>3662746</v>
      </c>
      <c r="DE28" s="624"/>
      <c r="DF28" s="624"/>
      <c r="DG28" s="624"/>
      <c r="DH28" s="624"/>
      <c r="DI28" s="624"/>
      <c r="DJ28" s="624"/>
      <c r="DK28" s="625"/>
      <c r="DL28" s="632">
        <v>3662746</v>
      </c>
      <c r="DM28" s="624"/>
      <c r="DN28" s="624"/>
      <c r="DO28" s="624"/>
      <c r="DP28" s="624"/>
      <c r="DQ28" s="624"/>
      <c r="DR28" s="624"/>
      <c r="DS28" s="624"/>
      <c r="DT28" s="624"/>
      <c r="DU28" s="624"/>
      <c r="DV28" s="625"/>
      <c r="DW28" s="628">
        <v>18.3</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191335</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3728348</v>
      </c>
      <c r="CS29" s="644"/>
      <c r="CT29" s="644"/>
      <c r="CU29" s="644"/>
      <c r="CV29" s="644"/>
      <c r="CW29" s="644"/>
      <c r="CX29" s="644"/>
      <c r="CY29" s="645"/>
      <c r="CZ29" s="628">
        <v>10.7</v>
      </c>
      <c r="DA29" s="656"/>
      <c r="DB29" s="656"/>
      <c r="DC29" s="658"/>
      <c r="DD29" s="632">
        <v>3662275</v>
      </c>
      <c r="DE29" s="644"/>
      <c r="DF29" s="644"/>
      <c r="DG29" s="644"/>
      <c r="DH29" s="644"/>
      <c r="DI29" s="644"/>
      <c r="DJ29" s="644"/>
      <c r="DK29" s="645"/>
      <c r="DL29" s="632">
        <v>3662275</v>
      </c>
      <c r="DM29" s="644"/>
      <c r="DN29" s="644"/>
      <c r="DO29" s="644"/>
      <c r="DP29" s="644"/>
      <c r="DQ29" s="644"/>
      <c r="DR29" s="644"/>
      <c r="DS29" s="644"/>
      <c r="DT29" s="644"/>
      <c r="DU29" s="644"/>
      <c r="DV29" s="645"/>
      <c r="DW29" s="628">
        <v>18.3</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6294628</v>
      </c>
      <c r="S30" s="624"/>
      <c r="T30" s="624"/>
      <c r="U30" s="624"/>
      <c r="V30" s="624"/>
      <c r="W30" s="624"/>
      <c r="X30" s="624"/>
      <c r="Y30" s="625"/>
      <c r="Z30" s="626">
        <v>17.8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3555254</v>
      </c>
      <c r="CS30" s="624"/>
      <c r="CT30" s="624"/>
      <c r="CU30" s="624"/>
      <c r="CV30" s="624"/>
      <c r="CW30" s="624"/>
      <c r="CX30" s="624"/>
      <c r="CY30" s="625"/>
      <c r="CZ30" s="628">
        <v>10.199999999999999</v>
      </c>
      <c r="DA30" s="656"/>
      <c r="DB30" s="656"/>
      <c r="DC30" s="658"/>
      <c r="DD30" s="632">
        <v>3489181</v>
      </c>
      <c r="DE30" s="624"/>
      <c r="DF30" s="624"/>
      <c r="DG30" s="624"/>
      <c r="DH30" s="624"/>
      <c r="DI30" s="624"/>
      <c r="DJ30" s="624"/>
      <c r="DK30" s="625"/>
      <c r="DL30" s="632">
        <v>3489181</v>
      </c>
      <c r="DM30" s="624"/>
      <c r="DN30" s="624"/>
      <c r="DO30" s="624"/>
      <c r="DP30" s="624"/>
      <c r="DQ30" s="624"/>
      <c r="DR30" s="624"/>
      <c r="DS30" s="624"/>
      <c r="DT30" s="624"/>
      <c r="DU30" s="624"/>
      <c r="DV30" s="625"/>
      <c r="DW30" s="628">
        <v>17.399999999999999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v>
      </c>
      <c r="BH31" s="667"/>
      <c r="BI31" s="667"/>
      <c r="BJ31" s="667"/>
      <c r="BK31" s="667"/>
      <c r="BL31" s="667"/>
      <c r="BM31" s="618">
        <v>97.3</v>
      </c>
      <c r="BN31" s="667"/>
      <c r="BO31" s="667"/>
      <c r="BP31" s="667"/>
      <c r="BQ31" s="668"/>
      <c r="BR31" s="670">
        <v>99.1</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173094</v>
      </c>
      <c r="CS31" s="644"/>
      <c r="CT31" s="644"/>
      <c r="CU31" s="644"/>
      <c r="CV31" s="644"/>
      <c r="CW31" s="644"/>
      <c r="CX31" s="644"/>
      <c r="CY31" s="645"/>
      <c r="CZ31" s="628">
        <v>0.5</v>
      </c>
      <c r="DA31" s="656"/>
      <c r="DB31" s="656"/>
      <c r="DC31" s="658"/>
      <c r="DD31" s="632">
        <v>173094</v>
      </c>
      <c r="DE31" s="644"/>
      <c r="DF31" s="644"/>
      <c r="DG31" s="644"/>
      <c r="DH31" s="644"/>
      <c r="DI31" s="644"/>
      <c r="DJ31" s="644"/>
      <c r="DK31" s="645"/>
      <c r="DL31" s="632">
        <v>173094</v>
      </c>
      <c r="DM31" s="644"/>
      <c r="DN31" s="644"/>
      <c r="DO31" s="644"/>
      <c r="DP31" s="644"/>
      <c r="DQ31" s="644"/>
      <c r="DR31" s="644"/>
      <c r="DS31" s="644"/>
      <c r="DT31" s="644"/>
      <c r="DU31" s="644"/>
      <c r="DV31" s="645"/>
      <c r="DW31" s="628">
        <v>0.9</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2659911</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98.9</v>
      </c>
      <c r="BH32" s="644"/>
      <c r="BI32" s="644"/>
      <c r="BJ32" s="644"/>
      <c r="BK32" s="644"/>
      <c r="BL32" s="644"/>
      <c r="BM32" s="629">
        <v>96.9</v>
      </c>
      <c r="BN32" s="644"/>
      <c r="BO32" s="644"/>
      <c r="BP32" s="644"/>
      <c r="BQ32" s="669"/>
      <c r="BR32" s="680">
        <v>98.9</v>
      </c>
      <c r="BS32" s="644"/>
      <c r="BT32" s="644"/>
      <c r="BU32" s="644"/>
      <c r="BV32" s="644"/>
      <c r="BW32" s="644"/>
      <c r="BX32" s="629">
        <v>97</v>
      </c>
      <c r="BY32" s="644"/>
      <c r="BZ32" s="644"/>
      <c r="CA32" s="644"/>
      <c r="CB32" s="669"/>
      <c r="CD32" s="665"/>
      <c r="CE32" s="666"/>
      <c r="CF32" s="620" t="s">
        <v>304</v>
      </c>
      <c r="CG32" s="621"/>
      <c r="CH32" s="621"/>
      <c r="CI32" s="621"/>
      <c r="CJ32" s="621"/>
      <c r="CK32" s="621"/>
      <c r="CL32" s="621"/>
      <c r="CM32" s="621"/>
      <c r="CN32" s="621"/>
      <c r="CO32" s="621"/>
      <c r="CP32" s="621"/>
      <c r="CQ32" s="622"/>
      <c r="CR32" s="623">
        <v>471</v>
      </c>
      <c r="CS32" s="624"/>
      <c r="CT32" s="624"/>
      <c r="CU32" s="624"/>
      <c r="CV32" s="624"/>
      <c r="CW32" s="624"/>
      <c r="CX32" s="624"/>
      <c r="CY32" s="625"/>
      <c r="CZ32" s="628">
        <v>0</v>
      </c>
      <c r="DA32" s="656"/>
      <c r="DB32" s="656"/>
      <c r="DC32" s="658"/>
      <c r="DD32" s="632">
        <v>471</v>
      </c>
      <c r="DE32" s="624"/>
      <c r="DF32" s="624"/>
      <c r="DG32" s="624"/>
      <c r="DH32" s="624"/>
      <c r="DI32" s="624"/>
      <c r="DJ32" s="624"/>
      <c r="DK32" s="625"/>
      <c r="DL32" s="632">
        <v>471</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31581</v>
      </c>
      <c r="S33" s="624"/>
      <c r="T33" s="624"/>
      <c r="U33" s="624"/>
      <c r="V33" s="624"/>
      <c r="W33" s="624"/>
      <c r="X33" s="624"/>
      <c r="Y33" s="625"/>
      <c r="Z33" s="626">
        <v>0.1</v>
      </c>
      <c r="AA33" s="626"/>
      <c r="AB33" s="626"/>
      <c r="AC33" s="626"/>
      <c r="AD33" s="627">
        <v>12707</v>
      </c>
      <c r="AE33" s="627"/>
      <c r="AF33" s="627"/>
      <c r="AG33" s="627"/>
      <c r="AH33" s="627"/>
      <c r="AI33" s="627"/>
      <c r="AJ33" s="627"/>
      <c r="AK33" s="627"/>
      <c r="AL33" s="628">
        <v>0.1</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98.9</v>
      </c>
      <c r="BH33" s="682"/>
      <c r="BI33" s="682"/>
      <c r="BJ33" s="682"/>
      <c r="BK33" s="682"/>
      <c r="BL33" s="682"/>
      <c r="BM33" s="683">
        <v>97.3</v>
      </c>
      <c r="BN33" s="682"/>
      <c r="BO33" s="682"/>
      <c r="BP33" s="682"/>
      <c r="BQ33" s="684"/>
      <c r="BR33" s="681">
        <v>99.1</v>
      </c>
      <c r="BS33" s="682"/>
      <c r="BT33" s="682"/>
      <c r="BU33" s="682"/>
      <c r="BV33" s="682"/>
      <c r="BW33" s="682"/>
      <c r="BX33" s="683">
        <v>97.3</v>
      </c>
      <c r="BY33" s="682"/>
      <c r="BZ33" s="682"/>
      <c r="CA33" s="682"/>
      <c r="CB33" s="684"/>
      <c r="CD33" s="620" t="s">
        <v>307</v>
      </c>
      <c r="CE33" s="621"/>
      <c r="CF33" s="621"/>
      <c r="CG33" s="621"/>
      <c r="CH33" s="621"/>
      <c r="CI33" s="621"/>
      <c r="CJ33" s="621"/>
      <c r="CK33" s="621"/>
      <c r="CL33" s="621"/>
      <c r="CM33" s="621"/>
      <c r="CN33" s="621"/>
      <c r="CO33" s="621"/>
      <c r="CP33" s="621"/>
      <c r="CQ33" s="622"/>
      <c r="CR33" s="623">
        <v>14452274</v>
      </c>
      <c r="CS33" s="644"/>
      <c r="CT33" s="644"/>
      <c r="CU33" s="644"/>
      <c r="CV33" s="644"/>
      <c r="CW33" s="644"/>
      <c r="CX33" s="644"/>
      <c r="CY33" s="645"/>
      <c r="CZ33" s="628">
        <v>41.5</v>
      </c>
      <c r="DA33" s="656"/>
      <c r="DB33" s="656"/>
      <c r="DC33" s="658"/>
      <c r="DD33" s="632">
        <v>10314541</v>
      </c>
      <c r="DE33" s="644"/>
      <c r="DF33" s="644"/>
      <c r="DG33" s="644"/>
      <c r="DH33" s="644"/>
      <c r="DI33" s="644"/>
      <c r="DJ33" s="644"/>
      <c r="DK33" s="645"/>
      <c r="DL33" s="632">
        <v>7555032</v>
      </c>
      <c r="DM33" s="644"/>
      <c r="DN33" s="644"/>
      <c r="DO33" s="644"/>
      <c r="DP33" s="644"/>
      <c r="DQ33" s="644"/>
      <c r="DR33" s="644"/>
      <c r="DS33" s="644"/>
      <c r="DT33" s="644"/>
      <c r="DU33" s="644"/>
      <c r="DV33" s="645"/>
      <c r="DW33" s="628">
        <v>37.700000000000003</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925069</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5375805</v>
      </c>
      <c r="CS34" s="624"/>
      <c r="CT34" s="624"/>
      <c r="CU34" s="624"/>
      <c r="CV34" s="624"/>
      <c r="CW34" s="624"/>
      <c r="CX34" s="624"/>
      <c r="CY34" s="625"/>
      <c r="CZ34" s="628">
        <v>15.4</v>
      </c>
      <c r="DA34" s="656"/>
      <c r="DB34" s="656"/>
      <c r="DC34" s="658"/>
      <c r="DD34" s="632">
        <v>3928937</v>
      </c>
      <c r="DE34" s="624"/>
      <c r="DF34" s="624"/>
      <c r="DG34" s="624"/>
      <c r="DH34" s="624"/>
      <c r="DI34" s="624"/>
      <c r="DJ34" s="624"/>
      <c r="DK34" s="625"/>
      <c r="DL34" s="632">
        <v>3573776</v>
      </c>
      <c r="DM34" s="624"/>
      <c r="DN34" s="624"/>
      <c r="DO34" s="624"/>
      <c r="DP34" s="624"/>
      <c r="DQ34" s="624"/>
      <c r="DR34" s="624"/>
      <c r="DS34" s="624"/>
      <c r="DT34" s="624"/>
      <c r="DU34" s="624"/>
      <c r="DV34" s="625"/>
      <c r="DW34" s="628">
        <v>17.8</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452764</v>
      </c>
      <c r="S35" s="624"/>
      <c r="T35" s="624"/>
      <c r="U35" s="624"/>
      <c r="V35" s="624"/>
      <c r="W35" s="624"/>
      <c r="X35" s="624"/>
      <c r="Y35" s="625"/>
      <c r="Z35" s="626">
        <v>1.3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115103</v>
      </c>
      <c r="CS35" s="644"/>
      <c r="CT35" s="644"/>
      <c r="CU35" s="644"/>
      <c r="CV35" s="644"/>
      <c r="CW35" s="644"/>
      <c r="CX35" s="644"/>
      <c r="CY35" s="645"/>
      <c r="CZ35" s="628">
        <v>0.3</v>
      </c>
      <c r="DA35" s="656"/>
      <c r="DB35" s="656"/>
      <c r="DC35" s="658"/>
      <c r="DD35" s="632">
        <v>76232</v>
      </c>
      <c r="DE35" s="644"/>
      <c r="DF35" s="644"/>
      <c r="DG35" s="644"/>
      <c r="DH35" s="644"/>
      <c r="DI35" s="644"/>
      <c r="DJ35" s="644"/>
      <c r="DK35" s="645"/>
      <c r="DL35" s="632">
        <v>69970</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528352</v>
      </c>
      <c r="S36" s="624"/>
      <c r="T36" s="624"/>
      <c r="U36" s="624"/>
      <c r="V36" s="624"/>
      <c r="W36" s="624"/>
      <c r="X36" s="624"/>
      <c r="Y36" s="625"/>
      <c r="Z36" s="626">
        <v>1.5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4163512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209632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4287700</v>
      </c>
      <c r="CS36" s="624"/>
      <c r="CT36" s="624"/>
      <c r="CU36" s="624"/>
      <c r="CV36" s="624"/>
      <c r="CW36" s="624"/>
      <c r="CX36" s="624"/>
      <c r="CY36" s="625"/>
      <c r="CZ36" s="628">
        <v>12.3</v>
      </c>
      <c r="DA36" s="656"/>
      <c r="DB36" s="656"/>
      <c r="DC36" s="658"/>
      <c r="DD36" s="632">
        <v>3320811</v>
      </c>
      <c r="DE36" s="624"/>
      <c r="DF36" s="624"/>
      <c r="DG36" s="624"/>
      <c r="DH36" s="624"/>
      <c r="DI36" s="624"/>
      <c r="DJ36" s="624"/>
      <c r="DK36" s="625"/>
      <c r="DL36" s="632">
        <v>1326701</v>
      </c>
      <c r="DM36" s="624"/>
      <c r="DN36" s="624"/>
      <c r="DO36" s="624"/>
      <c r="DP36" s="624"/>
      <c r="DQ36" s="624"/>
      <c r="DR36" s="624"/>
      <c r="DS36" s="624"/>
      <c r="DT36" s="624"/>
      <c r="DU36" s="624"/>
      <c r="DV36" s="625"/>
      <c r="DW36" s="628">
        <v>6.6</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1020107</v>
      </c>
      <c r="S37" s="624"/>
      <c r="T37" s="624"/>
      <c r="U37" s="624"/>
      <c r="V37" s="624"/>
      <c r="W37" s="624"/>
      <c r="X37" s="624"/>
      <c r="Y37" s="625"/>
      <c r="Z37" s="626">
        <v>2.9</v>
      </c>
      <c r="AA37" s="626"/>
      <c r="AB37" s="626"/>
      <c r="AC37" s="626"/>
      <c r="AD37" s="627">
        <v>1597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874000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160298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7217</v>
      </c>
      <c r="CS37" s="644"/>
      <c r="CT37" s="644"/>
      <c r="CU37" s="644"/>
      <c r="CV37" s="644"/>
      <c r="CW37" s="644"/>
      <c r="CX37" s="644"/>
      <c r="CY37" s="645"/>
      <c r="CZ37" s="628">
        <v>0</v>
      </c>
      <c r="DA37" s="656"/>
      <c r="DB37" s="656"/>
      <c r="DC37" s="658"/>
      <c r="DD37" s="632">
        <v>7217</v>
      </c>
      <c r="DE37" s="644"/>
      <c r="DF37" s="644"/>
      <c r="DG37" s="644"/>
      <c r="DH37" s="644"/>
      <c r="DI37" s="644"/>
      <c r="DJ37" s="644"/>
      <c r="DK37" s="645"/>
      <c r="DL37" s="632">
        <v>7217</v>
      </c>
      <c r="DM37" s="644"/>
      <c r="DN37" s="644"/>
      <c r="DO37" s="644"/>
      <c r="DP37" s="644"/>
      <c r="DQ37" s="644"/>
      <c r="DR37" s="644"/>
      <c r="DS37" s="644"/>
      <c r="DT37" s="644"/>
      <c r="DU37" s="644"/>
      <c r="DV37" s="645"/>
      <c r="DW37" s="628">
        <v>0</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1527700</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638</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9686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3288874</v>
      </c>
      <c r="CS38" s="624"/>
      <c r="CT38" s="624"/>
      <c r="CU38" s="624"/>
      <c r="CV38" s="624"/>
      <c r="CW38" s="624"/>
      <c r="CX38" s="624"/>
      <c r="CY38" s="625"/>
      <c r="CZ38" s="628">
        <v>9.5</v>
      </c>
      <c r="DA38" s="656"/>
      <c r="DB38" s="656"/>
      <c r="DC38" s="658"/>
      <c r="DD38" s="632">
        <v>2645086</v>
      </c>
      <c r="DE38" s="624"/>
      <c r="DF38" s="624"/>
      <c r="DG38" s="624"/>
      <c r="DH38" s="624"/>
      <c r="DI38" s="624"/>
      <c r="DJ38" s="624"/>
      <c r="DK38" s="625"/>
      <c r="DL38" s="632">
        <v>2584022</v>
      </c>
      <c r="DM38" s="624"/>
      <c r="DN38" s="624"/>
      <c r="DO38" s="624"/>
      <c r="DP38" s="624"/>
      <c r="DQ38" s="624"/>
      <c r="DR38" s="624"/>
      <c r="DS38" s="624"/>
      <c r="DT38" s="624"/>
      <c r="DU38" s="624"/>
      <c r="DV38" s="625"/>
      <c r="DW38" s="628">
        <v>12.9</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14577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772105</v>
      </c>
      <c r="CS39" s="644"/>
      <c r="CT39" s="644"/>
      <c r="CU39" s="644"/>
      <c r="CV39" s="644"/>
      <c r="CW39" s="644"/>
      <c r="CX39" s="644"/>
      <c r="CY39" s="645"/>
      <c r="CZ39" s="628">
        <v>2.2000000000000002</v>
      </c>
      <c r="DA39" s="656"/>
      <c r="DB39" s="656"/>
      <c r="DC39" s="658"/>
      <c r="DD39" s="632">
        <v>342912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194200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612687</v>
      </c>
      <c r="CS40" s="624"/>
      <c r="CT40" s="624"/>
      <c r="CU40" s="624"/>
      <c r="CV40" s="624"/>
      <c r="CW40" s="624"/>
      <c r="CX40" s="624"/>
      <c r="CY40" s="625"/>
      <c r="CZ40" s="628">
        <v>1.8</v>
      </c>
      <c r="DA40" s="656"/>
      <c r="DB40" s="656"/>
      <c r="DC40" s="658"/>
      <c r="DD40" s="632">
        <v>563</v>
      </c>
      <c r="DE40" s="624"/>
      <c r="DF40" s="624"/>
      <c r="DG40" s="624"/>
      <c r="DH40" s="624"/>
      <c r="DI40" s="624"/>
      <c r="DJ40" s="624"/>
      <c r="DK40" s="625"/>
      <c r="DL40" s="632">
        <v>563</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35321797</v>
      </c>
      <c r="S41" s="696"/>
      <c r="T41" s="696"/>
      <c r="U41" s="696"/>
      <c r="V41" s="696"/>
      <c r="W41" s="696"/>
      <c r="X41" s="696"/>
      <c r="Y41" s="700"/>
      <c r="Z41" s="701">
        <v>100</v>
      </c>
      <c r="AA41" s="701"/>
      <c r="AB41" s="701"/>
      <c r="AC41" s="701"/>
      <c r="AD41" s="702">
        <v>19868856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680492</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2608382</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423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2251444</v>
      </c>
      <c r="CS42" s="644"/>
      <c r="CT42" s="644"/>
      <c r="CU42" s="644"/>
      <c r="CV42" s="644"/>
      <c r="CW42" s="644"/>
      <c r="CX42" s="644"/>
      <c r="CY42" s="645"/>
      <c r="CZ42" s="628">
        <v>6.5</v>
      </c>
      <c r="DA42" s="656"/>
      <c r="DB42" s="656"/>
      <c r="DC42" s="658"/>
      <c r="DD42" s="632">
        <v>429565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101314</v>
      </c>
      <c r="CS43" s="644"/>
      <c r="CT43" s="644"/>
      <c r="CU43" s="644"/>
      <c r="CV43" s="644"/>
      <c r="CW43" s="644"/>
      <c r="CX43" s="644"/>
      <c r="CY43" s="645"/>
      <c r="CZ43" s="628">
        <v>0.3</v>
      </c>
      <c r="DA43" s="656"/>
      <c r="DB43" s="656"/>
      <c r="DC43" s="658"/>
      <c r="DD43" s="632">
        <v>101314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2129708</v>
      </c>
      <c r="CS44" s="624"/>
      <c r="CT44" s="624"/>
      <c r="CU44" s="624"/>
      <c r="CV44" s="624"/>
      <c r="CW44" s="624"/>
      <c r="CX44" s="624"/>
      <c r="CY44" s="625"/>
      <c r="CZ44" s="628">
        <v>6.1</v>
      </c>
      <c r="DA44" s="629"/>
      <c r="DB44" s="629"/>
      <c r="DC44" s="635"/>
      <c r="DD44" s="632">
        <v>407154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688997</v>
      </c>
      <c r="CS45" s="644"/>
      <c r="CT45" s="644"/>
      <c r="CU45" s="644"/>
      <c r="CV45" s="644"/>
      <c r="CW45" s="644"/>
      <c r="CX45" s="644"/>
      <c r="CY45" s="645"/>
      <c r="CZ45" s="628">
        <v>2</v>
      </c>
      <c r="DA45" s="656"/>
      <c r="DB45" s="656"/>
      <c r="DC45" s="658"/>
      <c r="DD45" s="632">
        <v>22971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1414786</v>
      </c>
      <c r="CS46" s="624"/>
      <c r="CT46" s="624"/>
      <c r="CU46" s="624"/>
      <c r="CV46" s="624"/>
      <c r="CW46" s="624"/>
      <c r="CX46" s="624"/>
      <c r="CY46" s="625"/>
      <c r="CZ46" s="628">
        <v>4.0999999999999996</v>
      </c>
      <c r="DA46" s="629"/>
      <c r="DB46" s="629"/>
      <c r="DC46" s="635"/>
      <c r="DD46" s="632">
        <v>382858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121736</v>
      </c>
      <c r="CS47" s="644"/>
      <c r="CT47" s="644"/>
      <c r="CU47" s="644"/>
      <c r="CV47" s="644"/>
      <c r="CW47" s="644"/>
      <c r="CX47" s="644"/>
      <c r="CY47" s="645"/>
      <c r="CZ47" s="628">
        <v>0.3</v>
      </c>
      <c r="DA47" s="656"/>
      <c r="DB47" s="656"/>
      <c r="DC47" s="658"/>
      <c r="DD47" s="632">
        <v>22411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34799335</v>
      </c>
      <c r="CS49" s="682"/>
      <c r="CT49" s="682"/>
      <c r="CU49" s="682"/>
      <c r="CV49" s="682"/>
      <c r="CW49" s="682"/>
      <c r="CX49" s="682"/>
      <c r="CY49" s="711"/>
      <c r="CZ49" s="703">
        <v>100</v>
      </c>
      <c r="DA49" s="712"/>
      <c r="DB49" s="712"/>
      <c r="DC49" s="713"/>
      <c r="DD49" s="714">
        <v>23125324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YCU6LK9z4RGo7nCKsvSwtGncU5tR3heg+5qYS/+9Gsh3NjPTvWwOjnk88G8eg5IusqT7FhxBhIa7imsfYgo9A==" saltValue="jwbUpMHe8GcCG1rtQdNH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36092</v>
      </c>
      <c r="R7" s="753"/>
      <c r="S7" s="753"/>
      <c r="T7" s="753"/>
      <c r="U7" s="753"/>
      <c r="V7" s="753">
        <v>35570</v>
      </c>
      <c r="W7" s="753"/>
      <c r="X7" s="753"/>
      <c r="Y7" s="753"/>
      <c r="Z7" s="753"/>
      <c r="AA7" s="753">
        <v>522</v>
      </c>
      <c r="AB7" s="753"/>
      <c r="AC7" s="753"/>
      <c r="AD7" s="753"/>
      <c r="AE7" s="754"/>
      <c r="AF7" s="755">
        <v>441</v>
      </c>
      <c r="AG7" s="756"/>
      <c r="AH7" s="756"/>
      <c r="AI7" s="756"/>
      <c r="AJ7" s="757"/>
      <c r="AK7" s="758" t="s">
        <v>549</v>
      </c>
      <c r="AL7" s="759"/>
      <c r="AM7" s="759"/>
      <c r="AN7" s="759"/>
      <c r="AO7" s="759"/>
      <c r="AP7" s="759">
        <v>33662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-1</v>
      </c>
      <c r="CI7" s="744"/>
      <c r="CJ7" s="744"/>
      <c r="CK7" s="744"/>
      <c r="CL7" s="745"/>
      <c r="CM7" s="743">
        <v>119</v>
      </c>
      <c r="CN7" s="744"/>
      <c r="CO7" s="744"/>
      <c r="CP7" s="744"/>
      <c r="CQ7" s="745"/>
      <c r="CR7" s="743">
        <v>100</v>
      </c>
      <c r="CS7" s="744"/>
      <c r="CT7" s="744"/>
      <c r="CU7" s="744"/>
      <c r="CV7" s="745"/>
      <c r="CW7" s="743" t="s">
        <v>562</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289</v>
      </c>
      <c r="R8" s="784"/>
      <c r="S8" s="784"/>
      <c r="T8" s="784"/>
      <c r="U8" s="784"/>
      <c r="V8" s="784">
        <v>289</v>
      </c>
      <c r="W8" s="784"/>
      <c r="X8" s="784"/>
      <c r="Y8" s="784"/>
      <c r="Z8" s="784"/>
      <c r="AA8" s="784">
        <v>0</v>
      </c>
      <c r="AB8" s="784"/>
      <c r="AC8" s="784"/>
      <c r="AD8" s="784"/>
      <c r="AE8" s="785"/>
      <c r="AF8" s="786">
        <v>0</v>
      </c>
      <c r="AG8" s="787"/>
      <c r="AH8" s="787"/>
      <c r="AI8" s="787"/>
      <c r="AJ8" s="788"/>
      <c r="AK8" s="769" t="s">
        <v>549</v>
      </c>
      <c r="AL8" s="770"/>
      <c r="AM8" s="770"/>
      <c r="AN8" s="770"/>
      <c r="AO8" s="770"/>
      <c r="AP8" s="770" t="s">
        <v>549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0</v>
      </c>
      <c r="CI8" s="777"/>
      <c r="CJ8" s="777"/>
      <c r="CK8" s="777"/>
      <c r="CL8" s="778"/>
      <c r="CM8" s="776">
        <v>226</v>
      </c>
      <c r="CN8" s="777"/>
      <c r="CO8" s="777"/>
      <c r="CP8" s="777"/>
      <c r="CQ8" s="778"/>
      <c r="CR8" s="776">
        <v>200</v>
      </c>
      <c r="CS8" s="777"/>
      <c r="CT8" s="777"/>
      <c r="CU8" s="777"/>
      <c r="CV8" s="778"/>
      <c r="CW8" s="776" t="s">
        <v>549</v>
      </c>
      <c r="CX8" s="777"/>
      <c r="CY8" s="777"/>
      <c r="CZ8" s="777"/>
      <c r="DA8" s="778"/>
      <c r="DB8" s="776" t="s">
        <v>562</v>
      </c>
      <c r="DC8" s="777"/>
      <c r="DD8" s="777"/>
      <c r="DE8" s="777"/>
      <c r="DF8" s="778"/>
      <c r="DG8" s="776" t="s">
        <v>549</v>
      </c>
      <c r="DH8" s="777"/>
      <c r="DI8" s="777"/>
      <c r="DJ8" s="777"/>
      <c r="DK8" s="778"/>
      <c r="DL8" s="776" t="s">
        <v>563</v>
      </c>
      <c r="DM8" s="777"/>
      <c r="DN8" s="777"/>
      <c r="DO8" s="777"/>
      <c r="DP8" s="778"/>
      <c r="DQ8" s="776" t="s">
        <v>549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557</v>
      </c>
      <c r="BT9" s="774"/>
      <c r="BU9" s="774"/>
      <c r="BV9" s="774"/>
      <c r="BW9" s="774"/>
      <c r="BX9" s="774"/>
      <c r="BY9" s="774"/>
      <c r="BZ9" s="774"/>
      <c r="CA9" s="774"/>
      <c r="CB9" s="774"/>
      <c r="CC9" s="774"/>
      <c r="CD9" s="774"/>
      <c r="CE9" s="774"/>
      <c r="CF9" s="774"/>
      <c r="CG9" s="775"/>
      <c r="CH9" s="776">
        <v>-51</v>
      </c>
      <c r="CI9" s="777"/>
      <c r="CJ9" s="777"/>
      <c r="CK9" s="777"/>
      <c r="CL9" s="778"/>
      <c r="CM9" s="776">
        <v>3110</v>
      </c>
      <c r="CN9" s="777"/>
      <c r="CO9" s="777"/>
      <c r="CP9" s="777"/>
      <c r="CQ9" s="778"/>
      <c r="CR9" s="776">
        <v>100</v>
      </c>
      <c r="CS9" s="777"/>
      <c r="CT9" s="777"/>
      <c r="CU9" s="777"/>
      <c r="CV9" s="778"/>
      <c r="CW9" s="776">
        <v>45</v>
      </c>
      <c r="CX9" s="777"/>
      <c r="CY9" s="777"/>
      <c r="CZ9" s="777"/>
      <c r="DA9" s="778"/>
      <c r="DB9" s="776" t="s">
        <v>549</v>
      </c>
      <c r="DC9" s="777"/>
      <c r="DD9" s="777"/>
      <c r="DE9" s="777"/>
      <c r="DF9" s="778"/>
      <c r="DG9" s="776" t="s">
        <v>549</v>
      </c>
      <c r="DH9" s="777"/>
      <c r="DI9" s="777"/>
      <c r="DJ9" s="777"/>
      <c r="DK9" s="778"/>
      <c r="DL9" s="776" t="s">
        <v>564</v>
      </c>
      <c r="DM9" s="777"/>
      <c r="DN9" s="777"/>
      <c r="DO9" s="777"/>
      <c r="DP9" s="778"/>
      <c r="DQ9" s="776" t="s">
        <v>549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558</v>
      </c>
      <c r="BT10" s="774"/>
      <c r="BU10" s="774"/>
      <c r="BV10" s="774"/>
      <c r="BW10" s="774"/>
      <c r="BX10" s="774"/>
      <c r="BY10" s="774"/>
      <c r="BZ10" s="774"/>
      <c r="CA10" s="774"/>
      <c r="CB10" s="774"/>
      <c r="CC10" s="774"/>
      <c r="CD10" s="774"/>
      <c r="CE10" s="774"/>
      <c r="CF10" s="774"/>
      <c r="CG10" s="775"/>
      <c r="CH10" s="776">
        <v>3</v>
      </c>
      <c r="CI10" s="777"/>
      <c r="CJ10" s="777"/>
      <c r="CK10" s="777"/>
      <c r="CL10" s="778"/>
      <c r="CM10" s="776">
        <v>196</v>
      </c>
      <c r="CN10" s="777"/>
      <c r="CO10" s="777"/>
      <c r="CP10" s="777"/>
      <c r="CQ10" s="778"/>
      <c r="CR10" s="776">
        <v>45</v>
      </c>
      <c r="CS10" s="777"/>
      <c r="CT10" s="777"/>
      <c r="CU10" s="777"/>
      <c r="CV10" s="778"/>
      <c r="CW10" s="776" t="s">
        <v>549</v>
      </c>
      <c r="CX10" s="777"/>
      <c r="CY10" s="777"/>
      <c r="CZ10" s="777"/>
      <c r="DA10" s="778"/>
      <c r="DB10" s="776" t="s">
        <v>549</v>
      </c>
      <c r="DC10" s="777"/>
      <c r="DD10" s="777"/>
      <c r="DE10" s="777"/>
      <c r="DF10" s="778"/>
      <c r="DG10" s="776" t="s">
        <v>549</v>
      </c>
      <c r="DH10" s="777"/>
      <c r="DI10" s="777"/>
      <c r="DJ10" s="777"/>
      <c r="DK10" s="778"/>
      <c r="DL10" s="776" t="s">
        <v>562</v>
      </c>
      <c r="DM10" s="777"/>
      <c r="DN10" s="777"/>
      <c r="DO10" s="777"/>
      <c r="DP10" s="778"/>
      <c r="DQ10" s="776" t="s">
        <v>549</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559</v>
      </c>
      <c r="BT11" s="774"/>
      <c r="BU11" s="774"/>
      <c r="BV11" s="774"/>
      <c r="BW11" s="774"/>
      <c r="BX11" s="774"/>
      <c r="BY11" s="774"/>
      <c r="BZ11" s="774"/>
      <c r="CA11" s="774"/>
      <c r="CB11" s="774"/>
      <c r="CC11" s="774"/>
      <c r="CD11" s="774"/>
      <c r="CE11" s="774"/>
      <c r="CF11" s="774"/>
      <c r="CG11" s="775"/>
      <c r="CH11" s="776">
        <v>2</v>
      </c>
      <c r="CI11" s="777"/>
      <c r="CJ11" s="777"/>
      <c r="CK11" s="777"/>
      <c r="CL11" s="778"/>
      <c r="CM11" s="776">
        <v>86</v>
      </c>
      <c r="CN11" s="777"/>
      <c r="CO11" s="777"/>
      <c r="CP11" s="777"/>
      <c r="CQ11" s="778"/>
      <c r="CR11" s="776">
        <v>20</v>
      </c>
      <c r="CS11" s="777"/>
      <c r="CT11" s="777"/>
      <c r="CU11" s="777"/>
      <c r="CV11" s="778"/>
      <c r="CW11" s="776" t="s">
        <v>549</v>
      </c>
      <c r="CX11" s="777"/>
      <c r="CY11" s="777"/>
      <c r="CZ11" s="777"/>
      <c r="DA11" s="778"/>
      <c r="DB11" s="776" t="s">
        <v>551</v>
      </c>
      <c r="DC11" s="777"/>
      <c r="DD11" s="777"/>
      <c r="DE11" s="777"/>
      <c r="DF11" s="778"/>
      <c r="DG11" s="776" t="s">
        <v>562</v>
      </c>
      <c r="DH11" s="777"/>
      <c r="DI11" s="777"/>
      <c r="DJ11" s="777"/>
      <c r="DK11" s="778"/>
      <c r="DL11" s="776" t="s">
        <v>564</v>
      </c>
      <c r="DM11" s="777"/>
      <c r="DN11" s="777"/>
      <c r="DO11" s="777"/>
      <c r="DP11" s="778"/>
      <c r="DQ11" s="776" t="s">
        <v>549</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t="s">
        <v>565</v>
      </c>
      <c r="BS12" s="773" t="s">
        <v>560</v>
      </c>
      <c r="BT12" s="774"/>
      <c r="BU12" s="774"/>
      <c r="BV12" s="774"/>
      <c r="BW12" s="774"/>
      <c r="BX12" s="774"/>
      <c r="BY12" s="774"/>
      <c r="BZ12" s="774"/>
      <c r="CA12" s="774"/>
      <c r="CB12" s="774"/>
      <c r="CC12" s="774"/>
      <c r="CD12" s="774"/>
      <c r="CE12" s="774"/>
      <c r="CF12" s="774"/>
      <c r="CG12" s="775"/>
      <c r="CH12" s="776">
        <v>182</v>
      </c>
      <c r="CI12" s="777"/>
      <c r="CJ12" s="777"/>
      <c r="CK12" s="777"/>
      <c r="CL12" s="778"/>
      <c r="CM12" s="776">
        <v>338</v>
      </c>
      <c r="CN12" s="777"/>
      <c r="CO12" s="777"/>
      <c r="CP12" s="777"/>
      <c r="CQ12" s="778"/>
      <c r="CR12" s="776">
        <v>5</v>
      </c>
      <c r="CS12" s="777"/>
      <c r="CT12" s="777"/>
      <c r="CU12" s="777"/>
      <c r="CV12" s="778"/>
      <c r="CW12" s="776" t="s">
        <v>549</v>
      </c>
      <c r="CX12" s="777"/>
      <c r="CY12" s="777"/>
      <c r="CZ12" s="777"/>
      <c r="DA12" s="778"/>
      <c r="DB12" s="776" t="s">
        <v>549</v>
      </c>
      <c r="DC12" s="777"/>
      <c r="DD12" s="777"/>
      <c r="DE12" s="777"/>
      <c r="DF12" s="778"/>
      <c r="DG12" s="776">
        <v>952</v>
      </c>
      <c r="DH12" s="777"/>
      <c r="DI12" s="777"/>
      <c r="DJ12" s="777"/>
      <c r="DK12" s="778"/>
      <c r="DL12" s="776" t="s">
        <v>551</v>
      </c>
      <c r="DM12" s="777"/>
      <c r="DN12" s="777"/>
      <c r="DO12" s="777"/>
      <c r="DP12" s="778"/>
      <c r="DQ12" s="776">
        <v>927</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561</v>
      </c>
      <c r="BT13" s="774"/>
      <c r="BU13" s="774"/>
      <c r="BV13" s="774"/>
      <c r="BW13" s="774"/>
      <c r="BX13" s="774"/>
      <c r="BY13" s="774"/>
      <c r="BZ13" s="774"/>
      <c r="CA13" s="774"/>
      <c r="CB13" s="774"/>
      <c r="CC13" s="774"/>
      <c r="CD13" s="774"/>
      <c r="CE13" s="774"/>
      <c r="CF13" s="774"/>
      <c r="CG13" s="775"/>
      <c r="CH13" s="776">
        <v>-35</v>
      </c>
      <c r="CI13" s="777"/>
      <c r="CJ13" s="777"/>
      <c r="CK13" s="777"/>
      <c r="CL13" s="778"/>
      <c r="CM13" s="776">
        <v>62</v>
      </c>
      <c r="CN13" s="777"/>
      <c r="CO13" s="777"/>
      <c r="CP13" s="777"/>
      <c r="CQ13" s="778"/>
      <c r="CR13" s="776">
        <v>80</v>
      </c>
      <c r="CS13" s="777"/>
      <c r="CT13" s="777"/>
      <c r="CU13" s="777"/>
      <c r="CV13" s="778"/>
      <c r="CW13" s="776" t="s">
        <v>549</v>
      </c>
      <c r="CX13" s="777"/>
      <c r="CY13" s="777"/>
      <c r="CZ13" s="777"/>
      <c r="DA13" s="778"/>
      <c r="DB13" s="776" t="s">
        <v>549</v>
      </c>
      <c r="DC13" s="777"/>
      <c r="DD13" s="777"/>
      <c r="DE13" s="777"/>
      <c r="DF13" s="778"/>
      <c r="DG13" s="776" t="s">
        <v>549</v>
      </c>
      <c r="DH13" s="777"/>
      <c r="DI13" s="777"/>
      <c r="DJ13" s="777"/>
      <c r="DK13" s="778"/>
      <c r="DL13" s="776" t="s">
        <v>564</v>
      </c>
      <c r="DM13" s="777"/>
      <c r="DN13" s="777"/>
      <c r="DO13" s="777"/>
      <c r="DP13" s="778"/>
      <c r="DQ13" s="776" t="s">
        <v>562</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35322</v>
      </c>
      <c r="R23" s="793"/>
      <c r="S23" s="793"/>
      <c r="T23" s="793"/>
      <c r="U23" s="793"/>
      <c r="V23" s="793">
        <v>34799</v>
      </c>
      <c r="W23" s="793"/>
      <c r="X23" s="793"/>
      <c r="Y23" s="793"/>
      <c r="Z23" s="793"/>
      <c r="AA23" s="793">
        <v>522</v>
      </c>
      <c r="AB23" s="793"/>
      <c r="AC23" s="793"/>
      <c r="AD23" s="793"/>
      <c r="AE23" s="794"/>
      <c r="AF23" s="795">
        <v>441</v>
      </c>
      <c r="AG23" s="793"/>
      <c r="AH23" s="793"/>
      <c r="AI23" s="793"/>
      <c r="AJ23" s="796"/>
      <c r="AK23" s="797"/>
      <c r="AL23" s="798"/>
      <c r="AM23" s="798"/>
      <c r="AN23" s="798"/>
      <c r="AO23" s="798"/>
      <c r="AP23" s="793">
        <v>33662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8808</v>
      </c>
      <c r="R28" s="823"/>
      <c r="S28" s="823"/>
      <c r="T28" s="823"/>
      <c r="U28" s="823"/>
      <c r="V28" s="823">
        <v>8599</v>
      </c>
      <c r="W28" s="823"/>
      <c r="X28" s="823"/>
      <c r="Y28" s="823"/>
      <c r="Z28" s="823"/>
      <c r="AA28" s="823">
        <v>210</v>
      </c>
      <c r="AB28" s="823"/>
      <c r="AC28" s="823"/>
      <c r="AD28" s="823"/>
      <c r="AE28" s="824"/>
      <c r="AF28" s="825">
        <v>210</v>
      </c>
      <c r="AG28" s="823"/>
      <c r="AH28" s="823"/>
      <c r="AI28" s="823"/>
      <c r="AJ28" s="826"/>
      <c r="AK28" s="827">
        <v>680</v>
      </c>
      <c r="AL28" s="828"/>
      <c r="AM28" s="828"/>
      <c r="AN28" s="828"/>
      <c r="AO28" s="828"/>
      <c r="AP28" s="828" t="s">
        <v>549</v>
      </c>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7586</v>
      </c>
      <c r="R29" s="784"/>
      <c r="S29" s="784"/>
      <c r="T29" s="784"/>
      <c r="U29" s="784"/>
      <c r="V29" s="784">
        <v>7562</v>
      </c>
      <c r="W29" s="784"/>
      <c r="X29" s="784"/>
      <c r="Y29" s="784"/>
      <c r="Z29" s="784"/>
      <c r="AA29" s="784">
        <v>24</v>
      </c>
      <c r="AB29" s="784"/>
      <c r="AC29" s="784"/>
      <c r="AD29" s="784"/>
      <c r="AE29" s="785"/>
      <c r="AF29" s="786">
        <v>24</v>
      </c>
      <c r="AG29" s="787"/>
      <c r="AH29" s="787"/>
      <c r="AI29" s="787"/>
      <c r="AJ29" s="788"/>
      <c r="AK29" s="834">
        <v>1176</v>
      </c>
      <c r="AL29" s="830"/>
      <c r="AM29" s="830"/>
      <c r="AN29" s="830"/>
      <c r="AO29" s="830"/>
      <c r="AP29" s="830" t="s">
        <v>549</v>
      </c>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1557</v>
      </c>
      <c r="R30" s="784"/>
      <c r="S30" s="784"/>
      <c r="T30" s="784"/>
      <c r="U30" s="784"/>
      <c r="V30" s="784">
        <v>1523</v>
      </c>
      <c r="W30" s="784"/>
      <c r="X30" s="784"/>
      <c r="Y30" s="784"/>
      <c r="Z30" s="784"/>
      <c r="AA30" s="784">
        <v>34</v>
      </c>
      <c r="AB30" s="784"/>
      <c r="AC30" s="784"/>
      <c r="AD30" s="784"/>
      <c r="AE30" s="785"/>
      <c r="AF30" s="786">
        <v>34</v>
      </c>
      <c r="AG30" s="787"/>
      <c r="AH30" s="787"/>
      <c r="AI30" s="787"/>
      <c r="AJ30" s="788"/>
      <c r="AK30" s="834">
        <v>301</v>
      </c>
      <c r="AL30" s="830"/>
      <c r="AM30" s="830"/>
      <c r="AN30" s="830"/>
      <c r="AO30" s="830"/>
      <c r="AP30" s="830" t="s">
        <v>550</v>
      </c>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1722</v>
      </c>
      <c r="R31" s="784"/>
      <c r="S31" s="784"/>
      <c r="T31" s="784"/>
      <c r="U31" s="784"/>
      <c r="V31" s="784">
        <v>1560</v>
      </c>
      <c r="W31" s="784"/>
      <c r="X31" s="784"/>
      <c r="Y31" s="784"/>
      <c r="Z31" s="784"/>
      <c r="AA31" s="784">
        <v>161</v>
      </c>
      <c r="AB31" s="784"/>
      <c r="AC31" s="784"/>
      <c r="AD31" s="784"/>
      <c r="AE31" s="785"/>
      <c r="AF31" s="786">
        <v>2314</v>
      </c>
      <c r="AG31" s="787"/>
      <c r="AH31" s="787"/>
      <c r="AI31" s="787"/>
      <c r="AJ31" s="788"/>
      <c r="AK31" s="834">
        <v>1</v>
      </c>
      <c r="AL31" s="830"/>
      <c r="AM31" s="830"/>
      <c r="AN31" s="830"/>
      <c r="AO31" s="830"/>
      <c r="AP31" s="830" t="s">
        <v>551</v>
      </c>
      <c r="AQ31" s="830"/>
      <c r="AR31" s="830"/>
      <c r="AS31" s="830"/>
      <c r="AT31" s="830"/>
      <c r="AU31" s="830" t="s">
        <v>549</v>
      </c>
      <c r="AV31" s="830"/>
      <c r="AW31" s="830"/>
      <c r="AX31" s="830"/>
      <c r="AY31" s="830"/>
      <c r="AZ31" s="831" t="s">
        <v>567</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2366</v>
      </c>
      <c r="R32" s="784"/>
      <c r="S32" s="784"/>
      <c r="T32" s="784"/>
      <c r="U32" s="784"/>
      <c r="V32" s="784">
        <v>2271</v>
      </c>
      <c r="W32" s="784"/>
      <c r="X32" s="784"/>
      <c r="Y32" s="784"/>
      <c r="Z32" s="784"/>
      <c r="AA32" s="784">
        <v>94</v>
      </c>
      <c r="AB32" s="784"/>
      <c r="AC32" s="784"/>
      <c r="AD32" s="784"/>
      <c r="AE32" s="785"/>
      <c r="AF32" s="786">
        <v>694</v>
      </c>
      <c r="AG32" s="787"/>
      <c r="AH32" s="787"/>
      <c r="AI32" s="787"/>
      <c r="AJ32" s="788"/>
      <c r="AK32" s="834">
        <v>874</v>
      </c>
      <c r="AL32" s="830"/>
      <c r="AM32" s="830"/>
      <c r="AN32" s="830"/>
      <c r="AO32" s="830"/>
      <c r="AP32" s="830">
        <v>17100</v>
      </c>
      <c r="AQ32" s="830"/>
      <c r="AR32" s="830"/>
      <c r="AS32" s="830"/>
      <c r="AT32" s="830"/>
      <c r="AU32" s="830">
        <v>855</v>
      </c>
      <c r="AV32" s="830"/>
      <c r="AW32" s="830"/>
      <c r="AX32" s="830"/>
      <c r="AY32" s="830"/>
      <c r="AZ32" s="831" t="s">
        <v>549</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3275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v>11414</v>
      </c>
      <c r="R68" s="866"/>
      <c r="S68" s="866"/>
      <c r="T68" s="866"/>
      <c r="U68" s="866"/>
      <c r="V68" s="866">
        <v>7873</v>
      </c>
      <c r="W68" s="866"/>
      <c r="X68" s="866"/>
      <c r="Y68" s="866"/>
      <c r="Z68" s="866"/>
      <c r="AA68" s="866">
        <v>3541</v>
      </c>
      <c r="AB68" s="866"/>
      <c r="AC68" s="866"/>
      <c r="AD68" s="866"/>
      <c r="AE68" s="866"/>
      <c r="AF68" s="866">
        <v>3541</v>
      </c>
      <c r="AG68" s="866"/>
      <c r="AH68" s="866"/>
      <c r="AI68" s="866"/>
      <c r="AJ68" s="866"/>
      <c r="AK68" s="866" t="s">
        <v>549</v>
      </c>
      <c r="AL68" s="866"/>
      <c r="AM68" s="866"/>
      <c r="AN68" s="866"/>
      <c r="AO68" s="866"/>
      <c r="AP68" s="866" t="s">
        <v>549</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v>871963</v>
      </c>
      <c r="R69" s="830"/>
      <c r="S69" s="830"/>
      <c r="T69" s="830"/>
      <c r="U69" s="830"/>
      <c r="V69" s="830">
        <v>850832</v>
      </c>
      <c r="W69" s="830"/>
      <c r="X69" s="830"/>
      <c r="Y69" s="830"/>
      <c r="Z69" s="830"/>
      <c r="AA69" s="830">
        <v>21131</v>
      </c>
      <c r="AB69" s="830"/>
      <c r="AC69" s="830"/>
      <c r="AD69" s="830"/>
      <c r="AE69" s="830"/>
      <c r="AF69" s="830">
        <v>21131</v>
      </c>
      <c r="AG69" s="830"/>
      <c r="AH69" s="830"/>
      <c r="AI69" s="830"/>
      <c r="AJ69" s="830"/>
      <c r="AK69" s="830">
        <v>10502</v>
      </c>
      <c r="AL69" s="830"/>
      <c r="AM69" s="830"/>
      <c r="AN69" s="830"/>
      <c r="AO69" s="830"/>
      <c r="AP69" s="830" t="s">
        <v>549</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18589</v>
      </c>
      <c r="R70" s="830"/>
      <c r="S70" s="830"/>
      <c r="T70" s="830"/>
      <c r="U70" s="830"/>
      <c r="V70" s="830">
        <v>19158</v>
      </c>
      <c r="W70" s="830"/>
      <c r="X70" s="830"/>
      <c r="Y70" s="830"/>
      <c r="Z70" s="830"/>
      <c r="AA70" s="830">
        <v>-568</v>
      </c>
      <c r="AB70" s="830"/>
      <c r="AC70" s="830"/>
      <c r="AD70" s="830"/>
      <c r="AE70" s="830"/>
      <c r="AF70" s="830">
        <v>-568</v>
      </c>
      <c r="AG70" s="830"/>
      <c r="AH70" s="830"/>
      <c r="AI70" s="830"/>
      <c r="AJ70" s="830"/>
      <c r="AK70" s="830">
        <v>1600</v>
      </c>
      <c r="AL70" s="830"/>
      <c r="AM70" s="830"/>
      <c r="AN70" s="830"/>
      <c r="AO70" s="830"/>
      <c r="AP70" s="830">
        <v>10357</v>
      </c>
      <c r="AQ70" s="830"/>
      <c r="AR70" s="830"/>
      <c r="AS70" s="830"/>
      <c r="AT70" s="830"/>
      <c r="AU70" s="830">
        <v>2948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v>10357</v>
      </c>
      <c r="AQ88" s="844"/>
      <c r="AR88" s="844"/>
      <c r="AS88" s="844"/>
      <c r="AT88" s="844"/>
      <c r="AU88" s="844">
        <v>2948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550</v>
      </c>
      <c r="CS102" s="852"/>
      <c r="CT102" s="852"/>
      <c r="CU102" s="852"/>
      <c r="CV102" s="891"/>
      <c r="CW102" s="890">
        <f>SUM(CW7:DA88)</f>
        <v>45</v>
      </c>
      <c r="CX102" s="852"/>
      <c r="CY102" s="852"/>
      <c r="CZ102" s="852"/>
      <c r="DA102" s="891"/>
      <c r="DB102" s="890" t="s">
        <v>549</v>
      </c>
      <c r="DC102" s="852"/>
      <c r="DD102" s="852"/>
      <c r="DE102" s="852"/>
      <c r="DF102" s="891"/>
      <c r="DG102" s="890">
        <f>SUM(DG7:DK88)</f>
        <v>952</v>
      </c>
      <c r="DH102" s="852"/>
      <c r="DI102" s="852"/>
      <c r="DJ102" s="852"/>
      <c r="DK102" s="891"/>
      <c r="DL102" s="890" t="s">
        <v>566</v>
      </c>
      <c r="DM102" s="852"/>
      <c r="DN102" s="852"/>
      <c r="DO102" s="852"/>
      <c r="DP102" s="891"/>
      <c r="DQ102" s="890">
        <f>SUM(DQ7:DU88)</f>
        <v>927</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3492152</v>
      </c>
      <c r="AB110" s="900"/>
      <c r="AC110" s="900"/>
      <c r="AD110" s="900"/>
      <c r="AE110" s="901"/>
      <c r="AF110" s="902">
        <v>3627295</v>
      </c>
      <c r="AG110" s="900"/>
      <c r="AH110" s="900"/>
      <c r="AI110" s="900"/>
      <c r="AJ110" s="901"/>
      <c r="AK110" s="902">
        <v>3728348</v>
      </c>
      <c r="AL110" s="900"/>
      <c r="AM110" s="900"/>
      <c r="AN110" s="900"/>
      <c r="AO110" s="901"/>
      <c r="AP110" s="903">
        <v>22.6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37706949</v>
      </c>
      <c r="BR110" s="931"/>
      <c r="BS110" s="931"/>
      <c r="BT110" s="931"/>
      <c r="BU110" s="931"/>
      <c r="BV110" s="931">
        <v>35689315</v>
      </c>
      <c r="BW110" s="931"/>
      <c r="BX110" s="931"/>
      <c r="BY110" s="931"/>
      <c r="BZ110" s="931"/>
      <c r="CA110" s="931">
        <v>33661761</v>
      </c>
      <c r="CB110" s="931"/>
      <c r="CC110" s="931"/>
      <c r="CD110" s="931"/>
      <c r="CE110" s="931"/>
      <c r="CF110" s="944">
        <v>203.6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5333</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11125831</v>
      </c>
      <c r="BR112" s="926"/>
      <c r="BS112" s="926"/>
      <c r="BT112" s="926"/>
      <c r="BU112" s="926"/>
      <c r="BV112" s="926">
        <v>10200377</v>
      </c>
      <c r="BW112" s="926"/>
      <c r="BX112" s="926"/>
      <c r="BY112" s="926"/>
      <c r="BZ112" s="926"/>
      <c r="CA112" s="926">
        <v>9315478</v>
      </c>
      <c r="CB112" s="926"/>
      <c r="CC112" s="926"/>
      <c r="CD112" s="926"/>
      <c r="CE112" s="926"/>
      <c r="CF112" s="920">
        <v>56.4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869631</v>
      </c>
      <c r="AB113" s="938"/>
      <c r="AC113" s="938"/>
      <c r="AD113" s="938"/>
      <c r="AE113" s="939"/>
      <c r="AF113" s="940">
        <v>852270</v>
      </c>
      <c r="AG113" s="938"/>
      <c r="AH113" s="938"/>
      <c r="AI113" s="938"/>
      <c r="AJ113" s="939"/>
      <c r="AK113" s="940">
        <v>854850</v>
      </c>
      <c r="AL113" s="938"/>
      <c r="AM113" s="938"/>
      <c r="AN113" s="938"/>
      <c r="AO113" s="939"/>
      <c r="AP113" s="941">
        <v>5.2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3263126</v>
      </c>
      <c r="BR113" s="926"/>
      <c r="BS113" s="926"/>
      <c r="BT113" s="926"/>
      <c r="BU113" s="926"/>
      <c r="BV113" s="926">
        <v>3095623</v>
      </c>
      <c r="BW113" s="926"/>
      <c r="BX113" s="926"/>
      <c r="BY113" s="926"/>
      <c r="BZ113" s="926"/>
      <c r="CA113" s="926">
        <v>2947985</v>
      </c>
      <c r="CB113" s="926"/>
      <c r="CC113" s="926"/>
      <c r="CD113" s="926"/>
      <c r="CE113" s="926"/>
      <c r="CF113" s="920">
        <v>17.8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324655</v>
      </c>
      <c r="AB114" s="959"/>
      <c r="AC114" s="959"/>
      <c r="AD114" s="959"/>
      <c r="AE114" s="960"/>
      <c r="AF114" s="961">
        <v>317855</v>
      </c>
      <c r="AG114" s="959"/>
      <c r="AH114" s="959"/>
      <c r="AI114" s="959"/>
      <c r="AJ114" s="960"/>
      <c r="AK114" s="961">
        <v>312781</v>
      </c>
      <c r="AL114" s="959"/>
      <c r="AM114" s="959"/>
      <c r="AN114" s="959"/>
      <c r="AO114" s="960"/>
      <c r="AP114" s="962">
        <v>1.9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4444343</v>
      </c>
      <c r="BR114" s="926"/>
      <c r="BS114" s="926"/>
      <c r="BT114" s="926"/>
      <c r="BU114" s="926"/>
      <c r="BV114" s="926">
        <v>4168159</v>
      </c>
      <c r="BW114" s="926"/>
      <c r="BX114" s="926"/>
      <c r="BY114" s="926"/>
      <c r="BZ114" s="926"/>
      <c r="CA114" s="926">
        <v>3973808</v>
      </c>
      <c r="CB114" s="926"/>
      <c r="CC114" s="926"/>
      <c r="CD114" s="926"/>
      <c r="CE114" s="926"/>
      <c r="CF114" s="920">
        <v>24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21340</v>
      </c>
      <c r="AB115" s="938"/>
      <c r="AC115" s="938"/>
      <c r="AD115" s="938"/>
      <c r="AE115" s="939"/>
      <c r="AF115" s="940">
        <v>21813</v>
      </c>
      <c r="AG115" s="938"/>
      <c r="AH115" s="938"/>
      <c r="AI115" s="938"/>
      <c r="AJ115" s="939"/>
      <c r="AK115" s="940">
        <v>13164</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1274046</v>
      </c>
      <c r="BR115" s="926"/>
      <c r="BS115" s="926"/>
      <c r="BT115" s="926"/>
      <c r="BU115" s="926"/>
      <c r="BV115" s="926">
        <v>1263539</v>
      </c>
      <c r="BW115" s="926"/>
      <c r="BX115" s="926"/>
      <c r="BY115" s="926"/>
      <c r="BZ115" s="926"/>
      <c r="CA115" s="926">
        <v>927189</v>
      </c>
      <c r="CB115" s="926"/>
      <c r="CC115" s="926"/>
      <c r="CD115" s="926"/>
      <c r="CE115" s="926"/>
      <c r="CF115" s="920">
        <v>5.6</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4713111</v>
      </c>
      <c r="AB117" s="979"/>
      <c r="AC117" s="979"/>
      <c r="AD117" s="979"/>
      <c r="AE117" s="980"/>
      <c r="AF117" s="981">
        <v>4819233</v>
      </c>
      <c r="AG117" s="979"/>
      <c r="AH117" s="979"/>
      <c r="AI117" s="979"/>
      <c r="AJ117" s="980"/>
      <c r="AK117" s="981">
        <v>4909143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57814295</v>
      </c>
      <c r="BR119" s="1000"/>
      <c r="BS119" s="1000"/>
      <c r="BT119" s="1000"/>
      <c r="BU119" s="1000"/>
      <c r="BV119" s="1000">
        <v>54417013</v>
      </c>
      <c r="BW119" s="1000"/>
      <c r="BX119" s="1000"/>
      <c r="BY119" s="1000"/>
      <c r="BZ119" s="1000"/>
      <c r="CA119" s="1000">
        <v>50826221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7428844</v>
      </c>
      <c r="BR120" s="931"/>
      <c r="BS120" s="931"/>
      <c r="BT120" s="931"/>
      <c r="BU120" s="931"/>
      <c r="BV120" s="931">
        <v>7840903</v>
      </c>
      <c r="BW120" s="931"/>
      <c r="BX120" s="931"/>
      <c r="BY120" s="931"/>
      <c r="BZ120" s="931"/>
      <c r="CA120" s="931">
        <v>8112787</v>
      </c>
      <c r="CB120" s="931"/>
      <c r="CC120" s="931"/>
      <c r="CD120" s="931"/>
      <c r="CE120" s="931"/>
      <c r="CF120" s="944">
        <v>49.1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10945831</v>
      </c>
      <c r="DH120" s="931"/>
      <c r="DI120" s="931"/>
      <c r="DJ120" s="931"/>
      <c r="DK120" s="931"/>
      <c r="DL120" s="931">
        <v>10035377</v>
      </c>
      <c r="DM120" s="931"/>
      <c r="DN120" s="931"/>
      <c r="DO120" s="931"/>
      <c r="DP120" s="931"/>
      <c r="DQ120" s="931">
        <v>9165478</v>
      </c>
      <c r="DR120" s="931"/>
      <c r="DS120" s="931"/>
      <c r="DT120" s="931"/>
      <c r="DU120" s="931"/>
      <c r="DV120" s="932">
        <v>55.4</v>
      </c>
      <c r="DW120" s="932"/>
      <c r="DX120" s="932"/>
      <c r="DY120" s="932"/>
      <c r="DZ120" s="933"/>
    </row>
    <row r="121" spans="1:130" s="230"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6798192</v>
      </c>
      <c r="BR121" s="926"/>
      <c r="BS121" s="926"/>
      <c r="BT121" s="926"/>
      <c r="BU121" s="926"/>
      <c r="BV121" s="926">
        <v>6407107</v>
      </c>
      <c r="BW121" s="926"/>
      <c r="BX121" s="926"/>
      <c r="BY121" s="926"/>
      <c r="BZ121" s="926"/>
      <c r="CA121" s="926">
        <v>6016960</v>
      </c>
      <c r="CB121" s="926"/>
      <c r="CC121" s="926"/>
      <c r="CD121" s="926"/>
      <c r="CE121" s="926"/>
      <c r="CF121" s="920">
        <v>36.4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180000</v>
      </c>
      <c r="DH121" s="926"/>
      <c r="DI121" s="926"/>
      <c r="DJ121" s="926"/>
      <c r="DK121" s="926"/>
      <c r="DL121" s="926">
        <v>165000</v>
      </c>
      <c r="DM121" s="926"/>
      <c r="DN121" s="926"/>
      <c r="DO121" s="926"/>
      <c r="DP121" s="926"/>
      <c r="DQ121" s="926">
        <v>150000</v>
      </c>
      <c r="DR121" s="926"/>
      <c r="DS121" s="926"/>
      <c r="DT121" s="926"/>
      <c r="DU121" s="926"/>
      <c r="DV121" s="927">
        <v>0.9</v>
      </c>
      <c r="DW121" s="927"/>
      <c r="DX121" s="927"/>
      <c r="DY121" s="927"/>
      <c r="DZ121" s="928"/>
    </row>
    <row r="122" spans="1:130" s="230"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37676859</v>
      </c>
      <c r="BR122" s="1000"/>
      <c r="BS122" s="1000"/>
      <c r="BT122" s="1000"/>
      <c r="BU122" s="1000"/>
      <c r="BV122" s="1000">
        <v>35818327</v>
      </c>
      <c r="BW122" s="1000"/>
      <c r="BX122" s="1000"/>
      <c r="BY122" s="1000"/>
      <c r="BZ122" s="1000"/>
      <c r="CA122" s="1000">
        <v>33867904</v>
      </c>
      <c r="CB122" s="1000"/>
      <c r="CC122" s="1000"/>
      <c r="CD122" s="1000"/>
      <c r="CE122" s="1000"/>
      <c r="CF122" s="1017">
        <v>204.9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51903895</v>
      </c>
      <c r="BR123" s="1064"/>
      <c r="BS123" s="1064"/>
      <c r="BT123" s="1064"/>
      <c r="BU123" s="1064"/>
      <c r="BV123" s="1064">
        <v>50066337</v>
      </c>
      <c r="BW123" s="1064"/>
      <c r="BX123" s="1064"/>
      <c r="BY123" s="1064"/>
      <c r="BZ123" s="1064"/>
      <c r="CA123" s="1064">
        <v>47997651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35.299999999999997</v>
      </c>
      <c r="BR124" s="1027"/>
      <c r="BS124" s="1027"/>
      <c r="BT124" s="1027"/>
      <c r="BU124" s="1027"/>
      <c r="BV124" s="1027">
        <v>26.8</v>
      </c>
      <c r="BW124" s="1027"/>
      <c r="BX124" s="1027"/>
      <c r="BY124" s="1027"/>
      <c r="BZ124" s="1027"/>
      <c r="CA124" s="1027">
        <v>17.100000000000001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21340</v>
      </c>
      <c r="AB126" s="959"/>
      <c r="AC126" s="959"/>
      <c r="AD126" s="959"/>
      <c r="AE126" s="960"/>
      <c r="AF126" s="961">
        <v>21813</v>
      </c>
      <c r="AG126" s="959"/>
      <c r="AH126" s="959"/>
      <c r="AI126" s="959"/>
      <c r="AJ126" s="960"/>
      <c r="AK126" s="961">
        <v>13164</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1274046</v>
      </c>
      <c r="DH126" s="926"/>
      <c r="DI126" s="926"/>
      <c r="DJ126" s="926"/>
      <c r="DK126" s="926"/>
      <c r="DL126" s="926">
        <v>1263539</v>
      </c>
      <c r="DM126" s="926"/>
      <c r="DN126" s="926"/>
      <c r="DO126" s="926"/>
      <c r="DP126" s="926"/>
      <c r="DQ126" s="926">
        <v>927189</v>
      </c>
      <c r="DR126" s="926"/>
      <c r="DS126" s="926"/>
      <c r="DT126" s="926"/>
      <c r="DU126" s="926"/>
      <c r="DV126" s="927">
        <v>5.6</v>
      </c>
      <c r="DW126" s="927"/>
      <c r="DX126" s="927"/>
      <c r="DY126" s="927"/>
      <c r="DZ126" s="928"/>
    </row>
    <row r="127" spans="1:130" s="230"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665008</v>
      </c>
      <c r="AB128" s="1046"/>
      <c r="AC128" s="1046"/>
      <c r="AD128" s="1046"/>
      <c r="AE128" s="1047"/>
      <c r="AF128" s="1048">
        <v>656635</v>
      </c>
      <c r="AG128" s="1046"/>
      <c r="AH128" s="1046"/>
      <c r="AI128" s="1046"/>
      <c r="AJ128" s="1047"/>
      <c r="AK128" s="1048">
        <v>651050</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12.51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19811182</v>
      </c>
      <c r="AB129" s="959"/>
      <c r="AC129" s="959"/>
      <c r="AD129" s="959"/>
      <c r="AE129" s="960"/>
      <c r="AF129" s="961">
        <v>19300512</v>
      </c>
      <c r="AG129" s="959"/>
      <c r="AH129" s="959"/>
      <c r="AI129" s="959"/>
      <c r="AJ129" s="960"/>
      <c r="AK129" s="961">
        <v>19648403</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17.510000000000002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3069586</v>
      </c>
      <c r="AB130" s="959"/>
      <c r="AC130" s="959"/>
      <c r="AD130" s="959"/>
      <c r="AE130" s="960"/>
      <c r="AF130" s="961">
        <v>3093448</v>
      </c>
      <c r="AG130" s="959"/>
      <c r="AH130" s="959"/>
      <c r="AI130" s="959"/>
      <c r="AJ130" s="960"/>
      <c r="AK130" s="961">
        <v>3117777</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16741596</v>
      </c>
      <c r="AB131" s="986"/>
      <c r="AC131" s="986"/>
      <c r="AD131" s="986"/>
      <c r="AE131" s="987"/>
      <c r="AF131" s="985">
        <v>16207064</v>
      </c>
      <c r="AG131" s="986"/>
      <c r="AH131" s="986"/>
      <c r="AI131" s="986"/>
      <c r="AJ131" s="987"/>
      <c r="AK131" s="985">
        <v>16530626</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17.100000000000001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5.8448250689999997</v>
      </c>
      <c r="AB132" s="1097"/>
      <c r="AC132" s="1097"/>
      <c r="AD132" s="1097"/>
      <c r="AE132" s="1098"/>
      <c r="AF132" s="1099">
        <v>6.5968148209999997</v>
      </c>
      <c r="AG132" s="1097"/>
      <c r="AH132" s="1097"/>
      <c r="AI132" s="1097"/>
      <c r="AJ132" s="1098"/>
      <c r="AK132" s="1099">
        <v>6.898205624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4.5999999999999996</v>
      </c>
      <c r="AB133" s="1080"/>
      <c r="AC133" s="1080"/>
      <c r="AD133" s="1080"/>
      <c r="AE133" s="1081"/>
      <c r="AF133" s="1079">
        <v>5.7</v>
      </c>
      <c r="AG133" s="1080"/>
      <c r="AH133" s="1080"/>
      <c r="AI133" s="1080"/>
      <c r="AJ133" s="1081"/>
      <c r="AK133" s="1079">
        <v>6.4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3WSYzQnfoX7WYdVZ1hP89QYtpwYOdBUQlNoInff0fQbada2W3d9H0FHWTvsgdb1rZD2qPA2Yo4d/S6u7IVSPw==" saltValue="0oTINe6pMiJstWKx8V9H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z0yybHv1tIWD6GLMjHFsU3ABUnUm4IyNsxAeWML0R6nNuvQroxja+UUgj7cFiUOVlS8kUAIbZWVqkn9H0Z24g==" saltValue="v3RkVKoYYnAJ0CN/Ebv3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FmNfzwhvO1RSaKm/gtGpSiYdeVtNP+VbmT+dQm/Dyz6UnnX4+Fd6UkJQbNrMUe2HnXAadUIfQzweMWPcyTQ0Q==" saltValue="5CUaCEaWbUmoDWPH+GKym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5957107</v>
      </c>
      <c r="AP9" s="281">
        <v>80471</v>
      </c>
      <c r="AQ9" s="282">
        <v>73824</v>
      </c>
      <c r="AR9" s="283">
        <v>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30</v>
      </c>
      <c r="AP10" s="284">
        <v>0</v>
      </c>
      <c r="AQ10" s="285">
        <v>6244</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3258</v>
      </c>
      <c r="AP11" s="284">
        <v>44</v>
      </c>
      <c r="AQ11" s="285">
        <v>1048</v>
      </c>
      <c r="AR11" s="286">
        <v>-95.8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8</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227881</v>
      </c>
      <c r="AP13" s="284">
        <v>3078</v>
      </c>
      <c r="AQ13" s="285">
        <v>2350</v>
      </c>
      <c r="AR13" s="286">
        <v>31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101314</v>
      </c>
      <c r="AP14" s="284">
        <v>1369</v>
      </c>
      <c r="AQ14" s="285">
        <v>1698</v>
      </c>
      <c r="AR14" s="286">
        <v>-19.399999999999999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-418696</v>
      </c>
      <c r="AP15" s="284">
        <v>-5656</v>
      </c>
      <c r="AQ15" s="285">
        <v>-3564</v>
      </c>
      <c r="AR15" s="286">
        <v>58.7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5870894</v>
      </c>
      <c r="AP16" s="284">
        <v>79306</v>
      </c>
      <c r="AQ16" s="285">
        <v>81608</v>
      </c>
      <c r="AR16" s="286">
        <v>-2.8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6.92</v>
      </c>
      <c r="AP21" s="298">
        <v>7.59</v>
      </c>
      <c r="AQ21" s="299">
        <v>-0.67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100.9</v>
      </c>
      <c r="AP22" s="303">
        <v>98.2</v>
      </c>
      <c r="AQ22" s="304">
        <v>2.7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3728348</v>
      </c>
      <c r="AP32" s="312">
        <v>50364</v>
      </c>
      <c r="AQ32" s="313">
        <v>42992</v>
      </c>
      <c r="AR32" s="314">
        <v>17.100000000000001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v>43</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854850</v>
      </c>
      <c r="AP35" s="312">
        <v>11548</v>
      </c>
      <c r="AQ35" s="313">
        <v>11969</v>
      </c>
      <c r="AR35" s="314">
        <v>-3.5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312781</v>
      </c>
      <c r="AP36" s="312">
        <v>4225</v>
      </c>
      <c r="AQ36" s="313">
        <v>2138</v>
      </c>
      <c r="AR36" s="314">
        <v>97.6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13164</v>
      </c>
      <c r="AP37" s="312">
        <v>178</v>
      </c>
      <c r="AQ37" s="313">
        <v>592</v>
      </c>
      <c r="AR37" s="314">
        <v>-69.900000000000006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-651050</v>
      </c>
      <c r="AP39" s="312">
        <v>-8795</v>
      </c>
      <c r="AQ39" s="313">
        <v>-5777</v>
      </c>
      <c r="AR39" s="314">
        <v>52.2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-3117777</v>
      </c>
      <c r="AP40" s="312">
        <v>-42116</v>
      </c>
      <c r="AQ40" s="313">
        <v>-36457</v>
      </c>
      <c r="AR40" s="314">
        <v>15.5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1140316</v>
      </c>
      <c r="AP41" s="312">
        <v>15404</v>
      </c>
      <c r="AQ41" s="313">
        <v>15502</v>
      </c>
      <c r="AR41" s="314">
        <v>-0.6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1749965</v>
      </c>
      <c r="AN51" s="334">
        <v>22657</v>
      </c>
      <c r="AO51" s="335">
        <v>-9</v>
      </c>
      <c r="AP51" s="336">
        <v>62383</v>
      </c>
      <c r="AQ51" s="337">
        <v>14.1</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1287224</v>
      </c>
      <c r="AN52" s="342">
        <v>16666</v>
      </c>
      <c r="AO52" s="343">
        <v>-3.1</v>
      </c>
      <c r="AP52" s="344">
        <v>35325</v>
      </c>
      <c r="AQ52" s="345">
        <v>7.6</v>
      </c>
      <c r="AR52" s="346">
        <v>-10.7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2640161</v>
      </c>
      <c r="AN53" s="334">
        <v>34483</v>
      </c>
      <c r="AO53" s="335">
        <v>52.2</v>
      </c>
      <c r="AP53" s="336">
        <v>63812</v>
      </c>
      <c r="AQ53" s="337">
        <v>2.2999999999999998</v>
      </c>
      <c r="AR53" s="338">
        <v>49.9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1752155</v>
      </c>
      <c r="AN54" s="342">
        <v>22885</v>
      </c>
      <c r="AO54" s="343">
        <v>37.299999999999997</v>
      </c>
      <c r="AP54" s="344">
        <v>33848</v>
      </c>
      <c r="AQ54" s="345">
        <v>-4.2</v>
      </c>
      <c r="AR54" s="346">
        <v>41.5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2527819</v>
      </c>
      <c r="AN55" s="334">
        <v>33450</v>
      </c>
      <c r="AO55" s="335">
        <v>-3</v>
      </c>
      <c r="AP55" s="336">
        <v>54225</v>
      </c>
      <c r="AQ55" s="337">
        <v>-15</v>
      </c>
      <c r="AR55" s="338">
        <v>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1365964</v>
      </c>
      <c r="AN56" s="342">
        <v>18075</v>
      </c>
      <c r="AO56" s="343">
        <v>-21</v>
      </c>
      <c r="AP56" s="344">
        <v>27337</v>
      </c>
      <c r="AQ56" s="345">
        <v>-19.2</v>
      </c>
      <c r="AR56" s="346">
        <v>-1.8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2133736</v>
      </c>
      <c r="AN57" s="334">
        <v>28498</v>
      </c>
      <c r="AO57" s="335">
        <v>-14.8</v>
      </c>
      <c r="AP57" s="336">
        <v>54016</v>
      </c>
      <c r="AQ57" s="337">
        <v>-0.4</v>
      </c>
      <c r="AR57" s="338">
        <v>-14.4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1131287</v>
      </c>
      <c r="AN58" s="342">
        <v>15110</v>
      </c>
      <c r="AO58" s="343">
        <v>-16.399999999999999</v>
      </c>
      <c r="AP58" s="344">
        <v>28078</v>
      </c>
      <c r="AQ58" s="345">
        <v>2.7</v>
      </c>
      <c r="AR58" s="346">
        <v>-19.100000000000001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2129708</v>
      </c>
      <c r="AN59" s="334">
        <v>28769</v>
      </c>
      <c r="AO59" s="335">
        <v>1</v>
      </c>
      <c r="AP59" s="336">
        <v>52786</v>
      </c>
      <c r="AQ59" s="337">
        <v>-2.2999999999999998</v>
      </c>
      <c r="AR59" s="338">
        <v>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1414786</v>
      </c>
      <c r="AN60" s="342">
        <v>19111</v>
      </c>
      <c r="AO60" s="343">
        <v>26.5</v>
      </c>
      <c r="AP60" s="344">
        <v>28742</v>
      </c>
      <c r="AQ60" s="345">
        <v>2.4</v>
      </c>
      <c r="AR60" s="346">
        <v>24.1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2236278</v>
      </c>
      <c r="AN61" s="349">
        <v>29571</v>
      </c>
      <c r="AO61" s="350">
        <v>5.3</v>
      </c>
      <c r="AP61" s="351">
        <v>57444</v>
      </c>
      <c r="AQ61" s="352">
        <v>-0.3</v>
      </c>
      <c r="AR61" s="338">
        <v>5.6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1390283</v>
      </c>
      <c r="AN62" s="342">
        <v>18369</v>
      </c>
      <c r="AO62" s="343">
        <v>4.7</v>
      </c>
      <c r="AP62" s="344">
        <v>30666</v>
      </c>
      <c r="AQ62" s="345">
        <v>-2.1</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50IZRtm67QepiZ+kAgMnEUOfz2d2/kN1fMo9Oy6gvShfDilp9W4m0v3p5nc+fhpz/2rCS2zgvnt7WHMThTzgAw==" saltValue="/bPyskgXpp0GdJJa2xLn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8"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QzM4GYlKY0kjuQtz91W2N9LsjD0zSHbwkNicg8xu4vOOmNbgl2cMBpqlWELeGXvcYHhRVsLFPLN6AYMiCApY9A==" saltValue="/QTcixby0gd4Kx4hV2fqe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LzFD+kbBjtwRJ7HKQqBO6MyQBUz9l/ek7GGLSp3p5Dd39Tww5JaanmgYSI2W+8TMf7EU8hjb2/TKdccnjV5Pdg==" saltValue="JhNTUWj+aCv2ClN57/wou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14.37</v>
      </c>
      <c r="G47" s="12">
        <v>12.85</v>
      </c>
      <c r="H47" s="12">
        <v>12.53</v>
      </c>
      <c r="I47" s="12">
        <v>15.29</v>
      </c>
      <c r="J47" s="13">
        <v>16.03</v>
      </c>
    </row>
    <row r="48" spans="2:10" ht="57.75" customHeight="1" x14ac:dyDescent="0.15">
      <c r="B48" s="14"/>
      <c r="C48" s="1141" t="s">
        <v>4</v>
      </c>
      <c r="D48" s="1141"/>
      <c r="E48" s="1142"/>
      <c r="F48" s="15">
        <v>0.13</v>
      </c>
      <c r="G48" s="16">
        <v>0.49</v>
      </c>
      <c r="H48" s="16">
        <v>4.7300000000000004</v>
      </c>
      <c r="I48" s="16">
        <v>2.04</v>
      </c>
      <c r="J48" s="17">
        <v>2.2400000000000002</v>
      </c>
    </row>
    <row r="49" spans="2:10" ht="57.75" customHeight="1" thickBot="1" x14ac:dyDescent="0.2">
      <c r="B49" s="18"/>
      <c r="C49" s="1143" t="s">
        <v>5</v>
      </c>
      <c r="D49" s="1143"/>
      <c r="E49" s="1144"/>
      <c r="F49" s="19" t="s">
        <v>530</v>
      </c>
      <c r="G49" s="20" t="s">
        <v>531</v>
      </c>
      <c r="H49" s="20">
        <v>4.5</v>
      </c>
      <c r="I49" s="20" t="s">
        <v>532</v>
      </c>
      <c r="J49" s="21">
        <v>1.25</v>
      </c>
    </row>
    <row r="50" spans="2:10" x14ac:dyDescent="0.15"/>
  </sheetData>
  <sheetProtection algorithmName="SHA-512" hashValue="r5hQZgVUU6FKG0ayqcENXZ5Dh0acUSzM1saTgu7AeGLYPHBn53OfLckyEVCU1jMl0U/Kba9rbUkN0HDNvlov0g==" saltValue="okCjdmAK3JhpbYokOH28d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2025-03-06T05:58:13Z</cp:lastPrinted>
  <dcterms:created xsi:type="dcterms:W3CDTF">2025-02-19T03:37:26Z</dcterms:created>
  <dcterms:modified xsi:type="dcterms:W3CDTF">2025-09-25T00:40:17Z</dcterms:modified>
  <cp:category/>
</cp:coreProperties>
</file>