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d:\develop_cloud\bid_entry\07申請書\doc\ver8\reg_common\"/>
    </mc:Choice>
  </mc:AlternateContent>
  <xr:revisionPtr revIDLastSave="0" documentId="13_ncr:1_{DD86A03B-2FA8-4F13-8599-602120F4DAF2}" xr6:coauthVersionLast="47" xr6:coauthVersionMax="47" xr10:uidLastSave="{00000000-0000-0000-0000-000000000000}"/>
  <workbookProtection workbookAlgorithmName="SHA-512" workbookHashValue="QYDJXXZPtKA6clZdrLYy7V0dZJZHQ4VbsyIylPDtqXIU4yPKTdtErMKTivJQB8CjLZOBImJhRiKlkU3ok5tDWg==" workbookSaltValue="l/1MpVOd3WYfB5OD1GYnJg==" workbookSpinCount="100000" lockStructure="1"/>
  <bookViews>
    <workbookView xWindow="390" yWindow="390" windowWidth="24990" windowHeight="15270" xr2:uid="{00000000-000D-0000-FFFF-FFFF00000000}"/>
  </bookViews>
  <sheets>
    <sheet name="入力シート" sheetId="7" r:id="rId1"/>
    <sheet name="settings" sheetId="8" state="hidden" r:id="rId2"/>
  </sheets>
  <definedNames>
    <definedName name="_xlnm.Print_Titles" localSheetId="0">入力シート!$1:$1</definedName>
    <definedName name="希望">入力シート!$A$301</definedName>
    <definedName name="都道府県3">settings!$A$1</definedName>
    <definedName name="都道府県4">settings!$A$2</definedName>
    <definedName name="日付例">settings!$A$4</definedName>
    <definedName name="日付例_s">settings!$A$5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59" i="7" l="1"/>
  <c r="A358" i="7"/>
  <c r="A357" i="7"/>
  <c r="A356" i="7"/>
  <c r="A355" i="7"/>
  <c r="A354" i="7"/>
  <c r="A353" i="7"/>
  <c r="A352" i="7"/>
  <c r="A351" i="7"/>
  <c r="A340" i="7"/>
  <c r="A339" i="7"/>
  <c r="A338" i="7"/>
  <c r="A337" i="7"/>
  <c r="A336" i="7"/>
  <c r="A335" i="7"/>
  <c r="A334" i="7"/>
  <c r="A333" i="7"/>
  <c r="A332" i="7"/>
  <c r="A331" i="7"/>
  <c r="A330" i="7"/>
  <c r="A329" i="7"/>
  <c r="A328" i="7"/>
  <c r="A327" i="7"/>
  <c r="A326" i="7"/>
  <c r="A325" i="7"/>
  <c r="A324" i="7"/>
  <c r="A323" i="7"/>
  <c r="A322" i="7"/>
  <c r="A321" i="7"/>
  <c r="A320" i="7"/>
  <c r="A305" i="7"/>
  <c r="A304" i="7"/>
  <c r="A303" i="7"/>
  <c r="A302" i="7"/>
  <c r="A301" i="7"/>
  <c r="A191" i="7"/>
  <c r="A189" i="7"/>
  <c r="A188" i="7"/>
  <c r="A187" i="7"/>
  <c r="A175" i="7"/>
  <c r="A161" i="7"/>
  <c r="A159" i="7"/>
  <c r="A157" i="7"/>
  <c r="A155" i="7"/>
  <c r="A153" i="7"/>
  <c r="A151" i="7"/>
  <c r="A149" i="7"/>
  <c r="A120" i="7"/>
  <c r="A118" i="7"/>
  <c r="A85" i="7"/>
  <c r="A83" i="7"/>
  <c r="A81" i="7"/>
  <c r="A79" i="7"/>
  <c r="A77" i="7"/>
  <c r="A75" i="7"/>
  <c r="A73" i="7"/>
  <c r="A71" i="7"/>
  <c r="A69" i="7"/>
  <c r="A63" i="7"/>
  <c r="A40" i="7"/>
  <c r="A36" i="7"/>
  <c r="A34" i="7"/>
  <c r="A32" i="7"/>
  <c r="A30" i="7"/>
  <c r="A28" i="7"/>
  <c r="A26" i="7"/>
  <c r="A24" i="7"/>
  <c r="A22" i="7"/>
  <c r="A20" i="7"/>
  <c r="A2" i="8"/>
  <c r="A1" i="8"/>
  <c r="D379" i="7"/>
  <c r="D380" i="7" s="1"/>
  <c r="D381" i="7" s="1"/>
  <c r="D382" i="7" s="1"/>
  <c r="D383" i="7" s="1"/>
  <c r="D384" i="7" s="1"/>
  <c r="D385" i="7" s="1"/>
  <c r="D386" i="7" s="1"/>
  <c r="D387" i="7" s="1"/>
  <c r="D388" i="7" s="1"/>
  <c r="D303" i="7"/>
  <c r="D304" i="7" s="1"/>
  <c r="D305" i="7" s="1"/>
  <c r="D306" i="7" s="1"/>
  <c r="D307" i="7" s="1"/>
  <c r="D308" i="7" s="1"/>
  <c r="D309" i="7" s="1"/>
  <c r="D310" i="7" s="1"/>
  <c r="D311" i="7" s="1"/>
  <c r="D312" i="7" s="1"/>
  <c r="D313" i="7" s="1"/>
  <c r="D314" i="7" s="1"/>
  <c r="D315" i="7" s="1"/>
  <c r="D316" i="7" s="1"/>
  <c r="D317" i="7" s="1"/>
  <c r="D318" i="7" s="1"/>
  <c r="D319" i="7" s="1"/>
  <c r="D320" i="7" s="1"/>
  <c r="D321" i="7" s="1"/>
  <c r="D322" i="7" s="1"/>
  <c r="D323" i="7" s="1"/>
  <c r="D324" i="7" s="1"/>
  <c r="D325" i="7" s="1"/>
  <c r="D326" i="7" s="1"/>
  <c r="D327" i="7" s="1"/>
  <c r="D328" i="7" s="1"/>
  <c r="D329" i="7" s="1"/>
  <c r="D330" i="7" s="1"/>
  <c r="D331" i="7" s="1"/>
  <c r="D332" i="7" s="1"/>
  <c r="D333" i="7" s="1"/>
  <c r="D334" i="7" s="1"/>
  <c r="D335" i="7" s="1"/>
  <c r="D336" i="7" s="1"/>
  <c r="D337" i="7" s="1"/>
  <c r="D338" i="7" s="1"/>
  <c r="D339" i="7" s="1"/>
  <c r="D340" i="7" s="1"/>
  <c r="D341" i="7" s="1"/>
  <c r="D342" i="7" s="1"/>
  <c r="D343" i="7" s="1"/>
  <c r="D344" i="7" s="1"/>
  <c r="D345" i="7" s="1"/>
  <c r="D346" i="7" s="1"/>
  <c r="D347" i="7" s="1"/>
  <c r="D348" i="7" s="1"/>
  <c r="D349" i="7" s="1"/>
  <c r="D350" i="7" s="1"/>
  <c r="D351" i="7" s="1"/>
  <c r="D352" i="7" s="1"/>
  <c r="D353" i="7" s="1"/>
  <c r="D354" i="7" s="1"/>
  <c r="D355" i="7" s="1"/>
  <c r="D356" i="7" s="1"/>
  <c r="D357" i="7" s="1"/>
  <c r="D358" i="7" s="1"/>
  <c r="D359" i="7" s="1"/>
  <c r="D360" i="7" s="1"/>
  <c r="D361" i="7" s="1"/>
  <c r="D362" i="7" s="1"/>
  <c r="D363" i="7" s="1"/>
  <c r="D364" i="7" s="1"/>
  <c r="D365" i="7" s="1"/>
  <c r="U301" i="7"/>
  <c r="D226" i="7"/>
  <c r="D227" i="7" s="1"/>
  <c r="D228" i="7" s="1"/>
  <c r="D229" i="7" s="1"/>
  <c r="D230" i="7" s="1"/>
  <c r="D231" i="7" s="1"/>
  <c r="D232" i="7" s="1"/>
  <c r="D233" i="7" s="1"/>
  <c r="D234" i="7" s="1"/>
  <c r="D235" i="7" s="1"/>
  <c r="D236" i="7" s="1"/>
  <c r="D237" i="7" s="1"/>
  <c r="D238" i="7" s="1"/>
  <c r="D239" i="7" s="1"/>
  <c r="D240" i="7" s="1"/>
  <c r="D241" i="7" s="1"/>
  <c r="D242" i="7" s="1"/>
  <c r="D243" i="7" s="1"/>
  <c r="D244" i="7" s="1"/>
  <c r="D245" i="7" s="1"/>
  <c r="D246" i="7" s="1"/>
  <c r="D247" i="7" s="1"/>
  <c r="D248" i="7" s="1"/>
  <c r="D249" i="7" s="1"/>
  <c r="D250" i="7" s="1"/>
  <c r="D251" i="7" s="1"/>
  <c r="D252" i="7" s="1"/>
  <c r="D253" i="7" s="1"/>
  <c r="D254" i="7" s="1"/>
  <c r="D255" i="7" s="1"/>
  <c r="D256" i="7" s="1"/>
  <c r="D257" i="7" s="1"/>
  <c r="D258" i="7" s="1"/>
  <c r="D259" i="7" s="1"/>
  <c r="D260" i="7" s="1"/>
  <c r="D261" i="7" s="1"/>
  <c r="D262" i="7" s="1"/>
  <c r="D263" i="7" s="1"/>
  <c r="D264" i="7" s="1"/>
  <c r="D265" i="7" s="1"/>
  <c r="D266" i="7" s="1"/>
  <c r="D267" i="7" s="1"/>
  <c r="D268" i="7" s="1"/>
  <c r="D269" i="7" s="1"/>
  <c r="D270" i="7" s="1"/>
  <c r="D271" i="7" s="1"/>
  <c r="D272" i="7" s="1"/>
  <c r="D273" i="7" s="1"/>
  <c r="D274" i="7" s="1"/>
  <c r="D275" i="7" s="1"/>
  <c r="D276" i="7" s="1"/>
  <c r="D277" i="7" s="1"/>
  <c r="D278" i="7" s="1"/>
  <c r="D279" i="7" s="1"/>
  <c r="D280" i="7" s="1"/>
  <c r="D281" i="7" s="1"/>
  <c r="D282" i="7" s="1"/>
  <c r="D283" i="7" s="1"/>
  <c r="D284" i="7" s="1"/>
  <c r="D285" i="7" s="1"/>
  <c r="O225" i="7" s="1"/>
  <c r="O226" i="7" s="1"/>
  <c r="O227" i="7" s="1"/>
  <c r="O228" i="7" s="1"/>
  <c r="O229" i="7" s="1"/>
  <c r="O230" i="7" s="1"/>
  <c r="O231" i="7" s="1"/>
  <c r="O232" i="7" s="1"/>
  <c r="O233" i="7" s="1"/>
  <c r="O234" i="7" s="1"/>
  <c r="O235" i="7" s="1"/>
  <c r="O236" i="7" s="1"/>
  <c r="O237" i="7" s="1"/>
  <c r="O238" i="7" s="1"/>
  <c r="O239" i="7" s="1"/>
  <c r="O240" i="7" s="1"/>
  <c r="O241" i="7" s="1"/>
  <c r="O242" i="7" s="1"/>
  <c r="O243" i="7" s="1"/>
  <c r="O244" i="7" s="1"/>
  <c r="O245" i="7" s="1"/>
  <c r="O246" i="7" s="1"/>
  <c r="O247" i="7" s="1"/>
  <c r="O248" i="7" s="1"/>
  <c r="O249" i="7" s="1"/>
  <c r="O250" i="7" s="1"/>
  <c r="O251" i="7" s="1"/>
  <c r="O252" i="7" s="1"/>
  <c r="O253" i="7" s="1"/>
  <c r="O254" i="7" s="1"/>
  <c r="O255" i="7" s="1"/>
  <c r="O256" i="7" s="1"/>
  <c r="O257" i="7" s="1"/>
  <c r="O258" i="7" s="1"/>
  <c r="O259" i="7" s="1"/>
  <c r="O260" i="7" s="1"/>
  <c r="O261" i="7" s="1"/>
  <c r="O262" i="7" s="1"/>
  <c r="O263" i="7" s="1"/>
  <c r="O264" i="7" s="1"/>
  <c r="O265" i="7" s="1"/>
  <c r="O266" i="7" s="1"/>
  <c r="O267" i="7" s="1"/>
  <c r="O268" i="7" s="1"/>
  <c r="O269" i="7" s="1"/>
  <c r="O270" i="7" s="1"/>
  <c r="O271" i="7" s="1"/>
  <c r="O272" i="7" s="1"/>
  <c r="O273" i="7" s="1"/>
  <c r="O274" i="7" s="1"/>
  <c r="O275" i="7" s="1"/>
  <c r="O276" i="7" s="1"/>
  <c r="S216" i="7"/>
  <c r="O216" i="7"/>
  <c r="K216" i="7"/>
  <c r="J207" i="7"/>
  <c r="J205" i="7"/>
  <c r="D195" i="7"/>
  <c r="I190" i="7"/>
  <c r="I184" i="7"/>
  <c r="J174" i="7"/>
  <c r="J172" i="7"/>
  <c r="D171" i="7"/>
  <c r="D173" i="7" s="1"/>
  <c r="D175" i="7" s="1"/>
  <c r="D69" i="7"/>
  <c r="D71" i="7" s="1"/>
  <c r="D73" i="7" s="1"/>
  <c r="D75" i="7" s="1"/>
  <c r="D77" i="7" s="1"/>
  <c r="D79" i="7" s="1"/>
  <c r="D81" i="7" s="1"/>
  <c r="D83" i="7" s="1"/>
  <c r="D85" i="7" s="1"/>
</calcChain>
</file>

<file path=xl/sharedStrings.xml><?xml version="1.0" encoding="utf-8"?>
<sst xmlns="http://schemas.openxmlformats.org/spreadsheetml/2006/main" count="382" uniqueCount="325">
  <si>
    <t>郵便番号</t>
    <rPh sb="0" eb="4">
      <t>ユウビンバンゴウ</t>
    </rPh>
    <phoneticPr fontId="6"/>
  </si>
  <si>
    <t>所在地</t>
    <rPh sb="0" eb="3">
      <t>ショザイチ</t>
    </rPh>
    <phoneticPr fontId="6"/>
  </si>
  <si>
    <t>商号又は名称カナ</t>
    <rPh sb="0" eb="2">
      <t>ショウゴウ</t>
    </rPh>
    <rPh sb="2" eb="3">
      <t>マタ</t>
    </rPh>
    <rPh sb="4" eb="6">
      <t>メイショウ</t>
    </rPh>
    <phoneticPr fontId="6"/>
  </si>
  <si>
    <t>商号又は名称</t>
    <rPh sb="0" eb="2">
      <t>ショウゴウ</t>
    </rPh>
    <rPh sb="2" eb="3">
      <t>マタ</t>
    </rPh>
    <rPh sb="4" eb="6">
      <t>メイショウ</t>
    </rPh>
    <phoneticPr fontId="6"/>
  </si>
  <si>
    <t>代表者氏名カナ</t>
    <rPh sb="0" eb="3">
      <t>ダイヒョウシャ</t>
    </rPh>
    <rPh sb="3" eb="5">
      <t>シメイ</t>
    </rPh>
    <phoneticPr fontId="6"/>
  </si>
  <si>
    <t>代表者氏名</t>
    <rPh sb="0" eb="3">
      <t>ダイヒョウシャ</t>
    </rPh>
    <rPh sb="3" eb="5">
      <t>シメイ</t>
    </rPh>
    <phoneticPr fontId="6"/>
  </si>
  <si>
    <t>電話番号</t>
    <rPh sb="0" eb="2">
      <t>デンワ</t>
    </rPh>
    <rPh sb="2" eb="4">
      <t>バンゴウ</t>
    </rPh>
    <phoneticPr fontId="6"/>
  </si>
  <si>
    <t>ＦＡＸ番号</t>
    <rPh sb="3" eb="5">
      <t>バンゴウ</t>
    </rPh>
    <phoneticPr fontId="6"/>
  </si>
  <si>
    <t>担当者部署</t>
    <rPh sb="0" eb="3">
      <t>タントウシャ</t>
    </rPh>
    <rPh sb="3" eb="5">
      <t>ブショ</t>
    </rPh>
    <phoneticPr fontId="6"/>
  </si>
  <si>
    <t>営業年数</t>
    <rPh sb="0" eb="2">
      <t>エイギョウ</t>
    </rPh>
    <rPh sb="2" eb="4">
      <t>ネンスウ</t>
    </rPh>
    <phoneticPr fontId="6"/>
  </si>
  <si>
    <t>E-mailアドレス</t>
    <phoneticPr fontId="6"/>
  </si>
  <si>
    <t>全角カタカナで入力してください。姓と名は１文字分空けてください。</t>
    <phoneticPr fontId="5"/>
  </si>
  <si>
    <t>姓と名は１文字分空けてください。</t>
    <phoneticPr fontId="5"/>
  </si>
  <si>
    <t>測量</t>
    <rPh sb="0" eb="2">
      <t>ソクリョウ</t>
    </rPh>
    <phoneticPr fontId="6"/>
  </si>
  <si>
    <t>業務区分</t>
    <rPh sb="0" eb="2">
      <t>ギョウム</t>
    </rPh>
    <rPh sb="2" eb="4">
      <t>クブン</t>
    </rPh>
    <phoneticPr fontId="5"/>
  </si>
  <si>
    <t>直前２年度分（千円）</t>
    <rPh sb="0" eb="2">
      <t>チョクゼン</t>
    </rPh>
    <rPh sb="3" eb="5">
      <t>ネンド</t>
    </rPh>
    <rPh sb="5" eb="6">
      <t>ブン</t>
    </rPh>
    <rPh sb="7" eb="9">
      <t>センエン</t>
    </rPh>
    <phoneticPr fontId="6"/>
  </si>
  <si>
    <t>直前１年度分（千円）</t>
    <rPh sb="0" eb="2">
      <t>チョクゼン</t>
    </rPh>
    <rPh sb="3" eb="5">
      <t>ネンド</t>
    </rPh>
    <rPh sb="5" eb="6">
      <t>ブン</t>
    </rPh>
    <rPh sb="7" eb="9">
      <t>センエン</t>
    </rPh>
    <phoneticPr fontId="5"/>
  </si>
  <si>
    <t>から</t>
    <phoneticPr fontId="5"/>
  </si>
  <si>
    <t>まで</t>
    <phoneticPr fontId="5"/>
  </si>
  <si>
    <t>保有していない場合は、入力する必要はありません。</t>
    <rPh sb="0" eb="2">
      <t>ホユウ</t>
    </rPh>
    <rPh sb="7" eb="9">
      <t>バアイ</t>
    </rPh>
    <rPh sb="11" eb="13">
      <t>ニュウリョク</t>
    </rPh>
    <rPh sb="15" eb="17">
      <t>ヒツヨウ</t>
    </rPh>
    <phoneticPr fontId="5"/>
  </si>
  <si>
    <t>担当者氏名</t>
    <rPh sb="0" eb="3">
      <t>タントウシャ</t>
    </rPh>
    <rPh sb="3" eb="5">
      <t>シメイ</t>
    </rPh>
    <phoneticPr fontId="6"/>
  </si>
  <si>
    <t>担当者氏名カナ</t>
    <rPh sb="0" eb="3">
      <t>タントウシャ</t>
    </rPh>
    <rPh sb="3" eb="5">
      <t>シメイ</t>
    </rPh>
    <phoneticPr fontId="6"/>
  </si>
  <si>
    <t>直前２年度分の業務期間</t>
    <rPh sb="0" eb="2">
      <t>チョクゼン</t>
    </rPh>
    <rPh sb="3" eb="5">
      <t>ネンド</t>
    </rPh>
    <rPh sb="5" eb="6">
      <t>ブン</t>
    </rPh>
    <rPh sb="7" eb="9">
      <t>ギョウム</t>
    </rPh>
    <rPh sb="9" eb="11">
      <t>キカン</t>
    </rPh>
    <phoneticPr fontId="6"/>
  </si>
  <si>
    <t>直前１年度分の業務期間</t>
    <rPh sb="0" eb="2">
      <t>チョクゼン</t>
    </rPh>
    <rPh sb="3" eb="5">
      <t>ネンド</t>
    </rPh>
    <rPh sb="5" eb="6">
      <t>ブン</t>
    </rPh>
    <rPh sb="7" eb="9">
      <t>ギョウム</t>
    </rPh>
    <rPh sb="9" eb="11">
      <t>キカン</t>
    </rPh>
    <phoneticPr fontId="6"/>
  </si>
  <si>
    <t>代表者役職</t>
    <rPh sb="0" eb="3">
      <t>ダイヒョウシャ</t>
    </rPh>
    <rPh sb="3" eb="5">
      <t>ヤクショク</t>
    </rPh>
    <phoneticPr fontId="6"/>
  </si>
  <si>
    <t>正式名称で入力してください。個人の場合は「代表者」と入力してください。</t>
    <rPh sb="5" eb="7">
      <t>ニュウリョク</t>
    </rPh>
    <rPh sb="26" eb="28">
      <t>ニュウリョク</t>
    </rPh>
    <phoneticPr fontId="5"/>
  </si>
  <si>
    <t xml:space="preserve"> エクセルの計算方法は「自動」に設定してください。</t>
    <rPh sb="6" eb="8">
      <t>ケイサン</t>
    </rPh>
    <rPh sb="8" eb="10">
      <t>ホウホウ</t>
    </rPh>
    <rPh sb="12" eb="14">
      <t>ジドウ</t>
    </rPh>
    <rPh sb="16" eb="18">
      <t>セッテイ</t>
    </rPh>
    <phoneticPr fontId="5"/>
  </si>
  <si>
    <t xml:space="preserve"> 行の追加、削除、シートの変更などはできません。</t>
    <rPh sb="1" eb="2">
      <t>ギョウ</t>
    </rPh>
    <rPh sb="3" eb="5">
      <t>ツイカ</t>
    </rPh>
    <rPh sb="6" eb="8">
      <t>サクジョ</t>
    </rPh>
    <rPh sb="13" eb="15">
      <t>ヘンコウ</t>
    </rPh>
    <phoneticPr fontId="5"/>
  </si>
  <si>
    <t>都道府県から入力してください。</t>
    <phoneticPr fontId="5"/>
  </si>
  <si>
    <t>都道府県から入力してください。</t>
    <rPh sb="0" eb="4">
      <t>トドウフケン</t>
    </rPh>
    <rPh sb="6" eb="8">
      <t>ニュウリョク</t>
    </rPh>
    <phoneticPr fontId="5"/>
  </si>
  <si>
    <t>C.担当者情報</t>
    <rPh sb="2" eb="5">
      <t>タントウシャ</t>
    </rPh>
    <rPh sb="5" eb="7">
      <t>ジョウホウ</t>
    </rPh>
    <phoneticPr fontId="5"/>
  </si>
  <si>
    <t>建築関係建設コンサルタント業務</t>
    <rPh sb="0" eb="2">
      <t>ケンチク</t>
    </rPh>
    <rPh sb="2" eb="4">
      <t>カンケイ</t>
    </rPh>
    <rPh sb="4" eb="6">
      <t>ケンセツ</t>
    </rPh>
    <rPh sb="13" eb="15">
      <t>ギョウム</t>
    </rPh>
    <phoneticPr fontId="6"/>
  </si>
  <si>
    <t>土木関係建設コンサルタント業務</t>
    <rPh sb="0" eb="2">
      <t>ドボク</t>
    </rPh>
    <rPh sb="2" eb="4">
      <t>カンケイ</t>
    </rPh>
    <rPh sb="4" eb="6">
      <t>ケンセツ</t>
    </rPh>
    <rPh sb="13" eb="15">
      <t>ギョウム</t>
    </rPh>
    <phoneticPr fontId="6"/>
  </si>
  <si>
    <t>地質調査業務</t>
    <rPh sb="0" eb="2">
      <t>チシツ</t>
    </rPh>
    <rPh sb="2" eb="4">
      <t>チョウサ</t>
    </rPh>
    <rPh sb="4" eb="6">
      <t>ギョウム</t>
    </rPh>
    <phoneticPr fontId="6"/>
  </si>
  <si>
    <t>補償コンサルタント業務</t>
    <rPh sb="0" eb="2">
      <t>ホショウ</t>
    </rPh>
    <rPh sb="9" eb="11">
      <t>ギョウム</t>
    </rPh>
    <phoneticPr fontId="6"/>
  </si>
  <si>
    <t>その他</t>
    <rPh sb="2" eb="3">
      <t>タ</t>
    </rPh>
    <phoneticPr fontId="6"/>
  </si>
  <si>
    <t>区分</t>
    <rPh sb="0" eb="2">
      <t>クブン</t>
    </rPh>
    <phoneticPr fontId="5"/>
  </si>
  <si>
    <t>評価・換算差額等</t>
    <rPh sb="0" eb="2">
      <t>ヒョウカ</t>
    </rPh>
    <rPh sb="3" eb="5">
      <t>カンザン</t>
    </rPh>
    <rPh sb="5" eb="7">
      <t>サガク</t>
    </rPh>
    <rPh sb="7" eb="8">
      <t>トウ</t>
    </rPh>
    <phoneticPr fontId="6"/>
  </si>
  <si>
    <t>新株予約権</t>
    <phoneticPr fontId="5"/>
  </si>
  <si>
    <t>計(P)</t>
    <phoneticPr fontId="6"/>
  </si>
  <si>
    <t>　　　合計</t>
    <rPh sb="3" eb="5">
      <t>ゴウケイ</t>
    </rPh>
    <phoneticPr fontId="6"/>
  </si>
  <si>
    <t>不動産鑑定士</t>
  </si>
  <si>
    <t>構造設計一級建築士</t>
  </si>
  <si>
    <t>設備設計一級建築士</t>
  </si>
  <si>
    <t>一級建築士</t>
  </si>
  <si>
    <t>二級建築士</t>
  </si>
  <si>
    <t>一級土木施工管理技士</t>
  </si>
  <si>
    <t>二級土木施工管理技士</t>
  </si>
  <si>
    <t>測量士</t>
  </si>
  <si>
    <t>測量士補</t>
  </si>
  <si>
    <t>RCCM</t>
  </si>
  <si>
    <t>テクリスの企業ID</t>
    <rPh sb="5" eb="7">
      <t>キギョウ</t>
    </rPh>
    <phoneticPr fontId="5"/>
  </si>
  <si>
    <t>測量調査設計業務実績情報システム(テクリス)における企業IDを入力してください。</t>
    <rPh sb="31" eb="33">
      <t>ニュウリョク</t>
    </rPh>
    <phoneticPr fontId="6"/>
  </si>
  <si>
    <t>PUBDISの会社コード</t>
    <rPh sb="7" eb="9">
      <t>カイシャ</t>
    </rPh>
    <phoneticPr fontId="5"/>
  </si>
  <si>
    <t>公共建築設計者情報システム(PUBDIS)における会社コードを入力してください。</t>
    <rPh sb="0" eb="2">
      <t>コウキョウ</t>
    </rPh>
    <rPh sb="2" eb="4">
      <t>ケンチク</t>
    </rPh>
    <rPh sb="4" eb="6">
      <t>セッケイ</t>
    </rPh>
    <rPh sb="6" eb="7">
      <t>シャ</t>
    </rPh>
    <rPh sb="7" eb="9">
      <t>ジョウホウ</t>
    </rPh>
    <rPh sb="25" eb="27">
      <t>カイシャ</t>
    </rPh>
    <rPh sb="31" eb="33">
      <t>ニュウリョク</t>
    </rPh>
    <phoneticPr fontId="6"/>
  </si>
  <si>
    <t>希望</t>
    <rPh sb="0" eb="2">
      <t>キボウ</t>
    </rPh>
    <phoneticPr fontId="5"/>
  </si>
  <si>
    <t>休業又は転(廃)業の</t>
    <rPh sb="0" eb="2">
      <t>キュウギョウ</t>
    </rPh>
    <rPh sb="2" eb="3">
      <t>マタ</t>
    </rPh>
    <rPh sb="4" eb="5">
      <t>テン</t>
    </rPh>
    <rPh sb="6" eb="7">
      <t>ハイ</t>
    </rPh>
    <rPh sb="8" eb="9">
      <t>ギョウ</t>
    </rPh>
    <phoneticPr fontId="6"/>
  </si>
  <si>
    <t>期間</t>
    <phoneticPr fontId="5"/>
  </si>
  <si>
    <t>年</t>
    <rPh sb="0" eb="1">
      <t>ネン</t>
    </rPh>
    <phoneticPr fontId="5"/>
  </si>
  <si>
    <t>常勤職員の数</t>
    <rPh sb="0" eb="2">
      <t>ジョウキン</t>
    </rPh>
    <rPh sb="2" eb="4">
      <t>ショクイン</t>
    </rPh>
    <rPh sb="5" eb="6">
      <t>カズ</t>
    </rPh>
    <phoneticPr fontId="6"/>
  </si>
  <si>
    <t>申請する業種の実績高を入力してください。</t>
    <phoneticPr fontId="5"/>
  </si>
  <si>
    <t>商号又は名称</t>
    <phoneticPr fontId="5"/>
  </si>
  <si>
    <t>A.主たる営業所(本社)情報</t>
    <rPh sb="2" eb="3">
      <t>シュ</t>
    </rPh>
    <rPh sb="5" eb="8">
      <t>エイギョウショ</t>
    </rPh>
    <rPh sb="9" eb="11">
      <t>ホンシャ</t>
    </rPh>
    <rPh sb="12" eb="14">
      <t>ジョウホウ</t>
    </rPh>
    <phoneticPr fontId="5"/>
  </si>
  <si>
    <t>B.契約する営業所情報</t>
    <rPh sb="2" eb="4">
      <t>ケイヤク</t>
    </rPh>
    <rPh sb="6" eb="9">
      <t>エイギョウショ</t>
    </rPh>
    <rPh sb="9" eb="11">
      <t>ジョウホウ</t>
    </rPh>
    <phoneticPr fontId="5"/>
  </si>
  <si>
    <t>部署がない場合は「本社」又は「本店」と入力し、個人の場合は「本店」と入力してください。</t>
    <rPh sb="0" eb="2">
      <t>ブショ</t>
    </rPh>
    <rPh sb="5" eb="7">
      <t>バアイ</t>
    </rPh>
    <rPh sb="9" eb="11">
      <t>ホンシャ</t>
    </rPh>
    <rPh sb="12" eb="13">
      <t>マタ</t>
    </rPh>
    <rPh sb="15" eb="17">
      <t>ホンテン</t>
    </rPh>
    <rPh sb="19" eb="21">
      <t>ニュウリョク</t>
    </rPh>
    <rPh sb="23" eb="25">
      <t>コジン</t>
    </rPh>
    <rPh sb="26" eb="28">
      <t>バアイ</t>
    </rPh>
    <rPh sb="30" eb="32">
      <t>ホンテン</t>
    </rPh>
    <rPh sb="34" eb="36">
      <t>ニュウリョク</t>
    </rPh>
    <phoneticPr fontId="5"/>
  </si>
  <si>
    <t>D.行政書士情報</t>
    <rPh sb="2" eb="4">
      <t>ギョウセイ</t>
    </rPh>
    <rPh sb="4" eb="6">
      <t>ショシ</t>
    </rPh>
    <rPh sb="6" eb="8">
      <t>ジョウホウ</t>
    </rPh>
    <phoneticPr fontId="5"/>
  </si>
  <si>
    <t>行政書士氏名カナ</t>
    <rPh sb="0" eb="2">
      <t>ギョウセイ</t>
    </rPh>
    <rPh sb="2" eb="4">
      <t>ショシ</t>
    </rPh>
    <rPh sb="4" eb="6">
      <t>シメイ</t>
    </rPh>
    <phoneticPr fontId="6"/>
  </si>
  <si>
    <t>行政書士氏名</t>
    <rPh sb="0" eb="2">
      <t>ギョウセイ</t>
    </rPh>
    <rPh sb="2" eb="4">
      <t>ショシ</t>
    </rPh>
    <rPh sb="4" eb="6">
      <t>シメイ</t>
    </rPh>
    <phoneticPr fontId="6"/>
  </si>
  <si>
    <t>直前決算期（千円）</t>
    <rPh sb="0" eb="2">
      <t>チョクゼン</t>
    </rPh>
    <rPh sb="2" eb="4">
      <t>ケッサン</t>
    </rPh>
    <rPh sb="4" eb="5">
      <t>キ</t>
    </rPh>
    <rPh sb="6" eb="8">
      <t>センエン</t>
    </rPh>
    <phoneticPr fontId="6"/>
  </si>
  <si>
    <t>合計</t>
    <rPh sb="0" eb="2">
      <t>ゴウケイケイ</t>
    </rPh>
    <phoneticPr fontId="5"/>
  </si>
  <si>
    <r>
      <t>役職員等</t>
    </r>
    <r>
      <rPr>
        <sz val="11"/>
        <color rgb="FFFF0000"/>
        <rFont val="ＭＳ ゴシック"/>
        <family val="3"/>
        <charset val="128"/>
      </rPr>
      <t>*1</t>
    </r>
    <rPh sb="0" eb="3">
      <t>ヤクショクイン</t>
    </rPh>
    <rPh sb="3" eb="4">
      <t>トウ</t>
    </rPh>
    <phoneticPr fontId="5"/>
  </si>
  <si>
    <t>人数</t>
    <rPh sb="0" eb="2">
      <t>ニンズウ</t>
    </rPh>
    <phoneticPr fontId="6"/>
  </si>
  <si>
    <t>コンサル</t>
  </si>
  <si>
    <t>E.経営情報</t>
    <rPh sb="2" eb="4">
      <t>ケイエイ</t>
    </rPh>
    <rPh sb="4" eb="6">
      <t>ジョウホウ</t>
    </rPh>
    <phoneticPr fontId="5"/>
  </si>
  <si>
    <t>F.測量等実績高</t>
    <rPh sb="2" eb="4">
      <t>ソクリョウ</t>
    </rPh>
    <rPh sb="4" eb="5">
      <t>トウ</t>
    </rPh>
    <rPh sb="5" eb="7">
      <t>ジッセキ</t>
    </rPh>
    <rPh sb="7" eb="8">
      <t>ダカ</t>
    </rPh>
    <phoneticPr fontId="5"/>
  </si>
  <si>
    <t>G.有資格者数</t>
    <rPh sb="2" eb="6">
      <t>ユウシカクシャ</t>
    </rPh>
    <rPh sb="6" eb="7">
      <t>スウ</t>
    </rPh>
    <phoneticPr fontId="5"/>
  </si>
  <si>
    <t>I.関連する会社</t>
    <rPh sb="2" eb="4">
      <t>カンレン</t>
    </rPh>
    <rPh sb="6" eb="8">
      <t>カイシャ</t>
    </rPh>
    <phoneticPr fontId="5"/>
  </si>
  <si>
    <t>株主資本</t>
    <rPh sb="0" eb="2">
      <t>カブヌシ</t>
    </rPh>
    <rPh sb="2" eb="4">
      <t>シホン</t>
    </rPh>
    <phoneticPr fontId="6"/>
  </si>
  <si>
    <t>支店・営業所に入札・契約権限を委任する場合、(1)入札・契約権限の委任欄にリストから「する」を選択し、支店・営業所情報を入力してください。</t>
    <rPh sb="0" eb="2">
      <t>シテン</t>
    </rPh>
    <rPh sb="3" eb="6">
      <t>エイギョウショ</t>
    </rPh>
    <rPh sb="7" eb="9">
      <t>ニュウサツ</t>
    </rPh>
    <rPh sb="10" eb="12">
      <t>ケイヤク</t>
    </rPh>
    <rPh sb="12" eb="14">
      <t>ケンゲン</t>
    </rPh>
    <rPh sb="15" eb="17">
      <t>イニン</t>
    </rPh>
    <rPh sb="19" eb="21">
      <t>バアイ</t>
    </rPh>
    <rPh sb="25" eb="27">
      <t>ニュウサツ</t>
    </rPh>
    <rPh sb="28" eb="30">
      <t>ケイヤク</t>
    </rPh>
    <rPh sb="30" eb="32">
      <t>ケンゲン</t>
    </rPh>
    <rPh sb="33" eb="35">
      <t>イニン</t>
    </rPh>
    <rPh sb="35" eb="36">
      <t>ラン</t>
    </rPh>
    <rPh sb="47" eb="49">
      <t>センタク</t>
    </rPh>
    <rPh sb="51" eb="53">
      <t>シテン</t>
    </rPh>
    <rPh sb="54" eb="57">
      <t>エイギョウショ</t>
    </rPh>
    <rPh sb="57" eb="59">
      <t>ジョウホウ</t>
    </rPh>
    <rPh sb="60" eb="62">
      <t>ニュウリョク</t>
    </rPh>
    <phoneticPr fontId="5"/>
  </si>
  <si>
    <t>入札・契約権限の委任</t>
    <rPh sb="8" eb="10">
      <t>イニン</t>
    </rPh>
    <phoneticPr fontId="5"/>
  </si>
  <si>
    <t>リストから選択してください。</t>
    <phoneticPr fontId="5"/>
  </si>
  <si>
    <t>受任者役職</t>
    <rPh sb="0" eb="3">
      <t>ジュニンシャ</t>
    </rPh>
    <phoneticPr fontId="6"/>
  </si>
  <si>
    <t>受任者氏名カナ</t>
    <rPh sb="3" eb="5">
      <t>シメイ</t>
    </rPh>
    <phoneticPr fontId="6"/>
  </si>
  <si>
    <t>全角カタカナで入力してください。姓と名は１文字分空けてください。</t>
  </si>
  <si>
    <t>受任者氏名</t>
    <rPh sb="3" eb="5">
      <t>シメイ</t>
    </rPh>
    <phoneticPr fontId="6"/>
  </si>
  <si>
    <t>姓と名は１文字分空けてください。</t>
  </si>
  <si>
    <t>この申請書の事務手続きをした方の情報を入力してください。申請書の確認で問い合わせをする場合があります。
行政書士に依頼している場合は、「D.行政書士情報」に入力してください。</t>
    <phoneticPr fontId="5"/>
  </si>
  <si>
    <t>行政書士が代理申請する場合、(1)代理申請欄にリストから「する」を選択し、行政書士情報を入力してください。</t>
    <phoneticPr fontId="5"/>
  </si>
  <si>
    <t>代理申請</t>
    <rPh sb="0" eb="2">
      <t>ダイリ</t>
    </rPh>
    <rPh sb="2" eb="4">
      <t>シンセイ</t>
    </rPh>
    <phoneticPr fontId="12"/>
  </si>
  <si>
    <t>半角の数字とハイフンで入力してください。保有していない場合は、入力する必要はありません。</t>
    <phoneticPr fontId="5"/>
  </si>
  <si>
    <t>登記上の所在地</t>
    <rPh sb="0" eb="3">
      <t>トウキジョウ</t>
    </rPh>
    <rPh sb="4" eb="7">
      <t>ショザイチ</t>
    </rPh>
    <phoneticPr fontId="6"/>
  </si>
  <si>
    <t>一致する</t>
  </si>
  <si>
    <t>しない</t>
  </si>
  <si>
    <t>H.業種情報</t>
    <rPh sb="2" eb="4">
      <t>ギョウシュ</t>
    </rPh>
    <rPh sb="4" eb="6">
      <t>ジョウホウ</t>
    </rPh>
    <phoneticPr fontId="5"/>
  </si>
  <si>
    <t>直前2ヶ年間の平均実績高（千円）</t>
    <rPh sb="0" eb="2">
      <t>チョクゼン</t>
    </rPh>
    <rPh sb="4" eb="5">
      <t>ネン</t>
    </rPh>
    <rPh sb="5" eb="6">
      <t>カン</t>
    </rPh>
    <rPh sb="7" eb="9">
      <t>ヘイキン</t>
    </rPh>
    <rPh sb="9" eb="11">
      <t>ジッセキ</t>
    </rPh>
    <rPh sb="11" eb="12">
      <t>ダカ</t>
    </rPh>
    <rPh sb="13" eb="15">
      <t>センエン</t>
    </rPh>
    <phoneticPr fontId="5"/>
  </si>
  <si>
    <t>*1「役職員等」は「合計」の内数です。</t>
    <rPh sb="10" eb="12">
      <t>ゴウケイ</t>
    </rPh>
    <phoneticPr fontId="5"/>
  </si>
  <si>
    <t>例)株式会社鈴木組　正式名称で入力してください。</t>
    <rPh sb="10" eb="12">
      <t>セイシキ</t>
    </rPh>
    <rPh sb="12" eb="14">
      <t>メイショウ</t>
    </rPh>
    <rPh sb="15" eb="17">
      <t>ニュウリョク</t>
    </rPh>
    <phoneticPr fontId="5"/>
  </si>
  <si>
    <t>例)0000-00-0000　半角の数字とハイフンで入力してください。</t>
    <phoneticPr fontId="5"/>
  </si>
  <si>
    <t>例)所長　正式名称で入力してください。</t>
    <rPh sb="10" eb="12">
      <t>ニュウリョク</t>
    </rPh>
    <phoneticPr fontId="5"/>
  </si>
  <si>
    <t>登記、または住民票上の所在地と「(2)所在地」が一致しているかどうかを、リストから選択してください。</t>
    <rPh sb="0" eb="2">
      <t>トウキ</t>
    </rPh>
    <rPh sb="6" eb="9">
      <t>ジュウミンヒョウ</t>
    </rPh>
    <rPh sb="9" eb="10">
      <t>ジョウ</t>
    </rPh>
    <rPh sb="11" eb="14">
      <t>ショザイチ</t>
    </rPh>
    <rPh sb="19" eb="22">
      <t>ショザイチ</t>
    </rPh>
    <rPh sb="24" eb="26">
      <t>イッチ</t>
    </rPh>
    <rPh sb="41" eb="43">
      <t>センタク</t>
    </rPh>
    <phoneticPr fontId="5"/>
  </si>
  <si>
    <t>三木市 一般競争（指名競争）参加資格審査申請書【測量・建設コンサルタント等】</t>
    <rPh sb="0" eb="2">
      <t>ミキ</t>
    </rPh>
    <rPh sb="2" eb="3">
      <t>シ</t>
    </rPh>
    <rPh sb="4" eb="6">
      <t>イッパン</t>
    </rPh>
    <rPh sb="6" eb="8">
      <t>キョウソウ</t>
    </rPh>
    <rPh sb="9" eb="11">
      <t>シメイ</t>
    </rPh>
    <rPh sb="11" eb="13">
      <t>キョウソウ</t>
    </rPh>
    <rPh sb="14" eb="16">
      <t>サンカ</t>
    </rPh>
    <rPh sb="16" eb="18">
      <t>シカク</t>
    </rPh>
    <rPh sb="18" eb="20">
      <t>シンサ</t>
    </rPh>
    <rPh sb="20" eb="22">
      <t>シンセイ</t>
    </rPh>
    <rPh sb="22" eb="23">
      <t>ショ</t>
    </rPh>
    <rPh sb="24" eb="26">
      <t>ソクリョウ</t>
    </rPh>
    <rPh sb="27" eb="29">
      <t>ケンセツ</t>
    </rPh>
    <rPh sb="36" eb="37">
      <t>トウ</t>
    </rPh>
    <phoneticPr fontId="5"/>
  </si>
  <si>
    <t>内線番号(</t>
    <rPh sb="0" eb="2">
      <t>ナイセン</t>
    </rPh>
    <rPh sb="2" eb="4">
      <t>バンゴウ</t>
    </rPh>
    <phoneticPr fontId="5"/>
  </si>
  <si>
    <t>)</t>
    <phoneticPr fontId="5"/>
  </si>
  <si>
    <t>自己資本額</t>
    <rPh sb="0" eb="5">
      <t>ジコシホンガク</t>
    </rPh>
    <phoneticPr fontId="5"/>
  </si>
  <si>
    <t>創業</t>
    <rPh sb="0" eb="2">
      <t>ソウギョウ</t>
    </rPh>
    <phoneticPr fontId="6"/>
  </si>
  <si>
    <t>例)平成15、嘉永元　創業年を入力してください。</t>
    <phoneticPr fontId="5"/>
  </si>
  <si>
    <t>技術職員</t>
    <rPh sb="0" eb="2">
      <t>ギジュツ</t>
    </rPh>
    <rPh sb="2" eb="4">
      <t>ショクイン</t>
    </rPh>
    <phoneticPr fontId="5"/>
  </si>
  <si>
    <t>事務職員</t>
    <rPh sb="0" eb="2">
      <t>ジム</t>
    </rPh>
    <rPh sb="2" eb="4">
      <t>ショクイン</t>
    </rPh>
    <phoneticPr fontId="5"/>
  </si>
  <si>
    <t>その他職員</t>
    <phoneticPr fontId="6"/>
  </si>
  <si>
    <r>
      <t>関連区分</t>
    </r>
    <r>
      <rPr>
        <sz val="11"/>
        <color rgb="FFFF0000"/>
        <rFont val="ＭＳ ゴシック"/>
        <family val="3"/>
        <charset val="128"/>
      </rPr>
      <t>*1</t>
    </r>
    <rPh sb="0" eb="4">
      <t>カンレンクブン</t>
    </rPh>
    <phoneticPr fontId="5"/>
  </si>
  <si>
    <t>建設部門</t>
  </si>
  <si>
    <t>農業部門</t>
  </si>
  <si>
    <t>森林部門</t>
  </si>
  <si>
    <t>水産部門</t>
  </si>
  <si>
    <t>上下水道部門</t>
  </si>
  <si>
    <t>衛生工学部門</t>
  </si>
  <si>
    <t>APECエンジニア</t>
  </si>
  <si>
    <t>公共用地経験者</t>
  </si>
  <si>
    <t>土地家屋調査士</t>
  </si>
  <si>
    <t>司法書士</t>
  </si>
  <si>
    <t>業務区分・部門</t>
    <phoneticPr fontId="5"/>
  </si>
  <si>
    <t>登録事業名</t>
    <rPh sb="0" eb="2">
      <t>トウロク</t>
    </rPh>
    <rPh sb="2" eb="4">
      <t>ジギョウ</t>
    </rPh>
    <rPh sb="4" eb="5">
      <t>メイ</t>
    </rPh>
    <phoneticPr fontId="5"/>
  </si>
  <si>
    <t>登録番号
例)00-00000</t>
    <rPh sb="0" eb="2">
      <t>トウロク</t>
    </rPh>
    <rPh sb="2" eb="4">
      <t>バンゴウ</t>
    </rPh>
    <rPh sb="5" eb="6">
      <t>レイ</t>
    </rPh>
    <phoneticPr fontId="4"/>
  </si>
  <si>
    <r>
      <t xml:space="preserve">測
量
</t>
    </r>
    <r>
      <rPr>
        <sz val="11"/>
        <color rgb="FFFF0000"/>
        <rFont val="ＭＳ ゴシック"/>
        <family val="3"/>
        <charset val="128"/>
      </rPr>
      <t>*1</t>
    </r>
    <rPh sb="0" eb="1">
      <t>ハカ</t>
    </rPh>
    <rPh sb="2" eb="3">
      <t>リョウ</t>
    </rPh>
    <phoneticPr fontId="6"/>
  </si>
  <si>
    <t>測量一般</t>
  </si>
  <si>
    <t>測量業者</t>
    <rPh sb="0" eb="2">
      <t>ソクリョウ</t>
    </rPh>
    <rPh sb="2" eb="4">
      <t>ギョウシャ</t>
    </rPh>
    <phoneticPr fontId="5"/>
  </si>
  <si>
    <t>地図の調整</t>
  </si>
  <si>
    <t>航空測量</t>
  </si>
  <si>
    <r>
      <t>建築一般</t>
    </r>
    <r>
      <rPr>
        <sz val="11"/>
        <color rgb="FFFF0000"/>
        <rFont val="ＭＳ ゴシック"/>
        <family val="3"/>
        <charset val="128"/>
      </rPr>
      <t>*2</t>
    </r>
    <phoneticPr fontId="5"/>
  </si>
  <si>
    <t>建築士事務所</t>
    <rPh sb="0" eb="2">
      <t>ケンチク</t>
    </rPh>
    <rPh sb="2" eb="3">
      <t>シ</t>
    </rPh>
    <rPh sb="3" eb="5">
      <t>ジム</t>
    </rPh>
    <rPh sb="5" eb="6">
      <t>ショ</t>
    </rPh>
    <phoneticPr fontId="5"/>
  </si>
  <si>
    <t>暖冷房</t>
  </si>
  <si>
    <t>衛生</t>
  </si>
  <si>
    <t>電気</t>
  </si>
  <si>
    <t>建築積算</t>
  </si>
  <si>
    <t>機械積算</t>
  </si>
  <si>
    <t>電気積算</t>
  </si>
  <si>
    <t>調査</t>
  </si>
  <si>
    <t>耐震診断</t>
  </si>
  <si>
    <t>地区計画及び地域計画</t>
  </si>
  <si>
    <t>建設コンサルタント</t>
    <rPh sb="0" eb="2">
      <t>ケンセツ</t>
    </rPh>
    <phoneticPr fontId="5"/>
  </si>
  <si>
    <t>環境調査</t>
  </si>
  <si>
    <t>経済調査</t>
  </si>
  <si>
    <t>分析・解析</t>
  </si>
  <si>
    <t>宅地造成</t>
  </si>
  <si>
    <t>電算関係</t>
  </si>
  <si>
    <t>計算業務</t>
  </si>
  <si>
    <t>資料等整理</t>
  </si>
  <si>
    <t>施工管理</t>
  </si>
  <si>
    <t>地質調査業者</t>
    <rPh sb="0" eb="2">
      <t>チシツ</t>
    </rPh>
    <rPh sb="2" eb="4">
      <t>チョウサ</t>
    </rPh>
    <rPh sb="4" eb="6">
      <t>ギョウシャ</t>
    </rPh>
    <phoneticPr fontId="5"/>
  </si>
  <si>
    <t>補償コンサルタント</t>
    <rPh sb="0" eb="2">
      <t>ホショウ</t>
    </rPh>
    <phoneticPr fontId="5"/>
  </si>
  <si>
    <t>不動産鑑定業者</t>
    <rPh sb="0" eb="3">
      <t>フドウサン</t>
    </rPh>
    <rPh sb="3" eb="5">
      <t>カンテイ</t>
    </rPh>
    <rPh sb="5" eb="7">
      <t>ギョウシャ</t>
    </rPh>
    <phoneticPr fontId="5"/>
  </si>
  <si>
    <t>*1</t>
    <phoneticPr fontId="6"/>
  </si>
  <si>
    <t>測量法第55条の登録がなければ希望することはできません。</t>
    <rPh sb="0" eb="2">
      <t>ソクリョウ</t>
    </rPh>
    <rPh sb="2" eb="3">
      <t>ホウ</t>
    </rPh>
    <rPh sb="3" eb="4">
      <t>ダイ</t>
    </rPh>
    <rPh sb="6" eb="7">
      <t>ジョウ</t>
    </rPh>
    <rPh sb="8" eb="10">
      <t>トウロク</t>
    </rPh>
    <rPh sb="15" eb="17">
      <t>キボウ</t>
    </rPh>
    <phoneticPr fontId="6"/>
  </si>
  <si>
    <t>*2</t>
    <phoneticPr fontId="6"/>
  </si>
  <si>
    <t>建築士法第23条の登録がなければ希望することはできません。</t>
    <rPh sb="0" eb="3">
      <t>ケンチクシ</t>
    </rPh>
    <rPh sb="3" eb="4">
      <t>ホウ</t>
    </rPh>
    <rPh sb="4" eb="5">
      <t>ダイ</t>
    </rPh>
    <rPh sb="7" eb="8">
      <t>ジョウ</t>
    </rPh>
    <rPh sb="9" eb="11">
      <t>トウロク</t>
    </rPh>
    <rPh sb="16" eb="18">
      <t>キボウ</t>
    </rPh>
    <phoneticPr fontId="6"/>
  </si>
  <si>
    <t>*3</t>
    <phoneticPr fontId="6"/>
  </si>
  <si>
    <t>*4</t>
    <phoneticPr fontId="6"/>
  </si>
  <si>
    <t>意匠</t>
    <phoneticPr fontId="5"/>
  </si>
  <si>
    <t>構造</t>
    <phoneticPr fontId="5"/>
  </si>
  <si>
    <t>建築関係建設コンサルタント業務</t>
    <phoneticPr fontId="5"/>
  </si>
  <si>
    <r>
      <t>工事監理（機械）</t>
    </r>
    <r>
      <rPr>
        <sz val="11"/>
        <color rgb="FFFF0000"/>
        <rFont val="ＭＳ ゴシック"/>
        <family val="3"/>
        <charset val="128"/>
      </rPr>
      <t>*3</t>
    </r>
    <phoneticPr fontId="5"/>
  </si>
  <si>
    <r>
      <t>工事監理（建築）</t>
    </r>
    <r>
      <rPr>
        <sz val="11"/>
        <color rgb="FFFF0000"/>
        <rFont val="ＭＳ ゴシック"/>
        <family val="3"/>
        <charset val="128"/>
      </rPr>
      <t>*3</t>
    </r>
    <phoneticPr fontId="5"/>
  </si>
  <si>
    <r>
      <t>工事監理（電気）</t>
    </r>
    <r>
      <rPr>
        <sz val="11"/>
        <color rgb="FFFF0000"/>
        <rFont val="ＭＳ ゴシック"/>
        <family val="3"/>
        <charset val="128"/>
      </rPr>
      <t>*3</t>
    </r>
    <phoneticPr fontId="5"/>
  </si>
  <si>
    <t>土木関係建設コンサルタント業務</t>
    <phoneticPr fontId="5"/>
  </si>
  <si>
    <t>河川、砂防及び海岸・海洋</t>
  </si>
  <si>
    <t>港湾及び空港</t>
  </si>
  <si>
    <t>電力土木</t>
  </si>
  <si>
    <t>道路</t>
  </si>
  <si>
    <t>鉄道</t>
  </si>
  <si>
    <t>上水道及び工業用水</t>
  </si>
  <si>
    <t>下水道</t>
  </si>
  <si>
    <t>農業土木</t>
  </si>
  <si>
    <t>森林土木</t>
  </si>
  <si>
    <t>水産土木</t>
  </si>
  <si>
    <t>廃棄物</t>
  </si>
  <si>
    <t>造園</t>
  </si>
  <si>
    <t>都市計画及び地方計画</t>
  </si>
  <si>
    <t>地質</t>
  </si>
  <si>
    <t>土質及び基礎</t>
  </si>
  <si>
    <t>鋼構造及びｺﾝｸﾘーﾄ</t>
  </si>
  <si>
    <t>トンネル</t>
  </si>
  <si>
    <t>施工計画・施工設備及び積算</t>
  </si>
  <si>
    <t>建設環境</t>
  </si>
  <si>
    <t>機械</t>
  </si>
  <si>
    <t>電気電子</t>
  </si>
  <si>
    <t>建設コンサルタント</t>
    <phoneticPr fontId="5"/>
  </si>
  <si>
    <t>交通量調査</t>
  </si>
  <si>
    <t>地質調査</t>
    <rPh sb="2" eb="4">
      <t>チョウサ</t>
    </rPh>
    <phoneticPr fontId="5"/>
  </si>
  <si>
    <t>補償関係コンサルタント業務</t>
    <phoneticPr fontId="5"/>
  </si>
  <si>
    <t>土地調査</t>
  </si>
  <si>
    <t>土地評価</t>
  </si>
  <si>
    <t>物件</t>
  </si>
  <si>
    <t>機械工作物</t>
  </si>
  <si>
    <t>営業補償・特殊補償</t>
  </si>
  <si>
    <t>事業損失</t>
  </si>
  <si>
    <t>補償関連</t>
  </si>
  <si>
    <t>総合補償</t>
  </si>
  <si>
    <t>不動産の鑑定評価に関する法律第22条による登録がなければ希望することはできません。</t>
    <rPh sb="0" eb="3">
      <t>フドウサン</t>
    </rPh>
    <rPh sb="4" eb="6">
      <t>カンテイ</t>
    </rPh>
    <rPh sb="6" eb="8">
      <t>ヒョウカ</t>
    </rPh>
    <rPh sb="9" eb="10">
      <t>カン</t>
    </rPh>
    <rPh sb="12" eb="14">
      <t>ホウリツ</t>
    </rPh>
    <rPh sb="14" eb="15">
      <t>ダイ</t>
    </rPh>
    <rPh sb="17" eb="18">
      <t>ジョウ</t>
    </rPh>
    <rPh sb="21" eb="23">
      <t>トウロク</t>
    </rPh>
    <rPh sb="28" eb="30">
      <t>キボウ</t>
    </rPh>
    <phoneticPr fontId="6"/>
  </si>
  <si>
    <r>
      <t>不動産鑑定</t>
    </r>
    <r>
      <rPr>
        <sz val="11"/>
        <color rgb="FFFF0000"/>
        <rFont val="ＭＳ ゴシック"/>
        <family val="3"/>
        <charset val="128"/>
      </rPr>
      <t>*4</t>
    </r>
    <phoneticPr fontId="5"/>
  </si>
  <si>
    <t>計量証明事業者</t>
  </si>
  <si>
    <t>AGRIS番号</t>
    <rPh sb="5" eb="7">
      <t>バンゴウ</t>
    </rPh>
    <phoneticPr fontId="5"/>
  </si>
  <si>
    <t>農業農村整備事業測量調査設計業務実績情報サービス(AGRIS)におけるAGRIS番号を入力してください。</t>
    <rPh sb="0" eb="2">
      <t>ノウギョウ</t>
    </rPh>
    <rPh sb="2" eb="4">
      <t>ノウソン</t>
    </rPh>
    <rPh sb="4" eb="6">
      <t>セイビ</t>
    </rPh>
    <rPh sb="6" eb="8">
      <t>ジギョウ</t>
    </rPh>
    <rPh sb="8" eb="10">
      <t>ソクリョウ</t>
    </rPh>
    <rPh sb="10" eb="12">
      <t>チョウサ</t>
    </rPh>
    <rPh sb="12" eb="14">
      <t>セッケイ</t>
    </rPh>
    <rPh sb="14" eb="16">
      <t>ギョウム</t>
    </rPh>
    <rPh sb="16" eb="18">
      <t>ジッセキ</t>
    </rPh>
    <rPh sb="18" eb="20">
      <t>ジョウホウ</t>
    </rPh>
    <rPh sb="40" eb="42">
      <t>バンゴウ</t>
    </rPh>
    <rPh sb="43" eb="45">
      <t>ニュウリョク</t>
    </rPh>
    <phoneticPr fontId="6"/>
  </si>
  <si>
    <t>ISO9001の取得状況</t>
    <rPh sb="8" eb="10">
      <t>シュトク</t>
    </rPh>
    <rPh sb="10" eb="12">
      <t>ジョウキョウ</t>
    </rPh>
    <phoneticPr fontId="6"/>
  </si>
  <si>
    <t>無</t>
  </si>
  <si>
    <t>リストから選択してください。</t>
    <rPh sb="5" eb="7">
      <t>センタク</t>
    </rPh>
    <phoneticPr fontId="5"/>
  </si>
  <si>
    <t>ISO14001又はエコア</t>
    <rPh sb="8" eb="9">
      <t>マタ</t>
    </rPh>
    <phoneticPr fontId="6"/>
  </si>
  <si>
    <t>クション21の取得状況</t>
    <phoneticPr fontId="5"/>
  </si>
  <si>
    <t>*1</t>
    <phoneticPr fontId="5"/>
  </si>
  <si>
    <t>親会社等とは、会社法第２条第４号の２の規定によるもの
子会社等とは、会社法第２条第３号の２の規定のよるもの
役員兼任とは、自社役員が他社役員を兼任している場合の兼任先</t>
    <phoneticPr fontId="5"/>
  </si>
  <si>
    <t>自社の設計した事案以外の工事監理業務についても希望する場合、入力してください｡</t>
    <rPh sb="0" eb="2">
      <t>ジシャ</t>
    </rPh>
    <rPh sb="3" eb="5">
      <t>セッケイ</t>
    </rPh>
    <rPh sb="7" eb="9">
      <t>ジアン</t>
    </rPh>
    <rPh sb="9" eb="11">
      <t>イガイ</t>
    </rPh>
    <rPh sb="12" eb="14">
      <t>コウジ</t>
    </rPh>
    <rPh sb="14" eb="16">
      <t>カンリ</t>
    </rPh>
    <rPh sb="16" eb="18">
      <t>ギョウム</t>
    </rPh>
    <rPh sb="23" eb="25">
      <t>キボウ</t>
    </rPh>
    <rPh sb="27" eb="29">
      <t>バアイ</t>
    </rPh>
    <rPh sb="30" eb="32">
      <t>ニュウリョク</t>
    </rPh>
    <phoneticPr fontId="6"/>
  </si>
  <si>
    <t>現組織への変更年月日</t>
    <rPh sb="0" eb="3">
      <t>ゲンソシキ</t>
    </rPh>
    <rPh sb="5" eb="7">
      <t>ヘンコウ</t>
    </rPh>
    <rPh sb="7" eb="10">
      <t>ネンガッピ</t>
    </rPh>
    <phoneticPr fontId="6"/>
  </si>
  <si>
    <t>個人事業主は入力する必要はありません。</t>
    <rPh sb="0" eb="2">
      <t>コジン</t>
    </rPh>
    <rPh sb="2" eb="5">
      <t>ジギョウヌシ</t>
    </rPh>
    <rPh sb="6" eb="8">
      <t>ニュウリョク</t>
    </rPh>
    <rPh sb="10" eb="12">
      <t>ヒツヨウ</t>
    </rPh>
    <phoneticPr fontId="5"/>
  </si>
  <si>
    <t>常勤の技術者の人数を入力してください。</t>
    <phoneticPr fontId="5"/>
  </si>
  <si>
    <t>項目名</t>
    <rPh sb="0" eb="2">
      <t>コウモク</t>
    </rPh>
    <rPh sb="2" eb="3">
      <t>メイ</t>
    </rPh>
    <phoneticPr fontId="6"/>
  </si>
  <si>
    <t>技術士</t>
  </si>
  <si>
    <t>農業農村工学</t>
    <rPh sb="2" eb="4">
      <t>ノウソン</t>
    </rPh>
    <rPh sb="4" eb="6">
      <t>コウガク</t>
    </rPh>
    <phoneticPr fontId="5"/>
  </si>
  <si>
    <t>上水道及び工業用水道</t>
    <rPh sb="9" eb="10">
      <t>ミチ</t>
    </rPh>
    <phoneticPr fontId="2"/>
  </si>
  <si>
    <t>建築設備士</t>
    <rPh sb="0" eb="2">
      <t>ケンチク</t>
    </rPh>
    <rPh sb="2" eb="5">
      <t>セツビシ</t>
    </rPh>
    <phoneticPr fontId="1"/>
  </si>
  <si>
    <t>電気電子部門</t>
    <rPh sb="4" eb="6">
      <t>ブモン</t>
    </rPh>
    <phoneticPr fontId="2"/>
  </si>
  <si>
    <t>建築積算士(建築積算資格者)</t>
    <rPh sb="0" eb="2">
      <t>ケンチク</t>
    </rPh>
    <rPh sb="2" eb="4">
      <t>セキサン</t>
    </rPh>
    <rPh sb="4" eb="5">
      <t>シ</t>
    </rPh>
    <rPh sb="6" eb="8">
      <t>ケンチク</t>
    </rPh>
    <rPh sb="8" eb="10">
      <t>セキサン</t>
    </rPh>
    <rPh sb="10" eb="13">
      <t>シカクシャ</t>
    </rPh>
    <phoneticPr fontId="1"/>
  </si>
  <si>
    <t>機械部門</t>
    <rPh sb="2" eb="4">
      <t>ブモン</t>
    </rPh>
    <phoneticPr fontId="2"/>
  </si>
  <si>
    <t>情報工学部門</t>
    <rPh sb="0" eb="2">
      <t>ジョウホウ</t>
    </rPh>
    <rPh sb="4" eb="6">
      <t>ブモン</t>
    </rPh>
    <phoneticPr fontId="2"/>
  </si>
  <si>
    <t>水質管理</t>
    <rPh sb="0" eb="2">
      <t>スイシツ</t>
    </rPh>
    <phoneticPr fontId="2"/>
  </si>
  <si>
    <t>一級建築施工管理技士</t>
  </si>
  <si>
    <t>廃棄物・資源循環</t>
    <rPh sb="4" eb="6">
      <t>シゲン</t>
    </rPh>
    <rPh sb="6" eb="8">
      <t>ジュンカン</t>
    </rPh>
    <phoneticPr fontId="2"/>
  </si>
  <si>
    <t>二級建築施工管理技士</t>
  </si>
  <si>
    <t>水産土木</t>
    <phoneticPr fontId="2"/>
  </si>
  <si>
    <t>一級電気工事施工管理技士</t>
  </si>
  <si>
    <t>応用理学部門</t>
    <rPh sb="4" eb="6">
      <t>ブモン</t>
    </rPh>
    <phoneticPr fontId="2"/>
  </si>
  <si>
    <t>地質</t>
    <phoneticPr fontId="2"/>
  </si>
  <si>
    <t>二級電気工事施工管理技士</t>
  </si>
  <si>
    <t>環境部門</t>
    <rPh sb="2" eb="4">
      <t>ブモン</t>
    </rPh>
    <phoneticPr fontId="2"/>
  </si>
  <si>
    <t>環境測定</t>
    <rPh sb="0" eb="2">
      <t>カンキョウ</t>
    </rPh>
    <phoneticPr fontId="2"/>
  </si>
  <si>
    <t>一級管工事施工管理技士</t>
    <phoneticPr fontId="5"/>
  </si>
  <si>
    <t>自然環境保全</t>
    <rPh sb="0" eb="2">
      <t>シゼン</t>
    </rPh>
    <rPh sb="2" eb="4">
      <t>カンキョウ</t>
    </rPh>
    <phoneticPr fontId="2"/>
  </si>
  <si>
    <t>二級管工事施工管理技士</t>
    <phoneticPr fontId="5"/>
  </si>
  <si>
    <t>河川、砂防及び海岸・海洋</t>
    <phoneticPr fontId="2"/>
  </si>
  <si>
    <t>一級造園施工管理技士</t>
    <rPh sb="1" eb="2">
      <t>キュウ</t>
    </rPh>
    <rPh sb="2" eb="4">
      <t>ゾウエン</t>
    </rPh>
    <rPh sb="4" eb="6">
      <t>セコウ</t>
    </rPh>
    <rPh sb="6" eb="8">
      <t>カンリ</t>
    </rPh>
    <rPh sb="8" eb="10">
      <t>ギシ</t>
    </rPh>
    <phoneticPr fontId="1"/>
  </si>
  <si>
    <t>港湾及び空港</t>
    <phoneticPr fontId="2"/>
  </si>
  <si>
    <t>二級造園施工管理技士</t>
    <rPh sb="1" eb="2">
      <t>キュウ</t>
    </rPh>
    <rPh sb="2" eb="4">
      <t>ゾウエン</t>
    </rPh>
    <rPh sb="4" eb="6">
      <t>セコウ</t>
    </rPh>
    <rPh sb="6" eb="8">
      <t>カンリ</t>
    </rPh>
    <rPh sb="8" eb="9">
      <t>ギ</t>
    </rPh>
    <rPh sb="9" eb="10">
      <t>シ</t>
    </rPh>
    <phoneticPr fontId="1"/>
  </si>
  <si>
    <t>電力土木</t>
    <phoneticPr fontId="2"/>
  </si>
  <si>
    <t>地籍主任調査員</t>
  </si>
  <si>
    <t>道路</t>
    <phoneticPr fontId="2"/>
  </si>
  <si>
    <t>地籍調査管理技術者</t>
  </si>
  <si>
    <t>鉄道</t>
    <phoneticPr fontId="2"/>
  </si>
  <si>
    <t>都市及び地方計画</t>
    <phoneticPr fontId="2"/>
  </si>
  <si>
    <t>土質及び基礎</t>
    <phoneticPr fontId="2"/>
  </si>
  <si>
    <t>一般計量士</t>
  </si>
  <si>
    <t>鋼構造及びコンクリート</t>
    <phoneticPr fontId="2"/>
  </si>
  <si>
    <t>環境
計量士</t>
    <phoneticPr fontId="5"/>
  </si>
  <si>
    <t>濃度</t>
  </si>
  <si>
    <t>トンネル</t>
    <phoneticPr fontId="2"/>
  </si>
  <si>
    <t>騒音・振動</t>
  </si>
  <si>
    <t>施工計画、施工設備及び積算</t>
    <phoneticPr fontId="2"/>
  </si>
  <si>
    <t>建設環境</t>
    <phoneticPr fontId="2"/>
  </si>
  <si>
    <t>不動産鑑定士補</t>
    <rPh sb="0" eb="3">
      <t>フドウサン</t>
    </rPh>
    <rPh sb="3" eb="7">
      <t>カンテイシホ</t>
    </rPh>
    <phoneticPr fontId="1"/>
  </si>
  <si>
    <t>総合技術監理部門</t>
    <rPh sb="6" eb="8">
      <t>ブモン</t>
    </rPh>
    <phoneticPr fontId="2"/>
  </si>
  <si>
    <t>土地家屋調査士</t>
    <rPh sb="0" eb="2">
      <t>トチ</t>
    </rPh>
    <rPh sb="2" eb="4">
      <t>カオク</t>
    </rPh>
    <rPh sb="4" eb="7">
      <t>チョウサシ</t>
    </rPh>
    <phoneticPr fontId="1"/>
  </si>
  <si>
    <t>司法書士</t>
    <rPh sb="0" eb="2">
      <t>シホウ</t>
    </rPh>
    <rPh sb="2" eb="4">
      <t>ショシ</t>
    </rPh>
    <phoneticPr fontId="3"/>
  </si>
  <si>
    <t>建設</t>
    <rPh sb="0" eb="2">
      <t>ケンセツ</t>
    </rPh>
    <phoneticPr fontId="4"/>
  </si>
  <si>
    <t>第一種電気主任技術者</t>
    <rPh sb="0" eb="1">
      <t>ダイ</t>
    </rPh>
    <rPh sb="2" eb="3">
      <t>シュ</t>
    </rPh>
    <rPh sb="3" eb="5">
      <t>デンキ</t>
    </rPh>
    <rPh sb="5" eb="7">
      <t>シュニン</t>
    </rPh>
    <rPh sb="7" eb="9">
      <t>ギジュツ</t>
    </rPh>
    <rPh sb="9" eb="10">
      <t>シャ</t>
    </rPh>
    <phoneticPr fontId="3"/>
  </si>
  <si>
    <t>伝送交換主任技術者</t>
    <rPh sb="0" eb="2">
      <t>デンソウ</t>
    </rPh>
    <rPh sb="2" eb="4">
      <t>コウカン</t>
    </rPh>
    <rPh sb="4" eb="6">
      <t>シュニン</t>
    </rPh>
    <rPh sb="6" eb="8">
      <t>ギジュツ</t>
    </rPh>
    <rPh sb="8" eb="9">
      <t>シャ</t>
    </rPh>
    <phoneticPr fontId="3"/>
  </si>
  <si>
    <t>線路主任技術者</t>
    <rPh sb="0" eb="2">
      <t>センロ</t>
    </rPh>
    <rPh sb="2" eb="4">
      <t>シュニン</t>
    </rPh>
    <rPh sb="4" eb="7">
      <t>ギジュツシャ</t>
    </rPh>
    <phoneticPr fontId="3"/>
  </si>
  <si>
    <t>消防設備士</t>
    <rPh sb="0" eb="2">
      <t>ショウボウ</t>
    </rPh>
    <rPh sb="2" eb="5">
      <t>セツビシ</t>
    </rPh>
    <phoneticPr fontId="1"/>
  </si>
  <si>
    <t>地質調査技士</t>
    <rPh sb="0" eb="2">
      <t>チシツ</t>
    </rPh>
    <rPh sb="2" eb="4">
      <t>チョウサ</t>
    </rPh>
    <rPh sb="4" eb="6">
      <t>ギシ</t>
    </rPh>
    <phoneticPr fontId="1"/>
  </si>
  <si>
    <t>都市及び地方計画</t>
  </si>
  <si>
    <t>補償業務管理士</t>
    <rPh sb="0" eb="2">
      <t>ホショウ</t>
    </rPh>
    <rPh sb="2" eb="4">
      <t>ギョウム</t>
    </rPh>
    <rPh sb="4" eb="7">
      <t>カンリシ</t>
    </rPh>
    <phoneticPr fontId="1"/>
  </si>
  <si>
    <t>土地区画整理士</t>
    <rPh sb="0" eb="7">
      <t>トチクカクセイリシ</t>
    </rPh>
    <phoneticPr fontId="4"/>
  </si>
  <si>
    <t>鋼構造及びコンクリート</t>
  </si>
  <si>
    <t>第一種電気工事士</t>
    <rPh sb="0" eb="1">
      <t>ダイ</t>
    </rPh>
    <rPh sb="1" eb="2">
      <t>1</t>
    </rPh>
    <rPh sb="2" eb="3">
      <t>シュ</t>
    </rPh>
    <rPh sb="3" eb="5">
      <t>デンキ</t>
    </rPh>
    <rPh sb="5" eb="8">
      <t>コウジシ</t>
    </rPh>
    <phoneticPr fontId="1"/>
  </si>
  <si>
    <t>第二種電気工事士</t>
    <rPh sb="0" eb="1">
      <t>ダイ</t>
    </rPh>
    <rPh sb="1" eb="2">
      <t>ニ</t>
    </rPh>
    <rPh sb="2" eb="3">
      <t>シュ</t>
    </rPh>
    <rPh sb="3" eb="5">
      <t>デンキ</t>
    </rPh>
    <rPh sb="5" eb="8">
      <t>コウジシ</t>
    </rPh>
    <phoneticPr fontId="1"/>
  </si>
  <si>
    <t>施工計画、施工設備及び積算</t>
  </si>
  <si>
    <t>第二・三種電気主任技術者</t>
    <rPh sb="0" eb="1">
      <t>ダイ</t>
    </rPh>
    <rPh sb="1" eb="2">
      <t>ニ</t>
    </rPh>
    <rPh sb="3" eb="4">
      <t>サン</t>
    </rPh>
    <rPh sb="4" eb="5">
      <t>シュ</t>
    </rPh>
    <rPh sb="5" eb="7">
      <t>デンキ</t>
    </rPh>
    <rPh sb="7" eb="9">
      <t>シュニン</t>
    </rPh>
    <rPh sb="9" eb="12">
      <t>ギジュツシャ</t>
    </rPh>
    <phoneticPr fontId="1"/>
  </si>
  <si>
    <t>上下
水道</t>
  </si>
  <si>
    <t>河川、砂防及び海岸・海洋部門</t>
    <rPh sb="0" eb="2">
      <t>カセン</t>
    </rPh>
    <rPh sb="3" eb="5">
      <t>サボウ</t>
    </rPh>
    <rPh sb="5" eb="6">
      <t>オヨ</t>
    </rPh>
    <rPh sb="7" eb="9">
      <t>カイガン</t>
    </rPh>
    <rPh sb="10" eb="12">
      <t>カイヨウ</t>
    </rPh>
    <rPh sb="12" eb="14">
      <t>ブモン</t>
    </rPh>
    <phoneticPr fontId="1"/>
  </si>
  <si>
    <t>衛生
工学</t>
  </si>
  <si>
    <t>港湾及び空港部門</t>
    <rPh sb="0" eb="1">
      <t>コウ</t>
    </rPh>
    <rPh sb="1" eb="2">
      <t>ワン</t>
    </rPh>
    <rPh sb="2" eb="3">
      <t>オヨ</t>
    </rPh>
    <rPh sb="4" eb="6">
      <t>クウコウ</t>
    </rPh>
    <rPh sb="6" eb="8">
      <t>ブモン</t>
    </rPh>
    <phoneticPr fontId="1"/>
  </si>
  <si>
    <t>廃棄物・資源循環</t>
    <rPh sb="0" eb="3">
      <t>ハイキブツ</t>
    </rPh>
    <rPh sb="4" eb="6">
      <t>シゲン</t>
    </rPh>
    <rPh sb="6" eb="8">
      <t>ジュンカン</t>
    </rPh>
    <phoneticPr fontId="2"/>
  </si>
  <si>
    <t>電力土木部門</t>
    <rPh sb="0" eb="2">
      <t>デンリョク</t>
    </rPh>
    <rPh sb="2" eb="4">
      <t>ドボク</t>
    </rPh>
    <rPh sb="4" eb="6">
      <t>ブモン</t>
    </rPh>
    <phoneticPr fontId="1"/>
  </si>
  <si>
    <t>農業</t>
  </si>
  <si>
    <t>農業農村工学</t>
    <phoneticPr fontId="5"/>
  </si>
  <si>
    <t>道路部門</t>
    <rPh sb="0" eb="2">
      <t>ドウロ</t>
    </rPh>
    <rPh sb="2" eb="4">
      <t>ブモン</t>
    </rPh>
    <phoneticPr fontId="1"/>
  </si>
  <si>
    <t>森林</t>
  </si>
  <si>
    <t>鉄道部門</t>
    <rPh sb="0" eb="2">
      <t>テツドウ</t>
    </rPh>
    <rPh sb="2" eb="4">
      <t>ブモン</t>
    </rPh>
    <phoneticPr fontId="1"/>
  </si>
  <si>
    <t>水産</t>
  </si>
  <si>
    <t>上水道及び工業用水道部門</t>
    <rPh sb="0" eb="3">
      <t>ジョウスイドウ</t>
    </rPh>
    <rPh sb="3" eb="4">
      <t>オヨ</t>
    </rPh>
    <rPh sb="5" eb="8">
      <t>コウギョウヨウ</t>
    </rPh>
    <rPh sb="8" eb="10">
      <t>スイドウ</t>
    </rPh>
    <rPh sb="10" eb="12">
      <t>ブモン</t>
    </rPh>
    <phoneticPr fontId="1"/>
  </si>
  <si>
    <t>情報工学</t>
    <rPh sb="0" eb="2">
      <t>ジョウホウ</t>
    </rPh>
    <phoneticPr fontId="2"/>
  </si>
  <si>
    <t>下水道部門</t>
    <rPh sb="0" eb="3">
      <t>ゲスイドウ</t>
    </rPh>
    <rPh sb="3" eb="5">
      <t>ブモン</t>
    </rPh>
    <phoneticPr fontId="1"/>
  </si>
  <si>
    <t>応用理学</t>
  </si>
  <si>
    <t>地質</t>
    <phoneticPr fontId="5"/>
  </si>
  <si>
    <t>農業土木部門</t>
    <rPh sb="0" eb="2">
      <t>ノウギョウ</t>
    </rPh>
    <rPh sb="2" eb="4">
      <t>ドボク</t>
    </rPh>
    <rPh sb="4" eb="6">
      <t>ブモン</t>
    </rPh>
    <phoneticPr fontId="1"/>
  </si>
  <si>
    <t>国土交通省登録技術者資格（上記有資格者数を除く）</t>
    <phoneticPr fontId="5"/>
  </si>
  <si>
    <t>橋梁
（鋼橋）</t>
    <phoneticPr fontId="5"/>
  </si>
  <si>
    <t>点検</t>
  </si>
  <si>
    <t>森林土木部門</t>
    <rPh sb="0" eb="2">
      <t>シンリン</t>
    </rPh>
    <rPh sb="2" eb="4">
      <t>ドボク</t>
    </rPh>
    <rPh sb="4" eb="6">
      <t>ブモン</t>
    </rPh>
    <phoneticPr fontId="1"/>
  </si>
  <si>
    <t>診断</t>
  </si>
  <si>
    <t>水産土木部門</t>
    <rPh sb="0" eb="2">
      <t>スイサン</t>
    </rPh>
    <rPh sb="2" eb="4">
      <t>ドボク</t>
    </rPh>
    <rPh sb="4" eb="6">
      <t>ブモン</t>
    </rPh>
    <phoneticPr fontId="1"/>
  </si>
  <si>
    <t>橋梁（コンクリート橋）</t>
    <phoneticPr fontId="5"/>
  </si>
  <si>
    <t>造園部門</t>
    <rPh sb="0" eb="2">
      <t>ゾウエン</t>
    </rPh>
    <rPh sb="2" eb="4">
      <t>ブモン</t>
    </rPh>
    <phoneticPr fontId="1"/>
  </si>
  <si>
    <t>都市計画及び地方計画部門</t>
    <rPh sb="0" eb="2">
      <t>トシ</t>
    </rPh>
    <rPh sb="2" eb="4">
      <t>ケイカク</t>
    </rPh>
    <rPh sb="4" eb="5">
      <t>オヨ</t>
    </rPh>
    <rPh sb="6" eb="8">
      <t>チホウ</t>
    </rPh>
    <rPh sb="8" eb="10">
      <t>ケイカク</t>
    </rPh>
    <rPh sb="10" eb="12">
      <t>ブモン</t>
    </rPh>
    <phoneticPr fontId="1"/>
  </si>
  <si>
    <t>地質部門</t>
    <rPh sb="0" eb="2">
      <t>チシツ</t>
    </rPh>
    <rPh sb="2" eb="4">
      <t>ブモン</t>
    </rPh>
    <phoneticPr fontId="1"/>
  </si>
  <si>
    <t>土質及び基礎部門</t>
    <rPh sb="0" eb="2">
      <t>ドシツ</t>
    </rPh>
    <rPh sb="2" eb="3">
      <t>オヨ</t>
    </rPh>
    <rPh sb="4" eb="6">
      <t>キソ</t>
    </rPh>
    <rPh sb="6" eb="8">
      <t>ブモン</t>
    </rPh>
    <phoneticPr fontId="1"/>
  </si>
  <si>
    <t>鋼構造及びコンクリート部門</t>
    <rPh sb="0" eb="1">
      <t>ハガネ</t>
    </rPh>
    <rPh sb="1" eb="3">
      <t>コウゾウ</t>
    </rPh>
    <rPh sb="3" eb="4">
      <t>オヨ</t>
    </rPh>
    <rPh sb="11" eb="13">
      <t>ブモン</t>
    </rPh>
    <phoneticPr fontId="1"/>
  </si>
  <si>
    <t>トンネル部門</t>
    <rPh sb="4" eb="6">
      <t>ブモン</t>
    </rPh>
    <phoneticPr fontId="1"/>
  </si>
  <si>
    <t>施工計画、施工設備及び積算部門</t>
    <rPh sb="0" eb="2">
      <t>セコウ</t>
    </rPh>
    <rPh sb="2" eb="4">
      <t>ケイカク</t>
    </rPh>
    <rPh sb="5" eb="7">
      <t>セコウ</t>
    </rPh>
    <rPh sb="7" eb="9">
      <t>セツビ</t>
    </rPh>
    <rPh sb="9" eb="10">
      <t>オヨ</t>
    </rPh>
    <rPh sb="11" eb="13">
      <t>セキサン</t>
    </rPh>
    <rPh sb="13" eb="15">
      <t>ブモン</t>
    </rPh>
    <phoneticPr fontId="1"/>
  </si>
  <si>
    <t>建設環境部門</t>
    <rPh sb="0" eb="2">
      <t>ケンセツ</t>
    </rPh>
    <rPh sb="2" eb="4">
      <t>カンキョウ</t>
    </rPh>
    <rPh sb="4" eb="6">
      <t>ブモン</t>
    </rPh>
    <phoneticPr fontId="1"/>
  </si>
  <si>
    <t>機械部門</t>
    <rPh sb="0" eb="2">
      <t>キカイ</t>
    </rPh>
    <rPh sb="2" eb="4">
      <t>ブモン</t>
    </rPh>
    <phoneticPr fontId="1"/>
  </si>
  <si>
    <t>電気電子部門</t>
    <rPh sb="0" eb="2">
      <t>デンキ</t>
    </rPh>
    <rPh sb="2" eb="4">
      <t>デンシ</t>
    </rPh>
    <rPh sb="4" eb="6">
      <t>ブモン</t>
    </rPh>
    <phoneticPr fontId="1"/>
  </si>
  <si>
    <t>廃棄物部門</t>
    <rPh sb="0" eb="3">
      <t>ハイキブツ</t>
    </rPh>
    <rPh sb="3" eb="5">
      <t>ブモン</t>
    </rPh>
    <phoneticPr fontId="1"/>
  </si>
  <si>
    <t>建設情報</t>
    <rPh sb="2" eb="4">
      <t>ジョウホウ</t>
    </rPh>
    <phoneticPr fontId="1"/>
  </si>
  <si>
    <t>業務を希望する場合、希望、登録の有無、登録番号、登録年月日欄を入力してください。
希望、登録の有無欄はリストから選択してください。</t>
    <phoneticPr fontId="5"/>
  </si>
  <si>
    <t>登録の有無</t>
    <rPh sb="0" eb="2">
      <t>トウロク</t>
    </rPh>
    <rPh sb="3" eb="5">
      <t>ウム</t>
    </rPh>
    <phoneticPr fontId="4"/>
  </si>
  <si>
    <t>例)1000001　「-（ハイフン）」を使わず7桁の数字のみで入力してください。</t>
    <phoneticPr fontId="5"/>
  </si>
  <si>
    <t>例)カブシキガイシャスズキグミ　正式名称を全角カタカナで入力してください。</t>
    <phoneticPr fontId="5"/>
  </si>
  <si>
    <t>例)カブシキガイシャスズキグミ　カンサイエイギョウショ
正式名称を全角カタカナで入力してください。支店・営業所名は、１文字空けて入力してください。</t>
    <phoneticPr fontId="5"/>
  </si>
  <si>
    <t>例)株式会社鈴木組　関西営業所
正式名称で入力してください。支店・営業所名は、１文字空けて入力してください。</t>
    <rPh sb="10" eb="12">
      <t>カンサイ</t>
    </rPh>
    <phoneticPr fontId="5"/>
  </si>
  <si>
    <t>関係する会社の商号又は名称、関連区分を入力してください。関連区分欄はリストから選択してください。
関連する会社がない場合は、入力不要です。</t>
    <rPh sb="14" eb="16">
      <t>カンレン</t>
    </rPh>
    <rPh sb="16" eb="18">
      <t>クブン</t>
    </rPh>
    <rPh sb="49" eb="51">
      <t>カンレン</t>
    </rPh>
    <rPh sb="53" eb="55">
      <t>カイシャ</t>
    </rPh>
    <rPh sb="58" eb="60">
      <t>バアイ</t>
    </rPh>
    <rPh sb="62" eb="64">
      <t>ニュウリョク</t>
    </rPh>
    <rPh sb="64" eb="66">
      <t>フヨウ</t>
    </rPh>
    <phoneticPr fontId="5"/>
  </si>
  <si>
    <t>　（うち外国資本）</t>
    <phoneticPr fontId="5"/>
  </si>
  <si>
    <t>28_三木市</t>
  </si>
  <si>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5"/>
  </si>
  <si>
    <t>三木市で行われる測量・建設コンサルタント等に係る競争に参加する資格の審査を申請します。</t>
    <rPh sb="0" eb="2">
      <t>ミキ</t>
    </rPh>
    <rPh sb="2" eb="3">
      <t>シ</t>
    </rPh>
    <rPh sb="4" eb="5">
      <t>オコナ</t>
    </rPh>
    <rPh sb="8" eb="10">
      <t>ソクリョウ</t>
    </rPh>
    <rPh sb="11" eb="13">
      <t>ケンセツ</t>
    </rPh>
    <rPh sb="20" eb="21">
      <t>トウ</t>
    </rPh>
    <rPh sb="22" eb="23">
      <t>カカワ</t>
    </rPh>
    <rPh sb="24" eb="26">
      <t>キョウソウ</t>
    </rPh>
    <rPh sb="27" eb="29">
      <t>サンカ</t>
    </rPh>
    <rPh sb="31" eb="33">
      <t>シカク</t>
    </rPh>
    <rPh sb="34" eb="36">
      <t>シンサ</t>
    </rPh>
    <rPh sb="37" eb="39">
      <t>シンセイ</t>
    </rPh>
    <phoneticPr fontId="5"/>
  </si>
  <si>
    <t>例)2025/4/1、R7/4/1</t>
    <phoneticPr fontId="5"/>
  </si>
  <si>
    <t>例)2025/4/1</t>
    <phoneticPr fontId="5"/>
  </si>
  <si>
    <t>Ver.8.0.1</t>
    <phoneticPr fontId="5"/>
  </si>
  <si>
    <t>8.0.1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</si>
</sst>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_);[Red]\(0\)"/>
    <numFmt numFmtId="184" formatCode="0000000"/>
  </numFmts>
  <fonts count="25"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sz val="11"/>
      <name val="ＭＳ ゴシック"/>
      <family val="3"/>
      <charset val="128"/>
    </font>
    <font>
      <b/>
      <sz val="11"/>
      <color theme="1"/>
      <name val="ＭＳ ゴシック"/>
      <family val="3"/>
      <charset val="128"/>
    </font>
    <font>
      <sz val="10"/>
      <color rgb="FFFF0000"/>
      <name val="ＭＳ ゴシック"/>
      <family val="3"/>
      <charset val="128"/>
    </font>
    <font>
      <sz val="11"/>
      <color rgb="FFFF0000"/>
      <name val="ＭＳ ゴシック"/>
      <family val="3"/>
      <charset val="128"/>
    </font>
    <font>
      <b/>
      <sz val="12"/>
      <color theme="1"/>
      <name val="ＭＳ ゴシック"/>
      <family val="3"/>
      <charset val="128"/>
    </font>
    <font>
      <sz val="10"/>
      <color theme="1"/>
      <name val="ＭＳ ゴシック"/>
      <family val="3"/>
      <charset val="128"/>
    </font>
    <font>
      <sz val="12"/>
      <color theme="1"/>
      <name val="ＭＳ ゴシック"/>
      <family val="3"/>
      <charset val="128"/>
    </font>
    <font>
      <i/>
      <sz val="11"/>
      <color theme="1"/>
      <name val="ＭＳ ゴシック"/>
      <family val="3"/>
      <charset val="128"/>
    </font>
    <font>
      <sz val="10"/>
      <color theme="1" tint="4.9989318521683403E-2"/>
      <name val="ＭＳ ゴシック"/>
      <family val="3"/>
      <charset val="128"/>
    </font>
    <font>
      <sz val="11"/>
      <color theme="1" tint="4.9989318521683403E-2"/>
      <name val="ＭＳ ゴシック"/>
      <family val="3"/>
      <charset val="128"/>
    </font>
    <font>
      <sz val="10"/>
      <color rgb="FF0D0D0D"/>
      <name val="ＭＳ ゴシック"/>
      <family val="3"/>
      <charset val="128"/>
    </font>
    <font>
      <sz val="11"/>
      <color rgb="FF000000"/>
      <name val="ＭＳ ゴシック"/>
      <family val="3"/>
      <charset val="128"/>
    </font>
  </fonts>
  <fills count="5">
    <fill>
      <patternFill patternType="none"/>
    </fill>
    <fill>
      <patternFill patternType="gray125"/>
    </fill>
    <fill>
      <patternFill patternType="solid">
        <fgColor rgb="FFCCEDFC"/>
        <bgColor indexed="64"/>
      </patternFill>
    </fill>
    <fill>
      <patternFill patternType="solid">
        <fgColor theme="0" tint="-0.249977111117893"/>
        <bgColor indexed="64"/>
      </patternFill>
    </fill>
    <fill>
      <patternFill patternType="solid">
        <fgColor rgb="FFFFFF00"/>
        <bgColor indexed="64"/>
      </patternFill>
    </fill>
  </fills>
  <borders count="70">
    <border>
      <left/>
      <right/>
      <top/>
      <bottom/>
      <diagonal/>
    </border>
    <border>
      <left style="hair">
        <color indexed="64"/>
      </left>
      <right/>
      <top style="thin">
        <color indexed="64"/>
      </top>
      <bottom style="thin">
        <color indexed="64"/>
      </bottom>
      <diagonal/>
    </border>
    <border>
      <left/>
      <right/>
      <top style="thin">
        <color auto="1"/>
      </top>
      <bottom style="thin">
        <color auto="1"/>
      </bottom>
      <diagonal/>
    </border>
    <border>
      <left style="thin">
        <color indexed="64"/>
      </left>
      <right style="hair">
        <color indexed="64"/>
      </right>
      <top style="thin">
        <color indexed="64"/>
      </top>
      <bottom style="hair">
        <color indexed="64"/>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right style="thin">
        <color indexed="64"/>
      </right>
      <top style="thin">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auto="1"/>
      </left>
      <right style="hair">
        <color auto="1"/>
      </right>
      <top style="hair">
        <color auto="1"/>
      </top>
      <bottom style="thin">
        <color auto="1"/>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hair">
        <color indexed="64"/>
      </left>
      <right style="hair">
        <color indexed="64"/>
      </right>
      <top/>
      <bottom/>
      <diagonal/>
    </border>
    <border>
      <left style="hair">
        <color indexed="64"/>
      </left>
      <right/>
      <top/>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style="hair">
        <color indexed="64"/>
      </left>
      <right style="hair">
        <color indexed="64"/>
      </right>
      <top style="thin">
        <color indexed="64"/>
      </top>
      <bottom style="thin">
        <color indexed="64"/>
      </bottom>
      <diagonal/>
    </border>
    <border>
      <left style="hair">
        <color auto="1"/>
      </left>
      <right style="hair">
        <color auto="1"/>
      </right>
      <top style="hair">
        <color auto="1"/>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auto="1"/>
      </bottom>
      <diagonal/>
    </border>
    <border>
      <left style="hair">
        <color auto="1"/>
      </left>
      <right style="hair">
        <color auto="1"/>
      </right>
      <top/>
      <bottom style="hair">
        <color auto="1"/>
      </bottom>
      <diagonal/>
    </border>
    <border>
      <left/>
      <right style="hair">
        <color indexed="64"/>
      </right>
      <top/>
      <bottom style="hair">
        <color indexed="64"/>
      </bottom>
      <diagonal/>
    </border>
    <border>
      <left/>
      <right style="thin">
        <color indexed="64"/>
      </right>
      <top style="thin">
        <color indexed="64"/>
      </top>
      <bottom style="thin">
        <color auto="1"/>
      </bottom>
      <diagonal/>
    </border>
    <border>
      <left/>
      <right style="hair">
        <color indexed="64"/>
      </right>
      <top/>
      <bottom style="thin">
        <color indexed="64"/>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style="thin">
        <color indexed="64"/>
      </left>
      <right style="hair">
        <color indexed="64"/>
      </right>
      <top/>
      <bottom style="hair">
        <color indexed="64"/>
      </bottom>
      <diagonal/>
    </border>
    <border>
      <left style="thin">
        <color indexed="64"/>
      </left>
      <right/>
      <top style="hair">
        <color indexed="64"/>
      </top>
      <bottom style="thin">
        <color indexed="64"/>
      </bottom>
      <diagonal/>
    </border>
    <border>
      <left style="hair">
        <color indexed="64"/>
      </left>
      <right/>
      <top style="thin">
        <color auto="1"/>
      </top>
      <bottom/>
      <diagonal/>
    </border>
    <border>
      <left/>
      <right style="hair">
        <color indexed="64"/>
      </right>
      <top style="thin">
        <color auto="1"/>
      </top>
      <bottom/>
      <diagonal/>
    </border>
    <border>
      <left style="thin">
        <color indexed="64"/>
      </left>
      <right style="thin">
        <color indexed="64"/>
      </right>
      <top/>
      <bottom/>
      <diagonal/>
    </border>
    <border>
      <left style="hair">
        <color indexed="64"/>
      </left>
      <right style="hair">
        <color auto="1"/>
      </right>
      <top/>
      <bottom style="thin">
        <color indexed="64"/>
      </bottom>
      <diagonal/>
    </border>
    <border>
      <left style="thin">
        <color auto="1"/>
      </left>
      <right/>
      <top/>
      <bottom style="hair">
        <color auto="1"/>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auto="1"/>
      </left>
      <right style="hair">
        <color auto="1"/>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hair">
        <color indexed="64"/>
      </top>
      <bottom/>
      <diagonal/>
    </border>
    <border>
      <left style="thin">
        <color indexed="64"/>
      </left>
      <right/>
      <top style="hair">
        <color indexed="64"/>
      </top>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s>
  <cellStyleXfs count="19">
    <xf numFmtId="0" fontId="0" fillId="0" borderId="0">
      <alignment vertical="center"/>
    </xf>
    <xf numFmtId="0" fontId="2" fillId="0" borderId="0" applyNumberFormat="0" applyFill="0" applyBorder="0" applyAlignment="0" applyProtection="0">
      <alignment vertical="center"/>
    </xf>
    <xf numFmtId="0" fontId="3" fillId="0" borderId="0">
      <alignment vertical="center"/>
    </xf>
    <xf numFmtId="0" fontId="7" fillId="0" borderId="0">
      <alignment vertical="center"/>
    </xf>
    <xf numFmtId="0" fontId="9" fillId="0" borderId="0">
      <alignment vertical="center"/>
    </xf>
    <xf numFmtId="38" fontId="10" fillId="0" borderId="0" applyFont="0" applyFill="0" applyBorder="0" applyAlignment="0" applyProtection="0">
      <alignment vertical="center"/>
    </xf>
    <xf numFmtId="0" fontId="1" fillId="0" borderId="0">
      <alignment vertical="center"/>
    </xf>
    <xf numFmtId="0" fontId="3" fillId="0" borderId="0">
      <alignment vertical="center"/>
    </xf>
    <xf numFmtId="38" fontId="11" fillId="0" borderId="0" applyFont="0" applyFill="0" applyBorder="0" applyAlignment="0" applyProtection="0">
      <alignment vertical="center"/>
    </xf>
    <xf numFmtId="0" fontId="9" fillId="0" borderId="0">
      <alignment vertical="center"/>
    </xf>
    <xf numFmtId="176" fontId="10" fillId="0" borderId="0" applyFont="0" applyFill="0" applyBorder="0" applyAlignment="0" applyProtection="0">
      <alignment vertical="center"/>
    </xf>
    <xf numFmtId="0" fontId="9" fillId="0" borderId="0"/>
    <xf numFmtId="0" fontId="7" fillId="0" borderId="0">
      <alignment vertical="center"/>
    </xf>
    <xf numFmtId="0" fontId="3" fillId="0" borderId="0">
      <alignment vertical="center"/>
    </xf>
    <xf numFmtId="38" fontId="11"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7" fillId="0" borderId="0" applyFont="0" applyFill="0" applyBorder="0" applyAlignment="0" applyProtection="0">
      <alignment vertical="center"/>
    </xf>
    <xf numFmtId="38" fontId="1" fillId="0" borderId="0" applyFont="0" applyFill="0" applyBorder="0" applyAlignment="0" applyProtection="0">
      <alignment vertical="center"/>
    </xf>
  </cellStyleXfs>
  <cellXfs count="573">
    <xf numFmtId="0" fontId="0" fillId="0" borderId="0" xfId="0">
      <alignment vertical="center"/>
    </xf>
    <xf numFmtId="0" fontId="4" fillId="0" borderId="0" xfId="1" applyFont="1" applyFill="1" applyAlignment="1" applyProtection="1">
      <alignment horizontal="center" vertical="center"/>
    </xf>
    <xf numFmtId="49" fontId="13" fillId="2" borderId="64" xfId="13" applyNumberFormat="1" applyFont="1" applyFill="1" applyBorder="1" applyAlignment="1" applyProtection="1">
      <alignment horizontal="center" vertical="center"/>
      <protection locked="0"/>
    </xf>
    <xf numFmtId="49" fontId="13" fillId="2" borderId="8" xfId="13" applyNumberFormat="1" applyFont="1" applyFill="1" applyBorder="1" applyAlignment="1" applyProtection="1">
      <alignment horizontal="center" vertical="center"/>
      <protection locked="0"/>
    </xf>
    <xf numFmtId="49" fontId="13" fillId="2" borderId="13" xfId="13" applyNumberFormat="1" applyFont="1" applyFill="1" applyBorder="1" applyAlignment="1" applyProtection="1">
      <alignment horizontal="center" vertical="center"/>
      <protection locked="0"/>
    </xf>
    <xf numFmtId="49" fontId="13" fillId="2" borderId="47" xfId="13" applyNumberFormat="1" applyFont="1" applyFill="1" applyBorder="1" applyAlignment="1" applyProtection="1">
      <alignment horizontal="center" vertical="center"/>
      <protection locked="0"/>
    </xf>
    <xf numFmtId="49" fontId="13" fillId="2" borderId="63" xfId="13" applyNumberFormat="1" applyFont="1" applyFill="1" applyBorder="1" applyAlignment="1" applyProtection="1">
      <alignment horizontal="center" vertical="center"/>
      <protection locked="0"/>
    </xf>
    <xf numFmtId="49" fontId="13" fillId="2" borderId="41" xfId="13" applyNumberFormat="1" applyFont="1" applyFill="1" applyBorder="1" applyAlignment="1" applyProtection="1">
      <alignment horizontal="center" vertical="center"/>
      <protection locked="0"/>
    </xf>
    <xf numFmtId="38" fontId="13" fillId="2" borderId="9" xfId="3" applyNumberFormat="1" applyFont="1" applyFill="1" applyBorder="1" applyAlignment="1" applyProtection="1">
      <alignment horizontal="right" vertical="center"/>
      <protection locked="0"/>
    </xf>
    <xf numFmtId="38" fontId="13" fillId="2" borderId="12" xfId="3" applyNumberFormat="1" applyFont="1" applyFill="1" applyBorder="1" applyAlignment="1" applyProtection="1">
      <alignment horizontal="right" vertical="center"/>
      <protection locked="0"/>
    </xf>
    <xf numFmtId="38" fontId="13" fillId="2" borderId="9" xfId="7" applyNumberFormat="1" applyFont="1" applyFill="1" applyBorder="1" applyAlignment="1" applyProtection="1">
      <alignment horizontal="right" vertical="center"/>
      <protection locked="0"/>
    </xf>
    <xf numFmtId="38" fontId="13" fillId="2" borderId="12" xfId="7" applyNumberFormat="1" applyFont="1" applyFill="1" applyBorder="1" applyAlignment="1" applyProtection="1">
      <alignment horizontal="right" vertical="center"/>
      <protection locked="0"/>
    </xf>
    <xf numFmtId="38" fontId="13" fillId="2" borderId="14" xfId="3" applyNumberFormat="1" applyFont="1" applyFill="1" applyBorder="1" applyAlignment="1" applyProtection="1">
      <alignment horizontal="right" vertical="center"/>
      <protection locked="0"/>
    </xf>
    <xf numFmtId="38" fontId="13" fillId="2" borderId="62" xfId="3" applyNumberFormat="1" applyFont="1" applyFill="1" applyBorder="1" applyAlignment="1" applyProtection="1">
      <alignment horizontal="right" vertical="center"/>
      <protection locked="0"/>
    </xf>
    <xf numFmtId="14" fontId="13" fillId="2" borderId="9" xfId="11" applyNumberFormat="1" applyFont="1" applyFill="1" applyBorder="1" applyAlignment="1" applyProtection="1">
      <alignment horizontal="left" vertical="center"/>
      <protection locked="0"/>
    </xf>
    <xf numFmtId="177" fontId="13" fillId="2" borderId="10" xfId="11" applyNumberFormat="1" applyFont="1" applyFill="1" applyBorder="1" applyAlignment="1" applyProtection="1">
      <alignment horizontal="left" vertical="center"/>
      <protection locked="0"/>
    </xf>
    <xf numFmtId="177" fontId="13" fillId="2" borderId="12" xfId="11" applyNumberFormat="1" applyFont="1" applyFill="1" applyBorder="1" applyAlignment="1" applyProtection="1">
      <alignment horizontal="left" vertical="center"/>
      <protection locked="0"/>
    </xf>
    <xf numFmtId="49" fontId="13" fillId="2" borderId="9" xfId="11" applyNumberFormat="1" applyFont="1" applyFill="1" applyBorder="1" applyAlignment="1" applyProtection="1">
      <alignment horizontal="left" vertical="center"/>
      <protection locked="0"/>
    </xf>
    <xf numFmtId="49" fontId="13" fillId="2" borderId="11" xfId="11" applyNumberFormat="1" applyFont="1" applyFill="1" applyBorder="1" applyAlignment="1" applyProtection="1">
      <alignment horizontal="left" vertical="center"/>
      <protection locked="0"/>
    </xf>
    <xf numFmtId="49" fontId="13" fillId="2" borderId="56" xfId="13" applyNumberFormat="1" applyFont="1" applyFill="1" applyBorder="1" applyAlignment="1" applyProtection="1">
      <alignment horizontal="left" vertical="center"/>
      <protection locked="0"/>
    </xf>
    <xf numFmtId="0" fontId="13" fillId="2" borderId="57" xfId="13" applyFont="1" applyFill="1" applyBorder="1" applyAlignment="1" applyProtection="1">
      <alignment horizontal="left" vertical="center"/>
      <protection locked="0"/>
    </xf>
    <xf numFmtId="49" fontId="13" fillId="2" borderId="31" xfId="13" applyNumberFormat="1" applyFont="1" applyFill="1" applyBorder="1" applyAlignment="1" applyProtection="1">
      <alignment horizontal="left" vertical="center"/>
      <protection locked="0"/>
    </xf>
    <xf numFmtId="0" fontId="13" fillId="2" borderId="51" xfId="13" applyFont="1" applyFill="1" applyBorder="1" applyAlignment="1" applyProtection="1">
      <alignment horizontal="left" vertical="center"/>
      <protection locked="0"/>
    </xf>
    <xf numFmtId="0" fontId="13" fillId="2" borderId="31" xfId="13" applyFont="1" applyFill="1" applyBorder="1" applyAlignment="1" applyProtection="1">
      <alignment horizontal="left" vertical="center"/>
      <protection locked="0"/>
    </xf>
    <xf numFmtId="0" fontId="13" fillId="2" borderId="52" xfId="13" applyFont="1" applyFill="1" applyBorder="1" applyAlignment="1" applyProtection="1">
      <alignment horizontal="left" vertical="center"/>
      <protection locked="0"/>
    </xf>
    <xf numFmtId="0" fontId="13" fillId="2" borderId="48" xfId="13" applyFont="1" applyFill="1" applyBorder="1" applyAlignment="1" applyProtection="1">
      <alignment horizontal="left" vertical="center"/>
      <protection locked="0"/>
    </xf>
    <xf numFmtId="38" fontId="13" fillId="2" borderId="4" xfId="7" applyNumberFormat="1" applyFont="1" applyFill="1" applyBorder="1" applyAlignment="1" applyProtection="1">
      <alignment horizontal="right" vertical="center"/>
      <protection locked="0"/>
    </xf>
    <xf numFmtId="38" fontId="13" fillId="2" borderId="7" xfId="7" applyNumberFormat="1" applyFont="1" applyFill="1" applyBorder="1" applyAlignment="1" applyProtection="1">
      <alignment horizontal="right" vertical="center"/>
      <protection locked="0"/>
    </xf>
    <xf numFmtId="38" fontId="13" fillId="2" borderId="4" xfId="3" applyNumberFormat="1" applyFont="1" applyFill="1" applyBorder="1" applyAlignment="1" applyProtection="1">
      <alignment horizontal="right" vertical="center"/>
      <protection locked="0"/>
    </xf>
    <xf numFmtId="38" fontId="13" fillId="2" borderId="7" xfId="3" applyNumberFormat="1" applyFont="1" applyFill="1" applyBorder="1" applyAlignment="1" applyProtection="1">
      <alignment horizontal="right" vertical="center"/>
      <protection locked="0"/>
    </xf>
    <xf numFmtId="49" fontId="13" fillId="2" borderId="9" xfId="13" applyNumberFormat="1" applyFont="1" applyFill="1" applyBorder="1" applyAlignment="1" applyProtection="1">
      <alignment horizontal="center" vertical="center"/>
      <protection locked="0"/>
    </xf>
    <xf numFmtId="38" fontId="13" fillId="2" borderId="10" xfId="13" applyNumberFormat="1" applyFont="1" applyFill="1" applyBorder="1" applyAlignment="1" applyProtection="1">
      <alignment horizontal="center" vertical="center"/>
      <protection locked="0"/>
    </xf>
    <xf numFmtId="38" fontId="13" fillId="2" borderId="11" xfId="13" applyNumberFormat="1" applyFont="1" applyFill="1" applyBorder="1" applyAlignment="1" applyProtection="1">
      <alignment horizontal="center" vertical="center"/>
      <protection locked="0"/>
    </xf>
    <xf numFmtId="14" fontId="13" fillId="2" borderId="56" xfId="11" applyNumberFormat="1" applyFont="1" applyFill="1" applyBorder="1" applyAlignment="1" applyProtection="1">
      <alignment horizontal="left" vertical="center"/>
      <protection locked="0"/>
    </xf>
    <xf numFmtId="177" fontId="13" fillId="2" borderId="24" xfId="11" applyNumberFormat="1" applyFont="1" applyFill="1" applyBorder="1" applyAlignment="1" applyProtection="1">
      <alignment horizontal="left" vertical="center"/>
      <protection locked="0"/>
    </xf>
    <xf numFmtId="177" fontId="13" fillId="2" borderId="26" xfId="11" applyNumberFormat="1" applyFont="1" applyFill="1" applyBorder="1" applyAlignment="1" applyProtection="1">
      <alignment horizontal="left" vertical="center"/>
      <protection locked="0"/>
    </xf>
    <xf numFmtId="177" fontId="13" fillId="2" borderId="31" xfId="11" applyNumberFormat="1" applyFont="1" applyFill="1" applyBorder="1" applyAlignment="1" applyProtection="1">
      <alignment horizontal="left" vertical="center"/>
      <protection locked="0"/>
    </xf>
    <xf numFmtId="177" fontId="13" fillId="2" borderId="0" xfId="11" applyNumberFormat="1" applyFont="1" applyFill="1" applyAlignment="1" applyProtection="1">
      <alignment horizontal="left" vertical="center"/>
      <protection locked="0"/>
    </xf>
    <xf numFmtId="177" fontId="13" fillId="2" borderId="29" xfId="11" applyNumberFormat="1" applyFont="1" applyFill="1" applyBorder="1" applyAlignment="1" applyProtection="1">
      <alignment horizontal="left" vertical="center"/>
      <protection locked="0"/>
    </xf>
    <xf numFmtId="177" fontId="13" fillId="2" borderId="20" xfId="11" applyNumberFormat="1" applyFont="1" applyFill="1" applyBorder="1" applyAlignment="1" applyProtection="1">
      <alignment horizontal="left" vertical="center"/>
      <protection locked="0"/>
    </xf>
    <xf numFmtId="177" fontId="13" fillId="2" borderId="21" xfId="11" applyNumberFormat="1" applyFont="1" applyFill="1" applyBorder="1" applyAlignment="1" applyProtection="1">
      <alignment horizontal="left" vertical="center"/>
      <protection locked="0"/>
    </xf>
    <xf numFmtId="177" fontId="13" fillId="2" borderId="22" xfId="11" applyNumberFormat="1" applyFont="1" applyFill="1" applyBorder="1" applyAlignment="1" applyProtection="1">
      <alignment horizontal="left" vertical="center"/>
      <protection locked="0"/>
    </xf>
    <xf numFmtId="49" fontId="13" fillId="2" borderId="14" xfId="11" applyNumberFormat="1" applyFont="1" applyFill="1" applyBorder="1" applyAlignment="1" applyProtection="1">
      <alignment horizontal="left" vertical="center"/>
      <protection locked="0"/>
    </xf>
    <xf numFmtId="49" fontId="13" fillId="2" borderId="16" xfId="11" applyNumberFormat="1" applyFont="1" applyFill="1" applyBorder="1" applyAlignment="1" applyProtection="1">
      <alignment horizontal="left" vertical="center"/>
      <protection locked="0"/>
    </xf>
    <xf numFmtId="14" fontId="13" fillId="2" borderId="14" xfId="11" applyNumberFormat="1" applyFont="1" applyFill="1" applyBorder="1" applyAlignment="1" applyProtection="1">
      <alignment horizontal="left" vertical="center"/>
      <protection locked="0"/>
    </xf>
    <xf numFmtId="177" fontId="13" fillId="2" borderId="15" xfId="11" applyNumberFormat="1" applyFont="1" applyFill="1" applyBorder="1" applyAlignment="1" applyProtection="1">
      <alignment horizontal="left" vertical="center"/>
      <protection locked="0"/>
    </xf>
    <xf numFmtId="177" fontId="13" fillId="2" borderId="62" xfId="11" applyNumberFormat="1" applyFont="1" applyFill="1" applyBorder="1" applyAlignment="1" applyProtection="1">
      <alignment horizontal="left" vertical="center"/>
      <protection locked="0"/>
    </xf>
    <xf numFmtId="0" fontId="7" fillId="3" borderId="56" xfId="5" applyNumberFormat="1" applyFont="1" applyFill="1" applyBorder="1" applyAlignment="1" applyProtection="1">
      <alignment horizontal="center" vertical="center"/>
    </xf>
    <xf numFmtId="0" fontId="7" fillId="3" borderId="24" xfId="5" applyNumberFormat="1" applyFont="1" applyFill="1" applyBorder="1" applyAlignment="1" applyProtection="1">
      <alignment horizontal="center" vertical="center"/>
    </xf>
    <xf numFmtId="0" fontId="7" fillId="3" borderId="57" xfId="5" applyNumberFormat="1" applyFont="1" applyFill="1" applyBorder="1" applyAlignment="1" applyProtection="1">
      <alignment horizontal="center" vertical="center"/>
    </xf>
    <xf numFmtId="0" fontId="7" fillId="3" borderId="31" xfId="5" applyNumberFormat="1" applyFont="1" applyFill="1" applyBorder="1" applyAlignment="1" applyProtection="1">
      <alignment horizontal="center" vertical="center"/>
    </xf>
    <xf numFmtId="0" fontId="7" fillId="3" borderId="0" xfId="5" applyNumberFormat="1" applyFont="1" applyFill="1" applyBorder="1" applyAlignment="1" applyProtection="1">
      <alignment horizontal="center" vertical="center"/>
    </xf>
    <xf numFmtId="0" fontId="7" fillId="3" borderId="51" xfId="5" applyNumberFormat="1" applyFont="1" applyFill="1" applyBorder="1" applyAlignment="1" applyProtection="1">
      <alignment horizontal="center" vertical="center"/>
    </xf>
    <xf numFmtId="0" fontId="7" fillId="3" borderId="20" xfId="5" applyNumberFormat="1" applyFont="1" applyFill="1" applyBorder="1" applyAlignment="1" applyProtection="1">
      <alignment horizontal="center" vertical="center"/>
    </xf>
    <xf numFmtId="0" fontId="7" fillId="3" borderId="21" xfId="5" applyNumberFormat="1" applyFont="1" applyFill="1" applyBorder="1" applyAlignment="1" applyProtection="1">
      <alignment horizontal="center" vertical="center"/>
    </xf>
    <xf numFmtId="0" fontId="7" fillId="3" borderId="50" xfId="5" applyNumberFormat="1" applyFont="1" applyFill="1" applyBorder="1" applyAlignment="1" applyProtection="1">
      <alignment horizontal="center" vertical="center"/>
    </xf>
    <xf numFmtId="49" fontId="13" fillId="2" borderId="20" xfId="13" applyNumberFormat="1" applyFont="1" applyFill="1" applyBorder="1" applyAlignment="1" applyProtection="1">
      <alignment horizontal="left" vertical="center"/>
      <protection locked="0"/>
    </xf>
    <xf numFmtId="0" fontId="13" fillId="2" borderId="50" xfId="13" applyFont="1" applyFill="1" applyBorder="1" applyAlignment="1" applyProtection="1">
      <alignment horizontal="left" vertical="center"/>
      <protection locked="0"/>
    </xf>
    <xf numFmtId="49" fontId="13" fillId="2" borderId="4" xfId="13" applyNumberFormat="1" applyFont="1" applyFill="1" applyBorder="1" applyAlignment="1" applyProtection="1">
      <alignment horizontal="center" vertical="center"/>
      <protection locked="0"/>
    </xf>
    <xf numFmtId="38" fontId="13" fillId="2" borderId="5" xfId="13" applyNumberFormat="1" applyFont="1" applyFill="1" applyBorder="1" applyAlignment="1" applyProtection="1">
      <alignment horizontal="center" vertical="center"/>
      <protection locked="0"/>
    </xf>
    <xf numFmtId="38" fontId="13" fillId="2" borderId="6" xfId="13" applyNumberFormat="1" applyFont="1" applyFill="1" applyBorder="1" applyAlignment="1" applyProtection="1">
      <alignment horizontal="center" vertical="center"/>
      <protection locked="0"/>
    </xf>
    <xf numFmtId="49" fontId="13" fillId="2" borderId="56" xfId="11" applyNumberFormat="1" applyFont="1" applyFill="1" applyBorder="1" applyAlignment="1" applyProtection="1">
      <alignment horizontal="left" vertical="center"/>
      <protection locked="0"/>
    </xf>
    <xf numFmtId="49" fontId="13" fillId="2" borderId="57" xfId="11" applyNumberFormat="1" applyFont="1" applyFill="1" applyBorder="1" applyAlignment="1" applyProtection="1">
      <alignment horizontal="left" vertical="center"/>
      <protection locked="0"/>
    </xf>
    <xf numFmtId="49" fontId="13" fillId="2" borderId="31" xfId="11" applyNumberFormat="1" applyFont="1" applyFill="1" applyBorder="1" applyAlignment="1" applyProtection="1">
      <alignment horizontal="left" vertical="center"/>
      <protection locked="0"/>
    </xf>
    <xf numFmtId="49" fontId="13" fillId="2" borderId="51" xfId="11" applyNumberFormat="1" applyFont="1" applyFill="1" applyBorder="1" applyAlignment="1" applyProtection="1">
      <alignment horizontal="left" vertical="center"/>
      <protection locked="0"/>
    </xf>
    <xf numFmtId="49" fontId="13" fillId="2" borderId="52" xfId="11" applyNumberFormat="1" applyFont="1" applyFill="1" applyBorder="1" applyAlignment="1" applyProtection="1">
      <alignment horizontal="left" vertical="center"/>
      <protection locked="0"/>
    </xf>
    <xf numFmtId="49" fontId="13" fillId="2" borderId="48" xfId="11" applyNumberFormat="1" applyFont="1" applyFill="1" applyBorder="1" applyAlignment="1" applyProtection="1">
      <alignment horizontal="left" vertical="center"/>
      <protection locked="0"/>
    </xf>
    <xf numFmtId="49" fontId="13" fillId="2" borderId="1" xfId="11" applyNumberFormat="1" applyFont="1" applyFill="1" applyBorder="1" applyAlignment="1" applyProtection="1">
      <alignment horizontal="left" vertical="center"/>
      <protection locked="0"/>
    </xf>
    <xf numFmtId="49" fontId="13" fillId="2" borderId="19" xfId="11" applyNumberFormat="1" applyFont="1" applyFill="1" applyBorder="1" applyAlignment="1" applyProtection="1">
      <alignment horizontal="left" vertical="center"/>
      <protection locked="0"/>
    </xf>
    <xf numFmtId="49" fontId="13" fillId="2" borderId="0" xfId="11" applyNumberFormat="1" applyFont="1" applyFill="1" applyAlignment="1" applyProtection="1">
      <alignment horizontal="left" vertical="center"/>
      <protection locked="0"/>
    </xf>
    <xf numFmtId="182" fontId="13" fillId="2" borderId="0" xfId="11" applyNumberFormat="1" applyFont="1" applyFill="1" applyAlignment="1" applyProtection="1">
      <alignment horizontal="left" vertical="center"/>
      <protection locked="0"/>
    </xf>
    <xf numFmtId="38" fontId="13" fillId="2" borderId="0" xfId="11" applyNumberFormat="1" applyFont="1" applyFill="1" applyAlignment="1" applyProtection="1">
      <alignment horizontal="left" vertical="center"/>
      <protection locked="0"/>
    </xf>
    <xf numFmtId="38" fontId="13" fillId="2" borderId="18" xfId="7" applyNumberFormat="1" applyFont="1" applyFill="1" applyBorder="1" applyAlignment="1" applyProtection="1">
      <alignment horizontal="right" vertical="center"/>
      <protection locked="0"/>
    </xf>
    <xf numFmtId="178" fontId="13" fillId="2" borderId="10" xfId="7" applyNumberFormat="1" applyFont="1" applyFill="1" applyBorder="1" applyAlignment="1" applyProtection="1">
      <alignment horizontal="right" vertical="center"/>
      <protection locked="0"/>
    </xf>
    <xf numFmtId="177" fontId="13" fillId="2" borderId="11" xfId="7" applyNumberFormat="1" applyFont="1" applyFill="1" applyBorder="1" applyAlignment="1" applyProtection="1">
      <alignment horizontal="right" vertical="center"/>
      <protection locked="0"/>
    </xf>
    <xf numFmtId="178" fontId="13" fillId="2" borderId="11" xfId="7" applyNumberFormat="1" applyFont="1" applyFill="1" applyBorder="1" applyAlignment="1" applyProtection="1">
      <alignment horizontal="right" vertical="center"/>
      <protection locked="0"/>
    </xf>
    <xf numFmtId="38" fontId="13" fillId="2" borderId="14" xfId="7" applyNumberFormat="1" applyFont="1" applyFill="1" applyBorder="1" applyAlignment="1" applyProtection="1">
      <alignment horizontal="right" vertical="center"/>
      <protection locked="0"/>
    </xf>
    <xf numFmtId="38" fontId="13" fillId="2" borderId="62" xfId="7" applyNumberFormat="1" applyFont="1" applyFill="1" applyBorder="1" applyAlignment="1" applyProtection="1">
      <alignment horizontal="right" vertical="center"/>
      <protection locked="0"/>
    </xf>
    <xf numFmtId="0" fontId="13" fillId="2" borderId="0" xfId="11" applyFont="1" applyFill="1" applyAlignment="1" applyProtection="1">
      <alignment horizontal="left" vertical="center"/>
      <protection locked="0"/>
    </xf>
    <xf numFmtId="184" fontId="13" fillId="2" borderId="0" xfId="11" applyNumberFormat="1" applyFont="1" applyFill="1" applyAlignment="1" applyProtection="1">
      <alignment horizontal="left" vertical="center"/>
      <protection locked="0"/>
    </xf>
    <xf numFmtId="181" fontId="13" fillId="2" borderId="0" xfId="11" applyNumberFormat="1" applyFont="1" applyFill="1" applyAlignment="1" applyProtection="1">
      <alignment horizontal="left" vertical="center"/>
      <protection locked="0"/>
    </xf>
    <xf numFmtId="14" fontId="13" fillId="2" borderId="0" xfId="11" applyNumberFormat="1" applyFont="1" applyFill="1" applyAlignment="1" applyProtection="1">
      <alignment horizontal="left" vertical="center"/>
      <protection locked="0"/>
    </xf>
    <xf numFmtId="38" fontId="13" fillId="2" borderId="10" xfId="7" applyNumberFormat="1" applyFont="1" applyFill="1" applyBorder="1" applyAlignment="1" applyProtection="1">
      <alignment horizontal="right" vertical="center"/>
      <protection locked="0"/>
    </xf>
    <xf numFmtId="178" fontId="13" fillId="2" borderId="12" xfId="7" applyNumberFormat="1" applyFont="1" applyFill="1" applyBorder="1" applyAlignment="1" applyProtection="1">
      <alignment horizontal="right" vertical="center"/>
      <protection locked="0"/>
    </xf>
    <xf numFmtId="38" fontId="13" fillId="2" borderId="32" xfId="7" applyNumberFormat="1" applyFont="1" applyFill="1" applyBorder="1" applyAlignment="1" applyProtection="1">
      <alignment horizontal="right" vertical="center"/>
      <protection locked="0"/>
    </xf>
    <xf numFmtId="178" fontId="13" fillId="2" borderId="33" xfId="7" applyNumberFormat="1" applyFont="1" applyFill="1" applyBorder="1" applyAlignment="1" applyProtection="1">
      <alignment horizontal="right" vertical="center"/>
      <protection locked="0"/>
    </xf>
    <xf numFmtId="178" fontId="13" fillId="2" borderId="34" xfId="7" applyNumberFormat="1" applyFont="1" applyFill="1" applyBorder="1" applyAlignment="1" applyProtection="1">
      <alignment horizontal="right" vertical="center"/>
      <protection locked="0"/>
    </xf>
    <xf numFmtId="38" fontId="13" fillId="2" borderId="55" xfId="7" applyNumberFormat="1" applyFont="1" applyFill="1" applyBorder="1" applyAlignment="1" applyProtection="1">
      <alignment horizontal="right" vertical="center"/>
      <protection locked="0"/>
    </xf>
    <xf numFmtId="182" fontId="13" fillId="2" borderId="15" xfId="7" applyNumberFormat="1" applyFont="1" applyFill="1" applyBorder="1" applyAlignment="1" applyProtection="1">
      <alignment horizontal="right" vertical="center"/>
      <protection locked="0"/>
    </xf>
    <xf numFmtId="182" fontId="13" fillId="2" borderId="62" xfId="7" applyNumberFormat="1" applyFont="1" applyFill="1" applyBorder="1" applyAlignment="1" applyProtection="1">
      <alignment horizontal="right" vertical="center"/>
      <protection locked="0"/>
    </xf>
    <xf numFmtId="38" fontId="13" fillId="2" borderId="17" xfId="7" applyNumberFormat="1" applyFont="1" applyFill="1" applyBorder="1" applyAlignment="1" applyProtection="1">
      <alignment horizontal="right" vertical="center"/>
      <protection locked="0"/>
    </xf>
    <xf numFmtId="182" fontId="13" fillId="2" borderId="5" xfId="7" applyNumberFormat="1" applyFont="1" applyFill="1" applyBorder="1" applyAlignment="1" applyProtection="1">
      <alignment horizontal="right" vertical="center"/>
      <protection locked="0"/>
    </xf>
    <xf numFmtId="182" fontId="13" fillId="2" borderId="7" xfId="7" applyNumberFormat="1" applyFont="1" applyFill="1" applyBorder="1" applyAlignment="1" applyProtection="1">
      <alignment horizontal="right" vertical="center"/>
      <protection locked="0"/>
    </xf>
    <xf numFmtId="178" fontId="13" fillId="2" borderId="5" xfId="7" applyNumberFormat="1" applyFont="1" applyFill="1" applyBorder="1" applyAlignment="1" applyProtection="1">
      <alignment horizontal="right" vertical="center"/>
      <protection locked="0"/>
    </xf>
    <xf numFmtId="177" fontId="13" fillId="2" borderId="6" xfId="7" applyNumberFormat="1" applyFont="1" applyFill="1" applyBorder="1" applyAlignment="1" applyProtection="1">
      <alignment horizontal="right" vertical="center"/>
      <protection locked="0"/>
    </xf>
    <xf numFmtId="182" fontId="13" fillId="2" borderId="10" xfId="7" applyNumberFormat="1" applyFont="1" applyFill="1" applyBorder="1" applyAlignment="1" applyProtection="1">
      <alignment horizontal="right" vertical="center"/>
      <protection locked="0"/>
    </xf>
    <xf numFmtId="182" fontId="13" fillId="2" borderId="12" xfId="7" applyNumberFormat="1" applyFont="1" applyFill="1" applyBorder="1" applyAlignment="1" applyProtection="1">
      <alignment horizontal="right" vertical="center"/>
      <protection locked="0"/>
    </xf>
    <xf numFmtId="49" fontId="13" fillId="2" borderId="0" xfId="11" applyNumberFormat="1" applyFont="1" applyFill="1" applyAlignment="1" applyProtection="1">
      <alignment horizontal="left" vertical="center" shrinkToFit="1"/>
      <protection locked="0"/>
    </xf>
    <xf numFmtId="38" fontId="13" fillId="2" borderId="69" xfId="7" applyNumberFormat="1" applyFont="1" applyFill="1" applyBorder="1" applyAlignment="1" applyProtection="1">
      <alignment horizontal="right" vertical="center"/>
      <protection locked="0"/>
    </xf>
    <xf numFmtId="177" fontId="13" fillId="2" borderId="33" xfId="7" applyNumberFormat="1" applyFont="1" applyFill="1" applyBorder="1" applyAlignment="1" applyProtection="1">
      <alignment horizontal="right" vertical="center"/>
      <protection locked="0"/>
    </xf>
    <xf numFmtId="177" fontId="13" fillId="2" borderId="34" xfId="7" applyNumberFormat="1" applyFont="1" applyFill="1" applyBorder="1" applyAlignment="1" applyProtection="1">
      <alignment horizontal="right" vertical="center"/>
      <protection locked="0"/>
    </xf>
    <xf numFmtId="177" fontId="13" fillId="2" borderId="10" xfId="7" applyNumberFormat="1" applyFont="1" applyFill="1" applyBorder="1" applyAlignment="1" applyProtection="1">
      <alignment horizontal="right" vertical="center"/>
      <protection locked="0"/>
    </xf>
    <xf numFmtId="177" fontId="13" fillId="2" borderId="12" xfId="7" applyNumberFormat="1" applyFont="1" applyFill="1" applyBorder="1" applyAlignment="1" applyProtection="1">
      <alignment horizontal="right" vertical="center"/>
      <protection locked="0"/>
    </xf>
    <xf numFmtId="178" fontId="13" fillId="2" borderId="7" xfId="7" applyNumberFormat="1" applyFont="1" applyFill="1" applyBorder="1" applyAlignment="1" applyProtection="1">
      <alignment horizontal="right" vertical="center"/>
      <protection locked="0"/>
    </xf>
    <xf numFmtId="177" fontId="13" fillId="2" borderId="68" xfId="7" applyNumberFormat="1" applyFont="1" applyFill="1" applyBorder="1" applyAlignment="1" applyProtection="1">
      <alignment horizontal="right" vertical="center"/>
      <protection locked="0"/>
    </xf>
    <xf numFmtId="177" fontId="13" fillId="2" borderId="5" xfId="7" applyNumberFormat="1" applyFont="1" applyFill="1" applyBorder="1" applyAlignment="1" applyProtection="1">
      <alignment horizontal="right" vertical="center"/>
      <protection locked="0"/>
    </xf>
    <xf numFmtId="177" fontId="13" fillId="2" borderId="7" xfId="7" applyNumberFormat="1" applyFont="1" applyFill="1" applyBorder="1" applyAlignment="1" applyProtection="1">
      <alignment horizontal="right" vertical="center"/>
      <protection locked="0"/>
    </xf>
    <xf numFmtId="38" fontId="13" fillId="2" borderId="0" xfId="11" applyNumberFormat="1" applyFont="1" applyFill="1" applyAlignment="1" applyProtection="1">
      <alignment horizontal="right" vertical="center"/>
      <protection locked="0"/>
    </xf>
    <xf numFmtId="182" fontId="13" fillId="2" borderId="0" xfId="11" applyNumberFormat="1" applyFont="1" applyFill="1" applyAlignment="1" applyProtection="1">
      <alignment horizontal="right" vertical="center"/>
      <protection locked="0"/>
    </xf>
    <xf numFmtId="49" fontId="13" fillId="2" borderId="9" xfId="7" applyNumberFormat="1" applyFont="1" applyFill="1" applyBorder="1" applyAlignment="1" applyProtection="1">
      <alignment horizontal="left" vertical="center"/>
      <protection locked="0"/>
    </xf>
    <xf numFmtId="178" fontId="13" fillId="2" borderId="10" xfId="7" applyNumberFormat="1" applyFont="1" applyFill="1" applyBorder="1" applyAlignment="1" applyProtection="1">
      <alignment horizontal="left" vertical="center"/>
      <protection locked="0"/>
    </xf>
    <xf numFmtId="178" fontId="13" fillId="2" borderId="12" xfId="7" applyNumberFormat="1" applyFont="1" applyFill="1" applyBorder="1" applyAlignment="1" applyProtection="1">
      <alignment horizontal="left" vertical="center"/>
      <protection locked="0"/>
    </xf>
    <xf numFmtId="14" fontId="13" fillId="2" borderId="24" xfId="11" applyNumberFormat="1" applyFont="1" applyFill="1" applyBorder="1" applyAlignment="1" applyProtection="1">
      <alignment horizontal="left" vertical="center"/>
      <protection locked="0"/>
    </xf>
    <xf numFmtId="14" fontId="13" fillId="2" borderId="26" xfId="11" applyNumberFormat="1" applyFont="1" applyFill="1" applyBorder="1" applyAlignment="1" applyProtection="1">
      <alignment horizontal="left" vertical="center"/>
      <protection locked="0"/>
    </xf>
    <xf numFmtId="14" fontId="13" fillId="2" borderId="31" xfId="11" applyNumberFormat="1" applyFont="1" applyFill="1" applyBorder="1" applyAlignment="1" applyProtection="1">
      <alignment horizontal="left" vertical="center"/>
      <protection locked="0"/>
    </xf>
    <xf numFmtId="14" fontId="13" fillId="2" borderId="29" xfId="11" applyNumberFormat="1" applyFont="1" applyFill="1" applyBorder="1" applyAlignment="1" applyProtection="1">
      <alignment horizontal="left" vertical="center"/>
      <protection locked="0"/>
    </xf>
    <xf numFmtId="14" fontId="13" fillId="2" borderId="52" xfId="11" applyNumberFormat="1" applyFont="1" applyFill="1" applyBorder="1" applyAlignment="1" applyProtection="1">
      <alignment horizontal="left" vertical="center"/>
      <protection locked="0"/>
    </xf>
    <xf numFmtId="14" fontId="13" fillId="2" borderId="53" xfId="11" applyNumberFormat="1" applyFont="1" applyFill="1" applyBorder="1" applyAlignment="1" applyProtection="1">
      <alignment horizontal="left" vertical="center"/>
      <protection locked="0"/>
    </xf>
    <xf numFmtId="14" fontId="13" fillId="2" borderId="61" xfId="11" applyNumberFormat="1" applyFont="1" applyFill="1" applyBorder="1" applyAlignment="1" applyProtection="1">
      <alignment horizontal="left" vertical="center"/>
      <protection locked="0"/>
    </xf>
    <xf numFmtId="14" fontId="13" fillId="2" borderId="1" xfId="11" applyNumberFormat="1" applyFont="1" applyFill="1" applyBorder="1" applyAlignment="1" applyProtection="1">
      <alignment horizontal="left" vertical="center"/>
      <protection locked="0"/>
    </xf>
    <xf numFmtId="14" fontId="13" fillId="2" borderId="2" xfId="11" applyNumberFormat="1" applyFont="1" applyFill="1" applyBorder="1" applyAlignment="1" applyProtection="1">
      <alignment horizontal="left" vertical="center"/>
      <protection locked="0"/>
    </xf>
    <xf numFmtId="14" fontId="13" fillId="2" borderId="49" xfId="11" applyNumberFormat="1" applyFont="1" applyFill="1" applyBorder="1" applyAlignment="1" applyProtection="1">
      <alignment horizontal="left" vertical="center"/>
      <protection locked="0"/>
    </xf>
    <xf numFmtId="49" fontId="13" fillId="2" borderId="10" xfId="11" applyNumberFormat="1" applyFont="1" applyFill="1" applyBorder="1" applyAlignment="1" applyProtection="1">
      <alignment horizontal="left" vertical="center"/>
      <protection locked="0"/>
    </xf>
    <xf numFmtId="49" fontId="13" fillId="2" borderId="15" xfId="11" applyNumberFormat="1" applyFont="1" applyFill="1" applyBorder="1" applyAlignment="1" applyProtection="1">
      <alignment horizontal="left" vertical="center"/>
      <protection locked="0"/>
    </xf>
    <xf numFmtId="14" fontId="13" fillId="2" borderId="10" xfId="11" applyNumberFormat="1" applyFont="1" applyFill="1" applyBorder="1" applyAlignment="1" applyProtection="1">
      <alignment horizontal="left" vertical="center"/>
      <protection locked="0"/>
    </xf>
    <xf numFmtId="14" fontId="13" fillId="2" borderId="12" xfId="11" applyNumberFormat="1" applyFont="1" applyFill="1" applyBorder="1" applyAlignment="1" applyProtection="1">
      <alignment horizontal="left" vertical="center"/>
      <protection locked="0"/>
    </xf>
    <xf numFmtId="49" fontId="13" fillId="2" borderId="4" xfId="13" applyNumberFormat="1" applyFont="1" applyFill="1" applyBorder="1" applyAlignment="1" applyProtection="1">
      <alignment horizontal="left" vertical="center"/>
      <protection locked="0"/>
    </xf>
    <xf numFmtId="49" fontId="13" fillId="2" borderId="6" xfId="13" applyNumberFormat="1" applyFont="1" applyFill="1" applyBorder="1" applyAlignment="1" applyProtection="1">
      <alignment horizontal="left" vertical="center"/>
      <protection locked="0"/>
    </xf>
    <xf numFmtId="49" fontId="13" fillId="2" borderId="10" xfId="7" applyNumberFormat="1" applyFont="1" applyFill="1" applyBorder="1" applyAlignment="1" applyProtection="1">
      <alignment horizontal="left" vertical="center"/>
      <protection locked="0"/>
    </xf>
    <xf numFmtId="49" fontId="13" fillId="2" borderId="12" xfId="7" applyNumberFormat="1" applyFont="1" applyFill="1" applyBorder="1" applyAlignment="1" applyProtection="1">
      <alignment horizontal="left" vertical="center"/>
      <protection locked="0"/>
    </xf>
    <xf numFmtId="0" fontId="13" fillId="2" borderId="10" xfId="7" applyFont="1" applyFill="1" applyBorder="1" applyAlignment="1" applyProtection="1">
      <alignment horizontal="left" vertical="center"/>
      <protection locked="0"/>
    </xf>
    <xf numFmtId="0" fontId="13" fillId="2" borderId="12" xfId="7" applyFont="1" applyFill="1" applyBorder="1" applyAlignment="1" applyProtection="1">
      <alignment horizontal="left" vertical="center"/>
      <protection locked="0"/>
    </xf>
    <xf numFmtId="49" fontId="13" fillId="2" borderId="14" xfId="7" applyNumberFormat="1" applyFont="1" applyFill="1" applyBorder="1" applyAlignment="1" applyProtection="1">
      <alignment horizontal="left" vertical="center"/>
      <protection locked="0"/>
    </xf>
    <xf numFmtId="0" fontId="13" fillId="2" borderId="15" xfId="7" applyFont="1" applyFill="1" applyBorder="1" applyAlignment="1" applyProtection="1">
      <alignment horizontal="left" vertical="center"/>
      <protection locked="0"/>
    </xf>
    <xf numFmtId="0" fontId="13" fillId="2" borderId="62" xfId="7" applyFont="1" applyFill="1" applyBorder="1" applyAlignment="1" applyProtection="1">
      <alignment horizontal="left" vertical="center"/>
      <protection locked="0"/>
    </xf>
    <xf numFmtId="14" fontId="13" fillId="2" borderId="4" xfId="11" applyNumberFormat="1" applyFont="1" applyFill="1" applyBorder="1" applyAlignment="1" applyProtection="1">
      <alignment horizontal="left" vertical="center"/>
      <protection locked="0"/>
    </xf>
    <xf numFmtId="177" fontId="13" fillId="2" borderId="5" xfId="11" applyNumberFormat="1" applyFont="1" applyFill="1" applyBorder="1" applyAlignment="1" applyProtection="1">
      <alignment horizontal="left" vertical="center"/>
      <protection locked="0"/>
    </xf>
    <xf numFmtId="177" fontId="13" fillId="2" borderId="7" xfId="11" applyNumberFormat="1" applyFont="1" applyFill="1" applyBorder="1" applyAlignment="1" applyProtection="1">
      <alignment horizontal="left" vertical="center"/>
      <protection locked="0"/>
    </xf>
    <xf numFmtId="49" fontId="13" fillId="2" borderId="4" xfId="11" applyNumberFormat="1" applyFont="1" applyFill="1" applyBorder="1" applyAlignment="1" applyProtection="1">
      <alignment horizontal="left" vertical="center"/>
      <protection locked="0"/>
    </xf>
    <xf numFmtId="49" fontId="13" fillId="2" borderId="5" xfId="11" applyNumberFormat="1" applyFont="1" applyFill="1" applyBorder="1" applyAlignment="1" applyProtection="1">
      <alignment horizontal="left" vertical="center"/>
      <protection locked="0"/>
    </xf>
    <xf numFmtId="49" fontId="13" fillId="2" borderId="6" xfId="11" applyNumberFormat="1" applyFont="1" applyFill="1" applyBorder="1" applyAlignment="1" applyProtection="1">
      <alignment horizontal="left" vertical="center"/>
      <protection locked="0"/>
    </xf>
    <xf numFmtId="49" fontId="13" fillId="2" borderId="4" xfId="7" applyNumberFormat="1" applyFont="1" applyFill="1" applyBorder="1" applyAlignment="1" applyProtection="1">
      <alignment horizontal="left" vertical="center"/>
      <protection locked="0"/>
    </xf>
    <xf numFmtId="0" fontId="13" fillId="2" borderId="5" xfId="7" applyFont="1" applyFill="1" applyBorder="1" applyAlignment="1" applyProtection="1">
      <alignment horizontal="left" vertical="center"/>
      <protection locked="0"/>
    </xf>
    <xf numFmtId="0" fontId="13" fillId="2" borderId="7" xfId="7" applyFont="1" applyFill="1" applyBorder="1" applyAlignment="1" applyProtection="1">
      <alignment horizontal="left" vertical="center"/>
      <protection locked="0"/>
    </xf>
    <xf numFmtId="178" fontId="13" fillId="2" borderId="68" xfId="7" applyNumberFormat="1" applyFont="1" applyFill="1" applyBorder="1" applyAlignment="1" applyProtection="1">
      <alignment horizontal="right" vertical="center"/>
      <protection locked="0"/>
    </xf>
    <xf numFmtId="0" fontId="4" fillId="0" borderId="0" xfId="7" applyFont="1" applyProtection="1">
      <alignment vertical="center"/>
    </xf>
    <xf numFmtId="0" fontId="8" fillId="0" borderId="0" xfId="3" applyFont="1" applyProtection="1">
      <alignment vertical="center"/>
    </xf>
    <xf numFmtId="14" fontId="8" fillId="0" borderId="0" xfId="3" applyNumberFormat="1" applyFont="1" applyProtection="1">
      <alignment vertical="center"/>
    </xf>
    <xf numFmtId="179" fontId="7" fillId="0" borderId="0" xfId="7" applyNumberFormat="1" applyFont="1" applyAlignment="1" applyProtection="1">
      <alignment horizontal="right" vertical="top"/>
    </xf>
    <xf numFmtId="179" fontId="4" fillId="0" borderId="0" xfId="7" applyNumberFormat="1" applyFont="1" applyAlignment="1" applyProtection="1">
      <alignment vertical="top"/>
    </xf>
    <xf numFmtId="0" fontId="4" fillId="0" borderId="0" xfId="3" applyFont="1" applyProtection="1">
      <alignment vertical="center"/>
    </xf>
    <xf numFmtId="0" fontId="14" fillId="0" borderId="0" xfId="3" applyFont="1" applyProtection="1">
      <alignment vertical="center"/>
    </xf>
    <xf numFmtId="0" fontId="4" fillId="4" borderId="0" xfId="3" applyFont="1" applyFill="1" applyAlignment="1" applyProtection="1">
      <alignment horizontal="right" vertical="top"/>
    </xf>
    <xf numFmtId="0" fontId="4" fillId="0" borderId="0" xfId="3" applyFont="1" applyAlignment="1" applyProtection="1">
      <alignment horizontal="right" vertical="top"/>
    </xf>
    <xf numFmtId="0" fontId="13" fillId="0" borderId="23" xfId="3" applyFont="1" applyBorder="1" applyProtection="1">
      <alignment vertical="center"/>
    </xf>
    <xf numFmtId="0" fontId="13" fillId="0" borderId="24" xfId="3" applyFont="1" applyBorder="1" applyProtection="1">
      <alignment vertical="center"/>
    </xf>
    <xf numFmtId="0" fontId="13" fillId="0" borderId="26" xfId="3" applyFont="1" applyBorder="1" applyProtection="1">
      <alignment vertical="center"/>
    </xf>
    <xf numFmtId="0" fontId="4" fillId="0" borderId="0" xfId="2" applyFont="1" applyProtection="1">
      <alignment vertical="center"/>
    </xf>
    <xf numFmtId="0" fontId="24" fillId="0" borderId="27" xfId="3" applyFont="1" applyBorder="1" applyProtection="1">
      <alignment vertical="center"/>
    </xf>
    <xf numFmtId="0" fontId="24" fillId="0" borderId="0" xfId="3" applyFont="1" applyProtection="1">
      <alignment vertical="center"/>
    </xf>
    <xf numFmtId="0" fontId="24" fillId="0" borderId="29" xfId="3" applyFont="1" applyBorder="1" applyProtection="1">
      <alignment vertical="center"/>
    </xf>
    <xf numFmtId="0" fontId="13" fillId="0" borderId="27" xfId="3" applyFont="1" applyBorder="1" applyProtection="1">
      <alignment vertical="center"/>
    </xf>
    <xf numFmtId="0" fontId="13" fillId="0" borderId="0" xfId="3" applyFont="1" applyProtection="1">
      <alignment vertical="center"/>
    </xf>
    <xf numFmtId="0" fontId="13" fillId="0" borderId="29" xfId="3" applyFont="1" applyBorder="1" applyProtection="1">
      <alignment vertical="center"/>
    </xf>
    <xf numFmtId="0" fontId="13" fillId="0" borderId="25" xfId="3" applyFont="1" applyBorder="1" applyProtection="1">
      <alignment vertical="center"/>
    </xf>
    <xf numFmtId="0" fontId="13" fillId="0" borderId="21" xfId="3" applyFont="1" applyBorder="1" applyProtection="1">
      <alignment vertical="center"/>
    </xf>
    <xf numFmtId="0" fontId="13" fillId="0" borderId="22" xfId="3" applyFont="1" applyBorder="1" applyProtection="1">
      <alignment vertical="center"/>
    </xf>
    <xf numFmtId="0" fontId="17" fillId="0" borderId="23" xfId="11" applyFont="1" applyBorder="1" applyAlignment="1" applyProtection="1">
      <alignment horizontal="center" vertical="center"/>
    </xf>
    <xf numFmtId="0" fontId="17" fillId="0" borderId="24" xfId="11" applyFont="1" applyBorder="1" applyAlignment="1" applyProtection="1">
      <alignment horizontal="center" vertical="center"/>
    </xf>
    <xf numFmtId="0" fontId="17" fillId="0" borderId="26" xfId="11" applyFont="1" applyBorder="1" applyAlignment="1" applyProtection="1">
      <alignment horizontal="center" vertical="center"/>
    </xf>
    <xf numFmtId="0" fontId="17" fillId="0" borderId="27" xfId="11" applyFont="1" applyBorder="1" applyAlignment="1" applyProtection="1">
      <alignment vertical="center"/>
    </xf>
    <xf numFmtId="0" fontId="17" fillId="0" borderId="0" xfId="11" applyFont="1" applyAlignment="1" applyProtection="1">
      <alignment vertical="center"/>
    </xf>
    <xf numFmtId="0" fontId="4" fillId="0" borderId="24" xfId="11" applyFont="1" applyBorder="1" applyAlignment="1" applyProtection="1">
      <alignment vertical="center"/>
    </xf>
    <xf numFmtId="0" fontId="4" fillId="0" borderId="26" xfId="11" applyFont="1" applyBorder="1" applyAlignment="1" applyProtection="1">
      <alignment vertical="center"/>
    </xf>
    <xf numFmtId="0" fontId="4" fillId="0" borderId="0" xfId="11" applyFont="1" applyAlignment="1" applyProtection="1">
      <alignment vertical="center"/>
    </xf>
    <xf numFmtId="0" fontId="4" fillId="0" borderId="29" xfId="11" applyFont="1" applyBorder="1" applyAlignment="1" applyProtection="1">
      <alignment vertical="center"/>
    </xf>
    <xf numFmtId="180" fontId="4" fillId="0" borderId="27" xfId="11" applyNumberFormat="1" applyFont="1" applyBorder="1" applyAlignment="1" applyProtection="1">
      <alignment vertical="center"/>
    </xf>
    <xf numFmtId="180" fontId="4" fillId="0" borderId="0" xfId="11" applyNumberFormat="1" applyFont="1" applyAlignment="1" applyProtection="1">
      <alignment vertical="center"/>
    </xf>
    <xf numFmtId="0" fontId="21" fillId="0" borderId="0" xfId="11" applyFont="1" applyAlignment="1" applyProtection="1">
      <alignment horizontal="right" vertical="top"/>
    </xf>
    <xf numFmtId="0" fontId="21" fillId="0" borderId="0" xfId="11" applyFont="1" applyAlignment="1" applyProtection="1">
      <alignment vertical="top"/>
    </xf>
    <xf numFmtId="0" fontId="15" fillId="0" borderId="0" xfId="11" applyFont="1" applyAlignment="1" applyProtection="1">
      <alignment vertical="top"/>
    </xf>
    <xf numFmtId="0" fontId="4" fillId="0" borderId="27" xfId="11" applyFont="1" applyBorder="1" applyAlignment="1" applyProtection="1">
      <alignment vertical="center"/>
    </xf>
    <xf numFmtId="49" fontId="21" fillId="0" borderId="0" xfId="11" applyNumberFormat="1" applyFont="1" applyAlignment="1" applyProtection="1">
      <alignment horizontal="right" vertical="top"/>
    </xf>
    <xf numFmtId="0" fontId="4" fillId="0" borderId="29" xfId="11" applyFont="1" applyBorder="1" applyAlignment="1" applyProtection="1">
      <alignment vertical="top"/>
    </xf>
    <xf numFmtId="181" fontId="21" fillId="0" borderId="0" xfId="11" applyNumberFormat="1" applyFont="1" applyAlignment="1" applyProtection="1">
      <alignment horizontal="right" vertical="top"/>
    </xf>
    <xf numFmtId="0" fontId="4" fillId="2" borderId="0" xfId="11" applyFont="1" applyFill="1" applyAlignment="1" applyProtection="1">
      <alignment horizontal="left" vertical="center"/>
    </xf>
    <xf numFmtId="49" fontId="4" fillId="2" borderId="0" xfId="11" applyNumberFormat="1" applyFont="1" applyFill="1" applyAlignment="1" applyProtection="1">
      <alignment horizontal="left" vertical="center"/>
    </xf>
    <xf numFmtId="0" fontId="21" fillId="0" borderId="0" xfId="11" applyFont="1" applyAlignment="1" applyProtection="1">
      <alignment vertical="top" wrapText="1"/>
    </xf>
    <xf numFmtId="0" fontId="15" fillId="0" borderId="0" xfId="11" applyFont="1" applyAlignment="1" applyProtection="1">
      <alignment vertical="top" wrapText="1"/>
    </xf>
    <xf numFmtId="49" fontId="4" fillId="0" borderId="0" xfId="11" applyNumberFormat="1" applyFont="1" applyAlignment="1" applyProtection="1">
      <alignment vertical="center"/>
    </xf>
    <xf numFmtId="49" fontId="4" fillId="0" borderId="29" xfId="11" applyNumberFormat="1" applyFont="1" applyBorder="1" applyAlignment="1" applyProtection="1">
      <alignment vertical="center"/>
    </xf>
    <xf numFmtId="0" fontId="4" fillId="0" borderId="0" xfId="11" applyFont="1" applyAlignment="1" applyProtection="1">
      <alignment vertical="top"/>
    </xf>
    <xf numFmtId="0" fontId="4" fillId="0" borderId="25" xfId="11" applyFont="1" applyBorder="1" applyAlignment="1" applyProtection="1">
      <alignment vertical="center"/>
    </xf>
    <xf numFmtId="0" fontId="4" fillId="0" borderId="21" xfId="11" applyFont="1" applyBorder="1" applyAlignment="1" applyProtection="1">
      <alignment vertical="center"/>
    </xf>
    <xf numFmtId="0" fontId="4" fillId="0" borderId="21" xfId="11" applyFont="1" applyBorder="1" applyAlignment="1" applyProtection="1">
      <alignment vertical="top"/>
    </xf>
    <xf numFmtId="0" fontId="4" fillId="0" borderId="22" xfId="11" applyFont="1" applyBorder="1" applyAlignment="1" applyProtection="1">
      <alignment vertical="center"/>
    </xf>
    <xf numFmtId="0" fontId="17" fillId="0" borderId="23" xfId="11" applyFont="1" applyBorder="1" applyAlignment="1" applyProtection="1">
      <alignment horizontal="left" vertical="center" indent="1"/>
    </xf>
    <xf numFmtId="0" fontId="17" fillId="0" borderId="24" xfId="11" applyFont="1" applyBorder="1" applyAlignment="1" applyProtection="1">
      <alignment horizontal="left" vertical="center" indent="1"/>
    </xf>
    <xf numFmtId="0" fontId="17" fillId="0" borderId="26" xfId="11" applyFont="1" applyBorder="1" applyAlignment="1" applyProtection="1">
      <alignment horizontal="left" vertical="center" indent="1"/>
    </xf>
    <xf numFmtId="0" fontId="15" fillId="0" borderId="0" xfId="11" applyFont="1" applyAlignment="1" applyProtection="1">
      <alignment vertical="center"/>
    </xf>
    <xf numFmtId="0" fontId="4" fillId="0" borderId="0" xfId="11" applyFont="1" applyAlignment="1" applyProtection="1">
      <alignment horizontal="left" vertical="center"/>
    </xf>
    <xf numFmtId="0" fontId="4" fillId="0" borderId="29" xfId="11" applyFont="1" applyBorder="1" applyAlignment="1" applyProtection="1">
      <alignment horizontal="left" vertical="center"/>
    </xf>
    <xf numFmtId="49" fontId="4" fillId="0" borderId="0" xfId="11" applyNumberFormat="1" applyFont="1" applyAlignment="1" applyProtection="1">
      <alignment horizontal="right" vertical="top"/>
    </xf>
    <xf numFmtId="0" fontId="4" fillId="0" borderId="29" xfId="3" applyFont="1" applyBorder="1" applyProtection="1">
      <alignment vertical="center"/>
    </xf>
    <xf numFmtId="0" fontId="21" fillId="0" borderId="0" xfId="11" applyFont="1" applyAlignment="1" applyProtection="1">
      <alignment horizontal="left" vertical="top" wrapText="1"/>
    </xf>
    <xf numFmtId="0" fontId="15" fillId="0" borderId="0" xfId="11" applyFont="1" applyAlignment="1" applyProtection="1">
      <alignment horizontal="left" vertical="top" wrapText="1"/>
    </xf>
    <xf numFmtId="177" fontId="21" fillId="0" borderId="0" xfId="11" applyNumberFormat="1" applyFont="1" applyAlignment="1" applyProtection="1">
      <alignment horizontal="right" vertical="top"/>
    </xf>
    <xf numFmtId="49" fontId="21" fillId="0" borderId="0" xfId="11" applyNumberFormat="1" applyFont="1" applyAlignment="1" applyProtection="1">
      <alignment horizontal="center" vertical="top"/>
    </xf>
    <xf numFmtId="0" fontId="23" fillId="0" borderId="0" xfId="11" applyFont="1" applyAlignment="1" applyProtection="1">
      <alignment vertical="top"/>
    </xf>
    <xf numFmtId="0" fontId="20" fillId="0" borderId="0" xfId="7" applyFont="1" applyProtection="1">
      <alignment vertical="center"/>
    </xf>
    <xf numFmtId="0" fontId="20" fillId="0" borderId="27" xfId="11" applyFont="1" applyBorder="1" applyAlignment="1" applyProtection="1">
      <alignment vertical="center"/>
    </xf>
    <xf numFmtId="0" fontId="20" fillId="0" borderId="0" xfId="11" applyFont="1" applyAlignment="1" applyProtection="1">
      <alignment vertical="center"/>
    </xf>
    <xf numFmtId="0" fontId="20" fillId="0" borderId="0" xfId="3" applyFont="1" applyProtection="1">
      <alignment vertical="center"/>
    </xf>
    <xf numFmtId="49" fontId="4" fillId="0" borderId="21" xfId="11" applyNumberFormat="1" applyFont="1" applyBorder="1" applyAlignment="1" applyProtection="1">
      <alignment vertical="top"/>
    </xf>
    <xf numFmtId="0" fontId="4" fillId="0" borderId="21" xfId="3" applyFont="1" applyBorder="1" applyProtection="1">
      <alignment vertical="center"/>
    </xf>
    <xf numFmtId="0" fontId="4" fillId="0" borderId="22" xfId="3" applyFont="1" applyBorder="1" applyProtection="1">
      <alignment vertical="center"/>
    </xf>
    <xf numFmtId="49" fontId="4" fillId="0" borderId="0" xfId="11" applyNumberFormat="1" applyFont="1" applyAlignment="1" applyProtection="1">
      <alignment vertical="top"/>
    </xf>
    <xf numFmtId="0" fontId="4" fillId="0" borderId="24" xfId="3" applyFont="1" applyBorder="1" applyProtection="1">
      <alignment vertical="center"/>
    </xf>
    <xf numFmtId="0" fontId="19" fillId="0" borderId="27" xfId="11" applyFont="1" applyBorder="1" applyAlignment="1" applyProtection="1">
      <alignment vertical="center"/>
    </xf>
    <xf numFmtId="0" fontId="19" fillId="0" borderId="0" xfId="11" applyFont="1" applyAlignment="1" applyProtection="1">
      <alignment vertical="center"/>
    </xf>
    <xf numFmtId="0" fontId="15" fillId="0" borderId="0" xfId="11" applyFont="1" applyAlignment="1" applyProtection="1">
      <alignment vertical="top"/>
    </xf>
    <xf numFmtId="0" fontId="4" fillId="0" borderId="0" xfId="11" applyFont="1" applyAlignment="1" applyProtection="1">
      <alignment horizontal="right" vertical="center"/>
    </xf>
    <xf numFmtId="0" fontId="21" fillId="0" borderId="0" xfId="11" applyFont="1" applyAlignment="1" applyProtection="1">
      <alignment vertical="center"/>
    </xf>
    <xf numFmtId="49" fontId="17" fillId="0" borderId="0" xfId="11" applyNumberFormat="1" applyFont="1" applyAlignment="1" applyProtection="1">
      <alignment vertical="center"/>
    </xf>
    <xf numFmtId="49" fontId="4" fillId="0" borderId="24" xfId="11" applyNumberFormat="1" applyFont="1" applyBorder="1" applyAlignment="1" applyProtection="1">
      <alignment vertical="center"/>
    </xf>
    <xf numFmtId="177" fontId="4" fillId="0" borderId="0" xfId="3" applyNumberFormat="1" applyFont="1" applyAlignment="1" applyProtection="1">
      <alignment horizontal="center" vertical="center"/>
    </xf>
    <xf numFmtId="178" fontId="4" fillId="0" borderId="0" xfId="11" applyNumberFormat="1" applyFont="1" applyAlignment="1" applyProtection="1">
      <alignment vertical="center"/>
    </xf>
    <xf numFmtId="49" fontId="18" fillId="0" borderId="0" xfId="11" applyNumberFormat="1" applyFont="1" applyAlignment="1" applyProtection="1">
      <alignment vertical="center"/>
    </xf>
    <xf numFmtId="49" fontId="4" fillId="0" borderId="28" xfId="11" applyNumberFormat="1" applyFont="1" applyBorder="1" applyAlignment="1" applyProtection="1">
      <alignment vertical="center"/>
    </xf>
    <xf numFmtId="0" fontId="4" fillId="0" borderId="2" xfId="11" applyFont="1" applyBorder="1" applyAlignment="1" applyProtection="1">
      <alignment vertical="center"/>
    </xf>
    <xf numFmtId="0" fontId="4" fillId="0" borderId="23" xfId="7" applyFont="1" applyBorder="1" applyAlignment="1" applyProtection="1">
      <alignment horizontal="center" vertical="center"/>
    </xf>
    <xf numFmtId="0" fontId="4" fillId="0" borderId="24" xfId="7" applyFont="1" applyBorder="1" applyAlignment="1" applyProtection="1">
      <alignment horizontal="center" vertical="center"/>
    </xf>
    <xf numFmtId="0" fontId="4" fillId="0" borderId="26" xfId="7" applyFont="1" applyBorder="1" applyAlignment="1" applyProtection="1">
      <alignment horizontal="center" vertical="center"/>
    </xf>
    <xf numFmtId="49" fontId="4" fillId="0" borderId="17" xfId="3" applyNumberFormat="1" applyFont="1" applyBorder="1" applyAlignment="1" applyProtection="1">
      <alignment horizontal="left" vertical="center"/>
    </xf>
    <xf numFmtId="49" fontId="4" fillId="0" borderId="5" xfId="3" applyNumberFormat="1" applyFont="1" applyBorder="1" applyAlignment="1" applyProtection="1">
      <alignment horizontal="left" vertical="center"/>
    </xf>
    <xf numFmtId="49" fontId="4" fillId="0" borderId="7" xfId="3" applyNumberFormat="1" applyFont="1" applyBorder="1" applyAlignment="1" applyProtection="1">
      <alignment horizontal="left" vertical="center"/>
    </xf>
    <xf numFmtId="49" fontId="4" fillId="0" borderId="18" xfId="3" applyNumberFormat="1" applyFont="1" applyBorder="1" applyAlignment="1" applyProtection="1">
      <alignment horizontal="left" vertical="center"/>
    </xf>
    <xf numFmtId="49" fontId="4" fillId="0" borderId="10" xfId="3" applyNumberFormat="1" applyFont="1" applyBorder="1" applyAlignment="1" applyProtection="1">
      <alignment horizontal="left" vertical="center"/>
    </xf>
    <xf numFmtId="49" fontId="4" fillId="0" borderId="12" xfId="3" applyNumberFormat="1" applyFont="1" applyBorder="1" applyAlignment="1" applyProtection="1">
      <alignment horizontal="left" vertical="center"/>
    </xf>
    <xf numFmtId="49" fontId="4" fillId="0" borderId="32" xfId="3" applyNumberFormat="1" applyFont="1" applyBorder="1" applyAlignment="1" applyProtection="1">
      <alignment horizontal="left" vertical="center"/>
    </xf>
    <xf numFmtId="49" fontId="4" fillId="0" borderId="33" xfId="3" applyNumberFormat="1" applyFont="1" applyBorder="1" applyAlignment="1" applyProtection="1">
      <alignment horizontal="left" vertical="center"/>
    </xf>
    <xf numFmtId="49" fontId="4" fillId="0" borderId="34" xfId="3" applyNumberFormat="1" applyFont="1" applyBorder="1" applyAlignment="1" applyProtection="1">
      <alignment horizontal="left" vertical="center"/>
    </xf>
    <xf numFmtId="49" fontId="4" fillId="0" borderId="35" xfId="11" applyNumberFormat="1" applyFont="1" applyBorder="1" applyAlignment="1" applyProtection="1">
      <alignment horizontal="left" vertical="center"/>
    </xf>
    <xf numFmtId="49" fontId="4" fillId="0" borderId="36" xfId="11" applyNumberFormat="1" applyFont="1" applyBorder="1" applyAlignment="1" applyProtection="1">
      <alignment horizontal="left" vertical="center"/>
    </xf>
    <xf numFmtId="49" fontId="4" fillId="0" borderId="37" xfId="11" applyNumberFormat="1" applyFont="1" applyBorder="1" applyAlignment="1" applyProtection="1">
      <alignment horizontal="left" vertical="center"/>
    </xf>
    <xf numFmtId="38" fontId="4" fillId="0" borderId="35" xfId="7" applyNumberFormat="1" applyFont="1" applyBorder="1" applyAlignment="1" applyProtection="1">
      <alignment horizontal="right" vertical="center"/>
    </xf>
    <xf numFmtId="178" fontId="4" fillId="0" borderId="36" xfId="7" applyNumberFormat="1" applyFont="1" applyBorder="1" applyAlignment="1" applyProtection="1">
      <alignment horizontal="right" vertical="center"/>
    </xf>
    <xf numFmtId="178" fontId="4" fillId="0" borderId="37" xfId="7" applyNumberFormat="1" applyFont="1" applyBorder="1" applyAlignment="1" applyProtection="1">
      <alignment horizontal="right" vertical="center"/>
    </xf>
    <xf numFmtId="178" fontId="4" fillId="0" borderId="0" xfId="7" applyNumberFormat="1" applyFont="1" applyAlignment="1" applyProtection="1">
      <alignment horizontal="right" vertical="center"/>
    </xf>
    <xf numFmtId="49" fontId="4" fillId="0" borderId="0" xfId="7" applyNumberFormat="1" applyFont="1" applyAlignment="1" applyProtection="1">
      <alignment horizontal="right" vertical="center"/>
    </xf>
    <xf numFmtId="178" fontId="4" fillId="0" borderId="0" xfId="7" applyNumberFormat="1" applyFont="1" applyProtection="1">
      <alignment vertical="center"/>
    </xf>
    <xf numFmtId="178" fontId="4" fillId="0" borderId="29" xfId="7" applyNumberFormat="1" applyFont="1" applyBorder="1" applyAlignment="1" applyProtection="1">
      <alignment horizontal="right" vertical="center"/>
    </xf>
    <xf numFmtId="181" fontId="4" fillId="0" borderId="0" xfId="11" applyNumberFormat="1" applyFont="1" applyAlignment="1" applyProtection="1">
      <alignment vertical="center"/>
    </xf>
    <xf numFmtId="178" fontId="4" fillId="0" borderId="17" xfId="7" applyNumberFormat="1" applyFont="1" applyBorder="1" applyAlignment="1" applyProtection="1">
      <alignment horizontal="left" vertical="center"/>
    </xf>
    <xf numFmtId="178" fontId="4" fillId="0" borderId="5" xfId="7" applyNumberFormat="1" applyFont="1" applyBorder="1" applyAlignment="1" applyProtection="1">
      <alignment horizontal="left" vertical="center"/>
    </xf>
    <xf numFmtId="178" fontId="4" fillId="0" borderId="7" xfId="7" applyNumberFormat="1" applyFont="1" applyBorder="1" applyAlignment="1" applyProtection="1">
      <alignment horizontal="left" vertical="center"/>
    </xf>
    <xf numFmtId="178" fontId="4" fillId="0" borderId="18" xfId="7" applyNumberFormat="1" applyFont="1" applyBorder="1" applyAlignment="1" applyProtection="1">
      <alignment horizontal="left" vertical="center"/>
    </xf>
    <xf numFmtId="178" fontId="4" fillId="0" borderId="10" xfId="7" applyNumberFormat="1" applyFont="1" applyBorder="1" applyAlignment="1" applyProtection="1">
      <alignment horizontal="left" vertical="center"/>
    </xf>
    <xf numFmtId="178" fontId="4" fillId="0" borderId="12" xfId="7" applyNumberFormat="1" applyFont="1" applyBorder="1" applyAlignment="1" applyProtection="1">
      <alignment horizontal="left" vertical="center"/>
    </xf>
    <xf numFmtId="182" fontId="4" fillId="0" borderId="18" xfId="7" applyNumberFormat="1" applyFont="1" applyBorder="1" applyAlignment="1" applyProtection="1">
      <alignment horizontal="left" vertical="center"/>
    </xf>
    <xf numFmtId="182" fontId="4" fillId="0" borderId="10" xfId="7" applyNumberFormat="1" applyFont="1" applyBorder="1" applyAlignment="1" applyProtection="1">
      <alignment horizontal="left" vertical="center"/>
    </xf>
    <xf numFmtId="182" fontId="4" fillId="0" borderId="12" xfId="7" applyNumberFormat="1" applyFont="1" applyBorder="1" applyAlignment="1" applyProtection="1">
      <alignment horizontal="left" vertical="center"/>
    </xf>
    <xf numFmtId="38" fontId="4" fillId="0" borderId="18" xfId="7" applyNumberFormat="1" applyFont="1" applyBorder="1" applyAlignment="1" applyProtection="1">
      <alignment horizontal="right" vertical="center"/>
    </xf>
    <xf numFmtId="182" fontId="4" fillId="0" borderId="10" xfId="7" applyNumberFormat="1" applyFont="1" applyBorder="1" applyAlignment="1" applyProtection="1">
      <alignment horizontal="right" vertical="center"/>
    </xf>
    <xf numFmtId="182" fontId="4" fillId="0" borderId="12" xfId="7" applyNumberFormat="1" applyFont="1" applyBorder="1" applyAlignment="1" applyProtection="1">
      <alignment horizontal="right" vertical="center"/>
    </xf>
    <xf numFmtId="178" fontId="4" fillId="0" borderId="55" xfId="7" applyNumberFormat="1" applyFont="1" applyBorder="1" applyAlignment="1" applyProtection="1">
      <alignment horizontal="left" vertical="center"/>
    </xf>
    <xf numFmtId="178" fontId="4" fillId="0" borderId="15" xfId="7" applyNumberFormat="1" applyFont="1" applyBorder="1" applyAlignment="1" applyProtection="1">
      <alignment horizontal="left" vertical="center"/>
    </xf>
    <xf numFmtId="178" fontId="4" fillId="0" borderId="62" xfId="7" applyNumberFormat="1" applyFont="1" applyBorder="1" applyAlignment="1" applyProtection="1">
      <alignment horizontal="left" vertical="center"/>
    </xf>
    <xf numFmtId="0" fontId="15" fillId="0" borderId="0" xfId="11" applyFont="1" applyAlignment="1" applyProtection="1">
      <alignment horizontal="left" vertical="top"/>
    </xf>
    <xf numFmtId="178" fontId="4" fillId="0" borderId="0" xfId="7" applyNumberFormat="1" applyFont="1" applyAlignment="1" applyProtection="1">
      <alignment vertical="top"/>
    </xf>
    <xf numFmtId="182" fontId="4" fillId="0" borderId="0" xfId="7" applyNumberFormat="1" applyFont="1" applyProtection="1">
      <alignment vertical="center"/>
    </xf>
    <xf numFmtId="49" fontId="23" fillId="0" borderId="0" xfId="11" applyNumberFormat="1" applyFont="1" applyAlignment="1" applyProtection="1">
      <alignment horizontal="right" vertical="top"/>
    </xf>
    <xf numFmtId="0" fontId="4" fillId="0" borderId="0" xfId="3" applyFont="1" applyAlignment="1" applyProtection="1">
      <alignment vertical="top"/>
    </xf>
    <xf numFmtId="183" fontId="4" fillId="0" borderId="0" xfId="7" applyNumberFormat="1" applyFont="1" applyProtection="1">
      <alignment vertical="center"/>
    </xf>
    <xf numFmtId="177" fontId="4" fillId="0" borderId="0" xfId="3" applyNumberFormat="1" applyFont="1" applyProtection="1">
      <alignment vertical="center"/>
    </xf>
    <xf numFmtId="177" fontId="15" fillId="0" borderId="0" xfId="11" applyNumberFormat="1" applyFont="1" applyAlignment="1" applyProtection="1">
      <alignment vertical="center"/>
    </xf>
    <xf numFmtId="178" fontId="4" fillId="0" borderId="0" xfId="11" applyNumberFormat="1" applyFont="1" applyAlignment="1" applyProtection="1">
      <alignment vertical="top"/>
    </xf>
    <xf numFmtId="0" fontId="14" fillId="0" borderId="27" xfId="11" applyFont="1" applyBorder="1" applyAlignment="1" applyProtection="1">
      <alignment vertical="center"/>
    </xf>
    <xf numFmtId="0" fontId="22" fillId="0" borderId="21" xfId="11" applyFont="1" applyBorder="1" applyProtection="1"/>
    <xf numFmtId="0" fontId="16" fillId="0" borderId="21" xfId="11" applyFont="1" applyBorder="1" applyProtection="1"/>
    <xf numFmtId="178" fontId="16" fillId="0" borderId="21" xfId="11" applyNumberFormat="1" applyFont="1" applyBorder="1" applyProtection="1"/>
    <xf numFmtId="0" fontId="4" fillId="0" borderId="28" xfId="11" applyFont="1" applyBorder="1" applyAlignment="1" applyProtection="1">
      <alignment horizontal="left" vertical="center"/>
    </xf>
    <xf numFmtId="0" fontId="4" fillId="0" borderId="2" xfId="11" applyFont="1" applyBorder="1" applyAlignment="1" applyProtection="1">
      <alignment horizontal="left" vertical="center"/>
    </xf>
    <xf numFmtId="0" fontId="4" fillId="0" borderId="49" xfId="11" applyFont="1" applyBorder="1" applyAlignment="1" applyProtection="1">
      <alignment horizontal="left" vertical="center"/>
    </xf>
    <xf numFmtId="178" fontId="4" fillId="0" borderId="28" xfId="7" applyNumberFormat="1" applyFont="1" applyBorder="1" applyAlignment="1" applyProtection="1">
      <alignment horizontal="center" vertical="center"/>
    </xf>
    <xf numFmtId="0" fontId="4" fillId="0" borderId="2" xfId="7" applyFont="1" applyBorder="1" applyAlignment="1" applyProtection="1">
      <alignment horizontal="center" vertical="center"/>
    </xf>
    <xf numFmtId="0" fontId="4" fillId="0" borderId="19" xfId="7" applyFont="1" applyBorder="1" applyAlignment="1" applyProtection="1">
      <alignment horizontal="center" vertical="center"/>
    </xf>
    <xf numFmtId="178" fontId="4" fillId="0" borderId="1" xfId="11" applyNumberFormat="1" applyFont="1" applyBorder="1" applyAlignment="1" applyProtection="1">
      <alignment horizontal="center" vertical="center"/>
    </xf>
    <xf numFmtId="177" fontId="4" fillId="0" borderId="2" xfId="11" applyNumberFormat="1" applyFont="1" applyBorder="1" applyAlignment="1" applyProtection="1">
      <alignment horizontal="center" vertical="center"/>
    </xf>
    <xf numFmtId="177" fontId="4" fillId="0" borderId="19" xfId="11" applyNumberFormat="1" applyFont="1" applyBorder="1" applyAlignment="1" applyProtection="1">
      <alignment horizontal="center" vertical="center"/>
    </xf>
    <xf numFmtId="178" fontId="4" fillId="0" borderId="2" xfId="11" applyNumberFormat="1" applyFont="1" applyBorder="1" applyAlignment="1" applyProtection="1">
      <alignment horizontal="center" vertical="center"/>
    </xf>
    <xf numFmtId="177" fontId="4" fillId="0" borderId="49" xfId="11" applyNumberFormat="1" applyFont="1" applyBorder="1" applyAlignment="1" applyProtection="1">
      <alignment horizontal="center" vertical="center"/>
    </xf>
    <xf numFmtId="180" fontId="4" fillId="0" borderId="17" xfId="11" applyNumberFormat="1" applyFont="1" applyBorder="1" applyAlignment="1" applyProtection="1">
      <alignment vertical="center"/>
    </xf>
    <xf numFmtId="0" fontId="4" fillId="0" borderId="5" xfId="3" applyFont="1" applyBorder="1" applyAlignment="1" applyProtection="1">
      <alignment horizontal="left" vertical="center"/>
    </xf>
    <xf numFmtId="177" fontId="4" fillId="0" borderId="5" xfId="3" applyNumberFormat="1" applyFont="1" applyBorder="1" applyAlignment="1" applyProtection="1">
      <alignment horizontal="left" vertical="center"/>
    </xf>
    <xf numFmtId="0" fontId="4" fillId="0" borderId="7" xfId="3" applyFont="1" applyBorder="1" applyAlignment="1" applyProtection="1">
      <alignment horizontal="left" vertical="center"/>
    </xf>
    <xf numFmtId="180" fontId="4" fillId="0" borderId="18" xfId="11" applyNumberFormat="1" applyFont="1" applyBorder="1" applyAlignment="1" applyProtection="1">
      <alignment vertical="center"/>
    </xf>
    <xf numFmtId="0" fontId="4" fillId="0" borderId="10" xfId="3" applyFont="1" applyBorder="1" applyAlignment="1" applyProtection="1">
      <alignment horizontal="left" vertical="center"/>
    </xf>
    <xf numFmtId="0" fontId="4" fillId="0" borderId="12" xfId="3" applyFont="1" applyBorder="1" applyAlignment="1" applyProtection="1">
      <alignment horizontal="left" vertical="center"/>
    </xf>
    <xf numFmtId="177" fontId="4" fillId="0" borderId="10" xfId="3" applyNumberFormat="1" applyFont="1" applyBorder="1" applyAlignment="1" applyProtection="1">
      <alignment horizontal="left" vertical="center"/>
    </xf>
    <xf numFmtId="180" fontId="4" fillId="0" borderId="32" xfId="11" applyNumberFormat="1" applyFont="1" applyBorder="1" applyAlignment="1" applyProtection="1">
      <alignment vertical="center"/>
    </xf>
    <xf numFmtId="0" fontId="4" fillId="0" borderId="33" xfId="11" applyFont="1" applyBorder="1" applyAlignment="1" applyProtection="1">
      <alignment horizontal="left" vertical="center"/>
    </xf>
    <xf numFmtId="0" fontId="4" fillId="0" borderId="34" xfId="11" applyFont="1" applyBorder="1" applyAlignment="1" applyProtection="1">
      <alignment horizontal="left" vertical="center"/>
    </xf>
    <xf numFmtId="0" fontId="4" fillId="0" borderId="35" xfId="11" applyFont="1" applyBorder="1" applyAlignment="1" applyProtection="1">
      <alignment horizontal="left" vertical="center"/>
    </xf>
    <xf numFmtId="0" fontId="4" fillId="0" borderId="36" xfId="11" applyFont="1" applyBorder="1" applyAlignment="1" applyProtection="1">
      <alignment horizontal="left" vertical="center"/>
    </xf>
    <xf numFmtId="0" fontId="4" fillId="0" borderId="37" xfId="11" applyFont="1" applyBorder="1" applyAlignment="1" applyProtection="1">
      <alignment horizontal="left" vertical="center"/>
    </xf>
    <xf numFmtId="0" fontId="4" fillId="0" borderId="36" xfId="7" applyFont="1" applyBorder="1" applyAlignment="1" applyProtection="1">
      <alignment horizontal="right" vertical="center"/>
    </xf>
    <xf numFmtId="0" fontId="4" fillId="0" borderId="38" xfId="7" applyFont="1" applyBorder="1" applyAlignment="1" applyProtection="1">
      <alignment horizontal="right" vertical="center"/>
    </xf>
    <xf numFmtId="38" fontId="4" fillId="0" borderId="39" xfId="7" applyNumberFormat="1" applyFont="1" applyBorder="1" applyAlignment="1" applyProtection="1">
      <alignment horizontal="right" vertical="center"/>
    </xf>
    <xf numFmtId="0" fontId="4" fillId="0" borderId="37" xfId="7" applyFont="1" applyBorder="1" applyAlignment="1" applyProtection="1">
      <alignment horizontal="right" vertical="center"/>
    </xf>
    <xf numFmtId="0" fontId="4" fillId="0" borderId="0" xfId="7" applyFont="1" applyAlignment="1" applyProtection="1">
      <alignment horizontal="right" vertical="center"/>
    </xf>
    <xf numFmtId="178" fontId="4" fillId="0" borderId="21" xfId="11" applyNumberFormat="1" applyFont="1" applyBorder="1" applyAlignment="1" applyProtection="1">
      <alignment vertical="top"/>
    </xf>
    <xf numFmtId="38" fontId="4" fillId="0" borderId="0" xfId="11" applyNumberFormat="1" applyFont="1" applyAlignment="1" applyProtection="1">
      <alignment vertical="top"/>
    </xf>
    <xf numFmtId="38" fontId="4" fillId="0" borderId="0" xfId="3" applyNumberFormat="1" applyFont="1" applyProtection="1">
      <alignment vertical="center"/>
    </xf>
    <xf numFmtId="38" fontId="4" fillId="0" borderId="24" xfId="11" applyNumberFormat="1" applyFont="1" applyBorder="1" applyAlignment="1" applyProtection="1">
      <alignment vertical="center"/>
    </xf>
    <xf numFmtId="0" fontId="23" fillId="0" borderId="0" xfId="11" applyFont="1" applyAlignment="1" applyProtection="1">
      <alignment vertical="center"/>
    </xf>
    <xf numFmtId="38" fontId="4" fillId="0" borderId="0" xfId="11" applyNumberFormat="1" applyFont="1" applyAlignment="1" applyProtection="1">
      <alignment vertical="center"/>
    </xf>
    <xf numFmtId="0" fontId="4" fillId="0" borderId="28" xfId="13" applyFont="1" applyBorder="1" applyAlignment="1" applyProtection="1">
      <alignment horizontal="center" vertical="center"/>
    </xf>
    <xf numFmtId="0" fontId="4" fillId="0" borderId="2" xfId="13" applyFont="1" applyBorder="1" applyProtection="1">
      <alignment vertical="center"/>
    </xf>
    <xf numFmtId="38" fontId="4" fillId="0" borderId="1" xfId="13" applyNumberFormat="1" applyFont="1" applyBorder="1" applyAlignment="1" applyProtection="1">
      <alignment horizontal="center" vertical="center"/>
    </xf>
    <xf numFmtId="38" fontId="4" fillId="0" borderId="49" xfId="13" applyNumberFormat="1" applyFont="1" applyBorder="1" applyAlignment="1" applyProtection="1">
      <alignment horizontal="center" vertical="center"/>
    </xf>
    <xf numFmtId="0" fontId="4" fillId="0" borderId="2" xfId="3" applyFont="1" applyBorder="1" applyProtection="1">
      <alignment vertical="center"/>
    </xf>
    <xf numFmtId="0" fontId="4" fillId="0" borderId="19" xfId="3" applyFont="1" applyBorder="1" applyProtection="1">
      <alignment vertical="center"/>
    </xf>
    <xf numFmtId="182" fontId="4" fillId="0" borderId="49" xfId="13" applyNumberFormat="1" applyFont="1" applyBorder="1" applyAlignment="1" applyProtection="1">
      <alignment horizontal="center" vertical="center"/>
    </xf>
    <xf numFmtId="180" fontId="4" fillId="0" borderId="3" xfId="13" applyNumberFormat="1" applyFont="1" applyBorder="1" applyProtection="1">
      <alignment vertical="center"/>
    </xf>
    <xf numFmtId="0" fontId="4" fillId="0" borderId="4" xfId="7" applyFont="1" applyBorder="1" applyAlignment="1" applyProtection="1">
      <alignment horizontal="left" vertical="center"/>
    </xf>
    <xf numFmtId="0" fontId="4" fillId="0" borderId="5" xfId="7" applyFont="1" applyBorder="1" applyAlignment="1" applyProtection="1">
      <alignment horizontal="left" vertical="center"/>
    </xf>
    <xf numFmtId="0" fontId="4" fillId="0" borderId="6" xfId="7" applyFont="1" applyBorder="1" applyAlignment="1" applyProtection="1">
      <alignment horizontal="left" vertical="center"/>
    </xf>
    <xf numFmtId="180" fontId="4" fillId="0" borderId="45" xfId="13" applyNumberFormat="1" applyFont="1" applyBorder="1" applyProtection="1">
      <alignment vertical="center"/>
    </xf>
    <xf numFmtId="0" fontId="4" fillId="0" borderId="64" xfId="7" applyFont="1" applyBorder="1" applyAlignment="1" applyProtection="1">
      <alignment horizontal="center" vertical="top" textRotation="255"/>
    </xf>
    <xf numFmtId="0" fontId="4" fillId="0" borderId="11" xfId="7" applyFont="1" applyBorder="1" applyAlignment="1" applyProtection="1">
      <alignment horizontal="left" vertical="center"/>
    </xf>
    <xf numFmtId="0" fontId="4" fillId="0" borderId="9" xfId="7" applyFont="1" applyBorder="1" applyAlignment="1" applyProtection="1">
      <alignment horizontal="left" vertical="center"/>
    </xf>
    <xf numFmtId="0" fontId="4" fillId="0" borderId="10" xfId="7" applyFont="1" applyBorder="1" applyAlignment="1" applyProtection="1">
      <alignment horizontal="left" vertical="center"/>
    </xf>
    <xf numFmtId="0" fontId="4" fillId="0" borderId="11" xfId="7" applyFont="1" applyBorder="1" applyAlignment="1" applyProtection="1">
      <alignment horizontal="left" vertical="center"/>
    </xf>
    <xf numFmtId="0" fontId="4" fillId="0" borderId="30" xfId="7" applyFont="1" applyBorder="1" applyAlignment="1" applyProtection="1">
      <alignment horizontal="center" vertical="top" textRotation="255"/>
    </xf>
    <xf numFmtId="0" fontId="4" fillId="0" borderId="44" xfId="7" applyFont="1" applyBorder="1" applyAlignment="1" applyProtection="1">
      <alignment horizontal="left" vertical="center" wrapText="1"/>
    </xf>
    <xf numFmtId="0" fontId="4" fillId="0" borderId="48" xfId="7" applyFont="1" applyBorder="1" applyAlignment="1" applyProtection="1">
      <alignment horizontal="left" vertical="center" wrapText="1"/>
    </xf>
    <xf numFmtId="180" fontId="4" fillId="0" borderId="54" xfId="13" applyNumberFormat="1" applyFont="1" applyBorder="1" applyProtection="1">
      <alignment vertical="center"/>
    </xf>
    <xf numFmtId="0" fontId="4" fillId="0" borderId="43" xfId="7" applyFont="1" applyBorder="1" applyAlignment="1" applyProtection="1">
      <alignment horizontal="left" vertical="center" wrapText="1"/>
    </xf>
    <xf numFmtId="0" fontId="4" fillId="0" borderId="53" xfId="7" applyFont="1" applyBorder="1" applyAlignment="1" applyProtection="1">
      <alignment horizontal="left" vertical="center" wrapText="1"/>
    </xf>
    <xf numFmtId="180" fontId="4" fillId="0" borderId="66" xfId="13" applyNumberFormat="1" applyFont="1" applyBorder="1" applyProtection="1">
      <alignment vertical="center"/>
    </xf>
    <xf numFmtId="0" fontId="4" fillId="0" borderId="51" xfId="7" applyFont="1" applyBorder="1" applyAlignment="1" applyProtection="1">
      <alignment horizontal="left" vertical="center"/>
    </xf>
    <xf numFmtId="0" fontId="4" fillId="0" borderId="44" xfId="7" applyFont="1" applyBorder="1" applyAlignment="1" applyProtection="1">
      <alignment horizontal="left" vertical="center"/>
    </xf>
    <xf numFmtId="0" fontId="4" fillId="0" borderId="51" xfId="7" applyFont="1" applyBorder="1" applyAlignment="1" applyProtection="1">
      <alignment horizontal="left" vertical="center"/>
    </xf>
    <xf numFmtId="0" fontId="4" fillId="0" borderId="42" xfId="7" applyFont="1" applyBorder="1" applyAlignment="1" applyProtection="1">
      <alignment horizontal="center" vertical="center" wrapText="1"/>
    </xf>
    <xf numFmtId="0" fontId="4" fillId="0" borderId="43" xfId="7" applyFont="1" applyBorder="1" applyAlignment="1" applyProtection="1">
      <alignment horizontal="center" vertical="center" wrapText="1"/>
    </xf>
    <xf numFmtId="0" fontId="4" fillId="0" borderId="52" xfId="7" applyFont="1" applyBorder="1" applyAlignment="1" applyProtection="1">
      <alignment horizontal="center" vertical="center" wrapText="1"/>
    </xf>
    <xf numFmtId="0" fontId="4" fillId="0" borderId="53" xfId="7" applyFont="1" applyBorder="1" applyAlignment="1" applyProtection="1">
      <alignment horizontal="center" vertical="center" wrapText="1"/>
    </xf>
    <xf numFmtId="180" fontId="4" fillId="0" borderId="18" xfId="13" applyNumberFormat="1" applyFont="1" applyBorder="1" applyProtection="1">
      <alignment vertical="center"/>
    </xf>
    <xf numFmtId="0" fontId="4" fillId="0" borderId="42" xfId="7" applyFont="1" applyBorder="1" applyAlignment="1" applyProtection="1">
      <alignment horizontal="left" vertical="center"/>
    </xf>
    <xf numFmtId="0" fontId="4" fillId="0" borderId="43" xfId="7" applyFont="1" applyBorder="1" applyAlignment="1" applyProtection="1">
      <alignment horizontal="left" vertical="center"/>
    </xf>
    <xf numFmtId="0" fontId="4" fillId="0" borderId="48" xfId="7" applyFont="1" applyBorder="1" applyAlignment="1" applyProtection="1">
      <alignment horizontal="left" vertical="center"/>
    </xf>
    <xf numFmtId="0" fontId="4" fillId="0" borderId="41" xfId="7" applyFont="1" applyBorder="1" applyAlignment="1" applyProtection="1">
      <alignment horizontal="left" vertical="center" wrapText="1"/>
    </xf>
    <xf numFmtId="0" fontId="4" fillId="0" borderId="30" xfId="7" applyFont="1" applyBorder="1" applyAlignment="1" applyProtection="1">
      <alignment horizontal="left" vertical="center" wrapText="1"/>
    </xf>
    <xf numFmtId="180" fontId="4" fillId="0" borderId="60" xfId="13" applyNumberFormat="1" applyFont="1" applyBorder="1" applyProtection="1">
      <alignment vertical="center"/>
    </xf>
    <xf numFmtId="180" fontId="4" fillId="0" borderId="67" xfId="13" applyNumberFormat="1" applyFont="1" applyBorder="1" applyProtection="1">
      <alignment vertical="center"/>
    </xf>
    <xf numFmtId="0" fontId="4" fillId="0" borderId="43" xfId="7" applyFont="1" applyBorder="1" applyAlignment="1" applyProtection="1">
      <alignment horizontal="center" vertical="center"/>
    </xf>
    <xf numFmtId="0" fontId="4" fillId="0" borderId="53" xfId="7" applyFont="1" applyBorder="1" applyAlignment="1" applyProtection="1">
      <alignment horizontal="center" vertical="center"/>
    </xf>
    <xf numFmtId="0" fontId="4" fillId="0" borderId="42" xfId="7" applyFont="1" applyBorder="1" applyAlignment="1" applyProtection="1">
      <alignment horizontal="center" vertical="top" textRotation="255"/>
    </xf>
    <xf numFmtId="0" fontId="4" fillId="0" borderId="43" xfId="7" applyFont="1" applyBorder="1" applyAlignment="1" applyProtection="1">
      <alignment horizontal="center" vertical="top" textRotation="255"/>
    </xf>
    <xf numFmtId="0" fontId="4" fillId="0" borderId="31" xfId="7" applyFont="1" applyBorder="1" applyAlignment="1" applyProtection="1">
      <alignment horizontal="center" vertical="top" textRotation="255"/>
    </xf>
    <xf numFmtId="0" fontId="4" fillId="0" borderId="0" xfId="7" applyFont="1" applyAlignment="1" applyProtection="1">
      <alignment horizontal="center" vertical="top" textRotation="255"/>
    </xf>
    <xf numFmtId="0" fontId="4" fillId="0" borderId="10" xfId="7" applyFont="1" applyBorder="1" applyProtection="1">
      <alignment vertical="center"/>
    </xf>
    <xf numFmtId="0" fontId="4" fillId="0" borderId="47" xfId="7" applyFont="1" applyBorder="1" applyAlignment="1" applyProtection="1">
      <alignment horizontal="left" vertical="center" wrapText="1"/>
    </xf>
    <xf numFmtId="0" fontId="4" fillId="0" borderId="44" xfId="7" applyFont="1" applyBorder="1" applyAlignment="1" applyProtection="1">
      <alignment horizontal="center" vertical="center" wrapText="1"/>
    </xf>
    <xf numFmtId="0" fontId="4" fillId="0" borderId="31" xfId="7" applyFont="1" applyBorder="1" applyAlignment="1" applyProtection="1">
      <alignment horizontal="center" vertical="center" wrapText="1"/>
    </xf>
    <xf numFmtId="0" fontId="4" fillId="0" borderId="51" xfId="7" applyFont="1" applyBorder="1" applyAlignment="1" applyProtection="1">
      <alignment horizontal="center" vertical="center" wrapText="1"/>
    </xf>
    <xf numFmtId="0" fontId="4" fillId="0" borderId="41" xfId="7" applyFont="1" applyBorder="1" applyAlignment="1" applyProtection="1">
      <alignment horizontal="left" vertical="center"/>
    </xf>
    <xf numFmtId="180" fontId="4" fillId="0" borderId="46" xfId="13" applyNumberFormat="1" applyFont="1" applyBorder="1" applyProtection="1">
      <alignment vertical="center"/>
    </xf>
    <xf numFmtId="0" fontId="4" fillId="0" borderId="20" xfId="7" applyFont="1" applyBorder="1" applyAlignment="1" applyProtection="1">
      <alignment horizontal="center" vertical="center" wrapText="1"/>
    </xf>
    <xf numFmtId="0" fontId="4" fillId="0" borderId="50" xfId="7" applyFont="1" applyBorder="1" applyAlignment="1" applyProtection="1">
      <alignment horizontal="center" vertical="center" wrapText="1"/>
    </xf>
    <xf numFmtId="0" fontId="4" fillId="0" borderId="59" xfId="7" applyFont="1" applyBorder="1" applyAlignment="1" applyProtection="1">
      <alignment horizontal="left" vertical="center"/>
    </xf>
    <xf numFmtId="0" fontId="4" fillId="0" borderId="14" xfId="7" applyFont="1" applyBorder="1" applyAlignment="1" applyProtection="1">
      <alignment horizontal="left" vertical="center"/>
    </xf>
    <xf numFmtId="0" fontId="4" fillId="0" borderId="15" xfId="7" applyFont="1" applyBorder="1" applyAlignment="1" applyProtection="1">
      <alignment horizontal="left" vertical="center"/>
    </xf>
    <xf numFmtId="0" fontId="4" fillId="0" borderId="16" xfId="7" applyFont="1" applyBorder="1" applyAlignment="1" applyProtection="1">
      <alignment horizontal="left" vertical="center"/>
    </xf>
    <xf numFmtId="180" fontId="4" fillId="0" borderId="55" xfId="13" applyNumberFormat="1" applyFont="1" applyBorder="1" applyProtection="1">
      <alignment vertical="center"/>
    </xf>
    <xf numFmtId="0" fontId="4" fillId="0" borderId="20" xfId="7" applyFont="1" applyBorder="1" applyAlignment="1" applyProtection="1">
      <alignment horizontal="center" vertical="top" textRotation="255"/>
    </xf>
    <xf numFmtId="0" fontId="4" fillId="0" borderId="21" xfId="7" applyFont="1" applyBorder="1" applyAlignment="1" applyProtection="1">
      <alignment horizontal="center" vertical="top" textRotation="255"/>
    </xf>
    <xf numFmtId="180" fontId="4" fillId="0" borderId="0" xfId="13" applyNumberFormat="1" applyFont="1" applyProtection="1">
      <alignment vertical="center"/>
    </xf>
    <xf numFmtId="0" fontId="4" fillId="0" borderId="0" xfId="7" applyFont="1" applyAlignment="1" applyProtection="1">
      <alignment horizontal="left" vertical="center"/>
    </xf>
    <xf numFmtId="49" fontId="4" fillId="0" borderId="0" xfId="7" applyNumberFormat="1" applyFont="1" applyAlignment="1" applyProtection="1">
      <alignment horizontal="left" vertical="center"/>
    </xf>
    <xf numFmtId="49" fontId="4" fillId="0" borderId="21" xfId="11" applyNumberFormat="1" applyFont="1" applyBorder="1" applyAlignment="1" applyProtection="1">
      <alignment vertical="center"/>
    </xf>
    <xf numFmtId="0" fontId="4" fillId="0" borderId="22" xfId="11" applyFont="1" applyBorder="1" applyAlignment="1" applyProtection="1">
      <alignment vertical="top"/>
    </xf>
    <xf numFmtId="0" fontId="4" fillId="0" borderId="27" xfId="11" applyFont="1" applyBorder="1" applyAlignment="1" applyProtection="1">
      <alignment vertical="top"/>
    </xf>
    <xf numFmtId="177" fontId="4" fillId="0" borderId="0" xfId="11" applyNumberFormat="1" applyFont="1" applyAlignment="1" applyProtection="1">
      <alignment vertical="top"/>
    </xf>
    <xf numFmtId="182" fontId="4" fillId="0" borderId="0" xfId="11" applyNumberFormat="1" applyFont="1" applyAlignment="1" applyProtection="1">
      <alignment vertical="top"/>
    </xf>
    <xf numFmtId="182" fontId="4" fillId="0" borderId="0" xfId="11" applyNumberFormat="1" applyFont="1" applyAlignment="1" applyProtection="1">
      <alignment vertical="center"/>
    </xf>
    <xf numFmtId="0" fontId="17" fillId="0" borderId="25" xfId="11" applyFont="1" applyBorder="1" applyAlignment="1" applyProtection="1">
      <alignment vertical="center"/>
    </xf>
    <xf numFmtId="182" fontId="4" fillId="0" borderId="0" xfId="3" applyNumberFormat="1" applyFont="1" applyProtection="1">
      <alignment vertical="center"/>
    </xf>
    <xf numFmtId="182" fontId="4" fillId="0" borderId="24" xfId="11" applyNumberFormat="1" applyFont="1" applyBorder="1" applyAlignment="1" applyProtection="1">
      <alignment vertical="center"/>
    </xf>
    <xf numFmtId="0" fontId="13" fillId="0" borderId="0" xfId="11" applyFont="1" applyAlignment="1" applyProtection="1">
      <alignment vertical="center"/>
    </xf>
    <xf numFmtId="38" fontId="13" fillId="0" borderId="0" xfId="11" applyNumberFormat="1" applyFont="1" applyAlignment="1" applyProtection="1">
      <alignment vertical="center"/>
    </xf>
    <xf numFmtId="0" fontId="13" fillId="0" borderId="29" xfId="11" applyFont="1" applyBorder="1" applyAlignment="1" applyProtection="1">
      <alignment vertical="center"/>
    </xf>
    <xf numFmtId="0" fontId="13" fillId="0" borderId="0" xfId="11" applyFont="1" applyAlignment="1" applyProtection="1">
      <alignment vertical="top"/>
    </xf>
    <xf numFmtId="0" fontId="21" fillId="0" borderId="0" xfId="3" applyFont="1" applyAlignment="1" applyProtection="1">
      <alignment vertical="top"/>
    </xf>
    <xf numFmtId="182" fontId="4" fillId="0" borderId="0" xfId="3" applyNumberFormat="1" applyFont="1" applyAlignment="1" applyProtection="1">
      <alignment vertical="top"/>
    </xf>
    <xf numFmtId="38" fontId="4" fillId="0" borderId="0" xfId="3" applyNumberFormat="1" applyFont="1" applyAlignment="1" applyProtection="1">
      <alignment vertical="top"/>
    </xf>
    <xf numFmtId="0" fontId="4" fillId="0" borderId="29" xfId="3" applyFont="1" applyBorder="1" applyAlignment="1" applyProtection="1">
      <alignment vertical="top"/>
    </xf>
    <xf numFmtId="0" fontId="21" fillId="0" borderId="0" xfId="3" applyFont="1" applyAlignment="1" applyProtection="1">
      <alignment horizontal="right" vertical="top"/>
    </xf>
    <xf numFmtId="0" fontId="23" fillId="0" borderId="0" xfId="3" applyFont="1" applyAlignment="1" applyProtection="1">
      <alignment horizontal="right" vertical="top"/>
    </xf>
    <xf numFmtId="0" fontId="23" fillId="0" borderId="0" xfId="3" applyFont="1" applyAlignment="1" applyProtection="1">
      <alignment vertical="top"/>
    </xf>
    <xf numFmtId="0" fontId="15" fillId="0" borderId="21" xfId="11" applyFont="1" applyBorder="1" applyAlignment="1" applyProtection="1">
      <alignment horizontal="left" vertical="center" wrapText="1"/>
    </xf>
    <xf numFmtId="0" fontId="4" fillId="0" borderId="19" xfId="11" applyFont="1" applyBorder="1" applyAlignment="1" applyProtection="1">
      <alignment horizontal="left" vertical="center"/>
    </xf>
    <xf numFmtId="49" fontId="4" fillId="0" borderId="40" xfId="11" applyNumberFormat="1" applyFont="1" applyBorder="1" applyAlignment="1" applyProtection="1">
      <alignment horizontal="center" vertical="center"/>
    </xf>
    <xf numFmtId="178" fontId="4" fillId="0" borderId="19" xfId="11" applyNumberFormat="1" applyFont="1" applyBorder="1" applyAlignment="1" applyProtection="1">
      <alignment horizontal="center" vertical="center"/>
    </xf>
    <xf numFmtId="178" fontId="4" fillId="0" borderId="1" xfId="11" applyNumberFormat="1" applyFont="1" applyBorder="1" applyAlignment="1" applyProtection="1">
      <alignment horizontal="left" vertical="center"/>
    </xf>
    <xf numFmtId="178" fontId="4" fillId="0" borderId="2" xfId="11" applyNumberFormat="1" applyFont="1" applyBorder="1" applyAlignment="1" applyProtection="1">
      <alignment horizontal="left" vertical="center"/>
    </xf>
    <xf numFmtId="178" fontId="4" fillId="0" borderId="19" xfId="11" applyNumberFormat="1" applyFont="1" applyBorder="1" applyAlignment="1" applyProtection="1">
      <alignment horizontal="left" vertical="center"/>
    </xf>
    <xf numFmtId="49" fontId="4" fillId="0" borderId="1" xfId="11" applyNumberFormat="1" applyFont="1" applyBorder="1" applyAlignment="1" applyProtection="1">
      <alignment horizontal="left" vertical="center" wrapText="1"/>
    </xf>
    <xf numFmtId="178" fontId="4" fillId="0" borderId="19" xfId="11" applyNumberFormat="1" applyFont="1" applyBorder="1" applyAlignment="1" applyProtection="1">
      <alignment horizontal="left" vertical="center" wrapText="1"/>
    </xf>
    <xf numFmtId="177" fontId="4" fillId="0" borderId="1" xfId="11" applyNumberFormat="1" applyFont="1" applyBorder="1" applyAlignment="1" applyProtection="1">
      <alignment horizontal="left" vertical="center" wrapText="1" shrinkToFit="1"/>
    </xf>
    <xf numFmtId="177" fontId="4" fillId="0" borderId="2" xfId="11" applyNumberFormat="1" applyFont="1" applyBorder="1" applyAlignment="1" applyProtection="1">
      <alignment horizontal="left" vertical="center" wrapText="1" shrinkToFit="1"/>
    </xf>
    <xf numFmtId="177" fontId="4" fillId="0" borderId="49" xfId="11" applyNumberFormat="1" applyFont="1" applyBorder="1" applyAlignment="1" applyProtection="1">
      <alignment horizontal="left" vertical="center" wrapText="1" shrinkToFit="1"/>
    </xf>
    <xf numFmtId="180" fontId="4" fillId="0" borderId="3" xfId="11" applyNumberFormat="1" applyFont="1" applyBorder="1" applyAlignment="1" applyProtection="1">
      <alignment vertical="center"/>
    </xf>
    <xf numFmtId="0" fontId="4" fillId="0" borderId="64" xfId="13" applyFont="1" applyBorder="1" applyAlignment="1" applyProtection="1">
      <alignment horizontal="center" vertical="center" wrapText="1"/>
    </xf>
    <xf numFmtId="0" fontId="4" fillId="0" borderId="4" xfId="13" applyFont="1" applyBorder="1" applyProtection="1">
      <alignment vertical="center"/>
    </xf>
    <xf numFmtId="0" fontId="4" fillId="0" borderId="5" xfId="13" applyFont="1" applyBorder="1" applyProtection="1">
      <alignment vertical="center"/>
    </xf>
    <xf numFmtId="0" fontId="4" fillId="0" borderId="6" xfId="13" applyFont="1" applyBorder="1" applyProtection="1">
      <alignment vertical="center"/>
    </xf>
    <xf numFmtId="182" fontId="4" fillId="0" borderId="56" xfId="7" applyNumberFormat="1" applyFont="1" applyBorder="1" applyAlignment="1" applyProtection="1">
      <alignment horizontal="left" vertical="center"/>
    </xf>
    <xf numFmtId="182" fontId="4" fillId="0" borderId="24" xfId="7" applyNumberFormat="1" applyFont="1" applyBorder="1" applyAlignment="1" applyProtection="1">
      <alignment horizontal="left" vertical="center"/>
    </xf>
    <xf numFmtId="182" fontId="4" fillId="0" borderId="57" xfId="7" applyNumberFormat="1" applyFont="1" applyBorder="1" applyAlignment="1" applyProtection="1">
      <alignment horizontal="left" vertical="center"/>
    </xf>
    <xf numFmtId="180" fontId="4" fillId="0" borderId="45" xfId="11" applyNumberFormat="1" applyFont="1" applyBorder="1" applyAlignment="1" applyProtection="1">
      <alignment vertical="center"/>
    </xf>
    <xf numFmtId="0" fontId="4" fillId="0" borderId="30" xfId="13" applyFont="1" applyBorder="1" applyAlignment="1" applyProtection="1">
      <alignment horizontal="center" vertical="center" wrapText="1"/>
    </xf>
    <xf numFmtId="0" fontId="4" fillId="0" borderId="9" xfId="13" applyFont="1" applyBorder="1" applyProtection="1">
      <alignment vertical="center"/>
    </xf>
    <xf numFmtId="0" fontId="4" fillId="0" borderId="10" xfId="13" applyFont="1" applyBorder="1" applyProtection="1">
      <alignment vertical="center"/>
    </xf>
    <xf numFmtId="0" fontId="4" fillId="0" borderId="11" xfId="13" applyFont="1" applyBorder="1" applyProtection="1">
      <alignment vertical="center"/>
    </xf>
    <xf numFmtId="182" fontId="4" fillId="0" borderId="31" xfId="7" applyNumberFormat="1" applyFont="1" applyBorder="1" applyAlignment="1" applyProtection="1">
      <alignment horizontal="left" vertical="center"/>
    </xf>
    <xf numFmtId="182" fontId="4" fillId="0" borderId="0" xfId="7" applyNumberFormat="1" applyFont="1" applyAlignment="1" applyProtection="1">
      <alignment horizontal="left" vertical="center"/>
    </xf>
    <xf numFmtId="182" fontId="4" fillId="0" borderId="51" xfId="7" applyNumberFormat="1" applyFont="1" applyBorder="1" applyAlignment="1" applyProtection="1">
      <alignment horizontal="left" vertical="center"/>
    </xf>
    <xf numFmtId="180" fontId="4" fillId="0" borderId="46" xfId="11" applyNumberFormat="1" applyFont="1" applyBorder="1" applyAlignment="1" applyProtection="1">
      <alignment vertical="center"/>
    </xf>
    <xf numFmtId="0" fontId="4" fillId="0" borderId="59" xfId="13" applyFont="1" applyBorder="1" applyAlignment="1" applyProtection="1">
      <alignment horizontal="center" vertical="center" wrapText="1"/>
    </xf>
    <xf numFmtId="0" fontId="4" fillId="0" borderId="14" xfId="13" applyFont="1" applyBorder="1" applyProtection="1">
      <alignment vertical="center"/>
    </xf>
    <xf numFmtId="0" fontId="4" fillId="0" borderId="15" xfId="13" applyFont="1" applyBorder="1" applyProtection="1">
      <alignment vertical="center"/>
    </xf>
    <xf numFmtId="0" fontId="4" fillId="0" borderId="16" xfId="13" applyFont="1" applyBorder="1" applyProtection="1">
      <alignment vertical="center"/>
    </xf>
    <xf numFmtId="182" fontId="4" fillId="0" borderId="20" xfId="7" applyNumberFormat="1" applyFont="1" applyBorder="1" applyAlignment="1" applyProtection="1">
      <alignment horizontal="left" vertical="center"/>
    </xf>
    <xf numFmtId="182" fontId="4" fillId="0" borderId="21" xfId="7" applyNumberFormat="1" applyFont="1" applyBorder="1" applyAlignment="1" applyProtection="1">
      <alignment horizontal="left" vertical="center"/>
    </xf>
    <xf numFmtId="182" fontId="4" fillId="0" borderId="50" xfId="7" applyNumberFormat="1" applyFont="1" applyBorder="1" applyAlignment="1" applyProtection="1">
      <alignment horizontal="left" vertical="center"/>
    </xf>
    <xf numFmtId="180" fontId="4" fillId="0" borderId="54" xfId="11" applyNumberFormat="1" applyFont="1" applyBorder="1" applyAlignment="1" applyProtection="1">
      <alignment vertical="center"/>
    </xf>
    <xf numFmtId="0" fontId="4" fillId="0" borderId="52" xfId="13" applyFont="1" applyBorder="1" applyProtection="1">
      <alignment vertical="center"/>
    </xf>
    <xf numFmtId="0" fontId="4" fillId="0" borderId="53" xfId="13" applyFont="1" applyBorder="1" applyProtection="1">
      <alignment vertical="center"/>
    </xf>
    <xf numFmtId="0" fontId="4" fillId="0" borderId="48" xfId="13" applyFont="1" applyBorder="1" applyProtection="1">
      <alignment vertical="center"/>
    </xf>
    <xf numFmtId="0" fontId="4" fillId="3" borderId="31" xfId="13" applyFont="1" applyFill="1" applyBorder="1" applyAlignment="1" applyProtection="1">
      <alignment horizontal="center" vertical="center"/>
    </xf>
    <xf numFmtId="0" fontId="4" fillId="3" borderId="0" xfId="13" applyFont="1" applyFill="1" applyAlignment="1" applyProtection="1">
      <alignment horizontal="center" vertical="center"/>
    </xf>
    <xf numFmtId="0" fontId="4" fillId="3" borderId="51" xfId="13" applyFont="1" applyFill="1" applyBorder="1" applyAlignment="1" applyProtection="1">
      <alignment horizontal="center" vertical="center"/>
    </xf>
    <xf numFmtId="182" fontId="4" fillId="0" borderId="4" xfId="7" applyNumberFormat="1" applyFont="1" applyBorder="1" applyAlignment="1" applyProtection="1">
      <alignment horizontal="left" vertical="center"/>
    </xf>
    <xf numFmtId="182" fontId="4" fillId="0" borderId="5" xfId="7" applyNumberFormat="1" applyFont="1" applyBorder="1" applyAlignment="1" applyProtection="1">
      <alignment horizontal="left" vertical="center"/>
    </xf>
    <xf numFmtId="182" fontId="4" fillId="0" borderId="6" xfId="7" applyNumberFormat="1" applyFont="1" applyBorder="1" applyAlignment="1" applyProtection="1">
      <alignment horizontal="left" vertical="center"/>
    </xf>
    <xf numFmtId="182" fontId="4" fillId="3" borderId="31" xfId="7" applyNumberFormat="1" applyFont="1" applyFill="1" applyBorder="1" applyAlignment="1" applyProtection="1">
      <alignment horizontal="center" vertical="center"/>
    </xf>
    <xf numFmtId="182" fontId="4" fillId="3" borderId="0" xfId="7" applyNumberFormat="1" applyFont="1" applyFill="1" applyAlignment="1" applyProtection="1">
      <alignment horizontal="center" vertical="center"/>
    </xf>
    <xf numFmtId="182" fontId="4" fillId="3" borderId="51" xfId="7" applyNumberFormat="1" applyFont="1" applyFill="1" applyBorder="1" applyAlignment="1" applyProtection="1">
      <alignment horizontal="center" vertical="center"/>
    </xf>
    <xf numFmtId="49" fontId="4" fillId="3" borderId="31" xfId="13" applyNumberFormat="1" applyFont="1" applyFill="1" applyBorder="1" applyAlignment="1" applyProtection="1">
      <alignment horizontal="left" vertical="center"/>
    </xf>
    <xf numFmtId="49" fontId="4" fillId="3" borderId="51" xfId="13" applyNumberFormat="1" applyFont="1" applyFill="1" applyBorder="1" applyAlignment="1" applyProtection="1">
      <alignment horizontal="left" vertical="center"/>
    </xf>
    <xf numFmtId="177" fontId="4" fillId="3" borderId="31" xfId="11" applyNumberFormat="1" applyFont="1" applyFill="1" applyBorder="1" applyAlignment="1" applyProtection="1">
      <alignment horizontal="left" vertical="center"/>
    </xf>
    <xf numFmtId="177" fontId="4" fillId="3" borderId="0" xfId="11" applyNumberFormat="1" applyFont="1" applyFill="1" applyAlignment="1" applyProtection="1">
      <alignment horizontal="left" vertical="center"/>
    </xf>
    <xf numFmtId="177" fontId="4" fillId="3" borderId="29" xfId="11" applyNumberFormat="1" applyFont="1" applyFill="1" applyBorder="1" applyAlignment="1" applyProtection="1">
      <alignment horizontal="left" vertical="center"/>
    </xf>
    <xf numFmtId="38" fontId="4" fillId="3" borderId="31" xfId="13" applyNumberFormat="1" applyFont="1" applyFill="1" applyBorder="1" applyAlignment="1" applyProtection="1">
      <alignment horizontal="center" vertical="center"/>
    </xf>
    <xf numFmtId="182" fontId="4" fillId="3" borderId="20" xfId="7" applyNumberFormat="1" applyFont="1" applyFill="1" applyBorder="1" applyAlignment="1" applyProtection="1">
      <alignment horizontal="center" vertical="center"/>
    </xf>
    <xf numFmtId="182" fontId="4" fillId="3" borderId="21" xfId="7" applyNumberFormat="1" applyFont="1" applyFill="1" applyBorder="1" applyAlignment="1" applyProtection="1">
      <alignment horizontal="center" vertical="center"/>
    </xf>
    <xf numFmtId="182" fontId="4" fillId="3" borderId="50" xfId="7" applyNumberFormat="1" applyFont="1" applyFill="1" applyBorder="1" applyAlignment="1" applyProtection="1">
      <alignment horizontal="center" vertical="center"/>
    </xf>
    <xf numFmtId="49" fontId="4" fillId="3" borderId="20" xfId="13" applyNumberFormat="1" applyFont="1" applyFill="1" applyBorder="1" applyAlignment="1" applyProtection="1">
      <alignment horizontal="left" vertical="center"/>
    </xf>
    <xf numFmtId="49" fontId="4" fillId="3" borderId="50" xfId="13" applyNumberFormat="1" applyFont="1" applyFill="1" applyBorder="1" applyAlignment="1" applyProtection="1">
      <alignment horizontal="left" vertical="center"/>
    </xf>
    <xf numFmtId="177" fontId="4" fillId="3" borderId="20" xfId="11" applyNumberFormat="1" applyFont="1" applyFill="1" applyBorder="1" applyAlignment="1" applyProtection="1">
      <alignment horizontal="left" vertical="center"/>
    </xf>
    <xf numFmtId="177" fontId="4" fillId="3" borderId="21" xfId="11" applyNumberFormat="1" applyFont="1" applyFill="1" applyBorder="1" applyAlignment="1" applyProtection="1">
      <alignment horizontal="left" vertical="center"/>
    </xf>
    <xf numFmtId="177" fontId="4" fillId="3" borderId="22" xfId="11" applyNumberFormat="1" applyFont="1" applyFill="1" applyBorder="1" applyAlignment="1" applyProtection="1">
      <alignment horizontal="left" vertical="center"/>
    </xf>
    <xf numFmtId="0" fontId="4" fillId="0" borderId="64" xfId="13" applyFont="1" applyBorder="1" applyAlignment="1" applyProtection="1">
      <alignment horizontal="center" vertical="center" textRotation="255"/>
    </xf>
    <xf numFmtId="0" fontId="4" fillId="0" borderId="30" xfId="13" applyFont="1" applyBorder="1" applyAlignment="1" applyProtection="1">
      <alignment horizontal="center" vertical="center" textRotation="255"/>
    </xf>
    <xf numFmtId="0" fontId="4" fillId="0" borderId="47" xfId="13" applyFont="1" applyBorder="1" applyAlignment="1" applyProtection="1">
      <alignment horizontal="center" vertical="center" textRotation="255"/>
    </xf>
    <xf numFmtId="182" fontId="4" fillId="0" borderId="52" xfId="7" applyNumberFormat="1" applyFont="1" applyBorder="1" applyAlignment="1" applyProtection="1">
      <alignment horizontal="left" vertical="center"/>
    </xf>
    <xf numFmtId="182" fontId="4" fillId="0" borderId="53" xfId="7" applyNumberFormat="1" applyFont="1" applyBorder="1" applyAlignment="1" applyProtection="1">
      <alignment horizontal="left" vertical="center"/>
    </xf>
    <xf numFmtId="182" fontId="4" fillId="0" borderId="48" xfId="7" applyNumberFormat="1" applyFont="1" applyBorder="1" applyAlignment="1" applyProtection="1">
      <alignment horizontal="left" vertical="center"/>
    </xf>
    <xf numFmtId="49" fontId="4" fillId="3" borderId="31" xfId="13" applyNumberFormat="1" applyFont="1" applyFill="1" applyBorder="1" applyAlignment="1" applyProtection="1">
      <alignment horizontal="center" vertical="center"/>
    </xf>
    <xf numFmtId="49" fontId="4" fillId="3" borderId="0" xfId="13" applyNumberFormat="1" applyFont="1" applyFill="1" applyAlignment="1" applyProtection="1">
      <alignment horizontal="center" vertical="center"/>
    </xf>
    <xf numFmtId="49" fontId="4" fillId="3" borderId="51" xfId="13" applyNumberFormat="1" applyFont="1" applyFill="1" applyBorder="1" applyAlignment="1" applyProtection="1">
      <alignment horizontal="center" vertical="center"/>
    </xf>
    <xf numFmtId="0" fontId="4" fillId="3" borderId="42" xfId="11" applyFont="1" applyFill="1" applyBorder="1" applyAlignment="1" applyProtection="1">
      <alignment horizontal="center" vertical="center"/>
    </xf>
    <xf numFmtId="0" fontId="4" fillId="3" borderId="43" xfId="11" applyFont="1" applyFill="1" applyBorder="1" applyAlignment="1" applyProtection="1">
      <alignment horizontal="center" vertical="center"/>
    </xf>
    <xf numFmtId="0" fontId="4" fillId="3" borderId="44" xfId="11" applyFont="1" applyFill="1" applyBorder="1" applyAlignment="1" applyProtection="1">
      <alignment horizontal="center" vertical="center"/>
    </xf>
    <xf numFmtId="0" fontId="4" fillId="3" borderId="42" xfId="3" applyFont="1" applyFill="1" applyBorder="1" applyAlignment="1" applyProtection="1">
      <alignment horizontal="left" vertical="center"/>
    </xf>
    <xf numFmtId="0" fontId="4" fillId="3" borderId="44" xfId="3" applyFont="1" applyFill="1" applyBorder="1" applyAlignment="1" applyProtection="1">
      <alignment horizontal="left" vertical="center"/>
    </xf>
    <xf numFmtId="0" fontId="4" fillId="3" borderId="31" xfId="3" applyFont="1" applyFill="1" applyBorder="1" applyAlignment="1" applyProtection="1">
      <alignment horizontal="left" vertical="center"/>
    </xf>
    <xf numFmtId="0" fontId="4" fillId="3" borderId="0" xfId="3" applyFont="1" applyFill="1" applyAlignment="1" applyProtection="1">
      <alignment horizontal="left" vertical="center"/>
    </xf>
    <xf numFmtId="0" fontId="4" fillId="3" borderId="29" xfId="3" applyFont="1" applyFill="1" applyBorder="1" applyAlignment="1" applyProtection="1">
      <alignment horizontal="left" vertical="center"/>
    </xf>
    <xf numFmtId="0" fontId="4" fillId="0" borderId="10" xfId="13" applyFont="1" applyBorder="1" applyAlignment="1" applyProtection="1">
      <alignment vertical="top"/>
    </xf>
    <xf numFmtId="0" fontId="4" fillId="0" borderId="11" xfId="13" applyFont="1" applyBorder="1" applyAlignment="1" applyProtection="1">
      <alignment vertical="top"/>
    </xf>
    <xf numFmtId="0" fontId="4" fillId="3" borderId="31" xfId="11" applyFont="1" applyFill="1" applyBorder="1" applyAlignment="1" applyProtection="1">
      <alignment horizontal="center" vertical="center"/>
    </xf>
    <xf numFmtId="0" fontId="4" fillId="3" borderId="0" xfId="11" applyFont="1" applyFill="1" applyAlignment="1" applyProtection="1">
      <alignment horizontal="center" vertical="center"/>
    </xf>
    <xf numFmtId="0" fontId="4" fillId="3" borderId="51" xfId="11" applyFont="1" applyFill="1" applyBorder="1" applyAlignment="1" applyProtection="1">
      <alignment horizontal="center" vertical="center"/>
    </xf>
    <xf numFmtId="0" fontId="4" fillId="3" borderId="31" xfId="3" applyFont="1" applyFill="1" applyBorder="1" applyAlignment="1" applyProtection="1">
      <alignment horizontal="left" vertical="center"/>
    </xf>
    <xf numFmtId="0" fontId="4" fillId="3" borderId="51" xfId="3" applyFont="1" applyFill="1" applyBorder="1" applyAlignment="1" applyProtection="1">
      <alignment horizontal="left" vertical="center"/>
    </xf>
    <xf numFmtId="0" fontId="4" fillId="0" borderId="31" xfId="13" applyFont="1" applyBorder="1" applyProtection="1">
      <alignment vertical="center"/>
    </xf>
    <xf numFmtId="0" fontId="4" fillId="0" borderId="0" xfId="13" applyFont="1" applyAlignment="1" applyProtection="1">
      <alignment vertical="top"/>
    </xf>
    <xf numFmtId="0" fontId="4" fillId="0" borderId="51" xfId="13" applyFont="1" applyBorder="1" applyAlignment="1" applyProtection="1">
      <alignment vertical="top"/>
    </xf>
    <xf numFmtId="0" fontId="4" fillId="0" borderId="53" xfId="13" applyFont="1" applyBorder="1" applyAlignment="1" applyProtection="1">
      <alignment vertical="top"/>
    </xf>
    <xf numFmtId="0" fontId="4" fillId="0" borderId="48" xfId="13" applyFont="1" applyBorder="1" applyAlignment="1" applyProtection="1">
      <alignment vertical="top"/>
    </xf>
    <xf numFmtId="49" fontId="4" fillId="3" borderId="20" xfId="13" applyNumberFormat="1" applyFont="1" applyFill="1" applyBorder="1" applyAlignment="1" applyProtection="1">
      <alignment horizontal="center" vertical="center"/>
    </xf>
    <xf numFmtId="49" fontId="4" fillId="3" borderId="21" xfId="13" applyNumberFormat="1" applyFont="1" applyFill="1" applyBorder="1" applyAlignment="1" applyProtection="1">
      <alignment horizontal="center" vertical="center"/>
    </xf>
    <xf numFmtId="49" fontId="4" fillId="3" borderId="50" xfId="13" applyNumberFormat="1" applyFont="1" applyFill="1" applyBorder="1" applyAlignment="1" applyProtection="1">
      <alignment horizontal="center" vertical="center"/>
    </xf>
    <xf numFmtId="0" fontId="4" fillId="3" borderId="20" xfId="11" applyFont="1" applyFill="1" applyBorder="1" applyAlignment="1" applyProtection="1">
      <alignment horizontal="center" vertical="center"/>
    </xf>
    <xf numFmtId="0" fontId="4" fillId="3" borderId="21" xfId="11" applyFont="1" applyFill="1" applyBorder="1" applyAlignment="1" applyProtection="1">
      <alignment horizontal="center" vertical="center"/>
    </xf>
    <xf numFmtId="0" fontId="4" fillId="3" borderId="50" xfId="11" applyFont="1" applyFill="1" applyBorder="1" applyAlignment="1" applyProtection="1">
      <alignment horizontal="center" vertical="center"/>
    </xf>
    <xf numFmtId="49" fontId="4" fillId="3" borderId="20" xfId="3" applyNumberFormat="1" applyFont="1" applyFill="1" applyBorder="1" applyAlignment="1" applyProtection="1">
      <alignment horizontal="left" vertical="center"/>
    </xf>
    <xf numFmtId="0" fontId="4" fillId="3" borderId="50" xfId="3" applyFont="1" applyFill="1" applyBorder="1" applyAlignment="1" applyProtection="1">
      <alignment horizontal="left" vertical="center"/>
    </xf>
    <xf numFmtId="177" fontId="4" fillId="3" borderId="20" xfId="3" applyNumberFormat="1" applyFont="1" applyFill="1" applyBorder="1" applyAlignment="1" applyProtection="1">
      <alignment horizontal="left" vertical="center"/>
    </xf>
    <xf numFmtId="177" fontId="4" fillId="3" borderId="21" xfId="3" applyNumberFormat="1" applyFont="1" applyFill="1" applyBorder="1" applyAlignment="1" applyProtection="1">
      <alignment horizontal="left" vertical="center"/>
    </xf>
    <xf numFmtId="0" fontId="4" fillId="3" borderId="22" xfId="3" applyFont="1" applyFill="1" applyBorder="1" applyAlignment="1" applyProtection="1">
      <alignment horizontal="left" vertical="center"/>
    </xf>
    <xf numFmtId="180" fontId="4" fillId="0" borderId="65" xfId="11" applyNumberFormat="1" applyFont="1" applyBorder="1" applyAlignment="1" applyProtection="1">
      <alignment vertical="center"/>
    </xf>
    <xf numFmtId="0" fontId="4" fillId="0" borderId="56" xfId="11" applyFont="1" applyBorder="1" applyAlignment="1" applyProtection="1">
      <alignment horizontal="left" vertical="center" wrapText="1"/>
    </xf>
    <xf numFmtId="0" fontId="4" fillId="0" borderId="24" xfId="11" applyFont="1" applyBorder="1" applyAlignment="1" applyProtection="1">
      <alignment horizontal="left" vertical="center"/>
    </xf>
    <xf numFmtId="0" fontId="4" fillId="0" borderId="57" xfId="11" applyFont="1" applyBorder="1" applyAlignment="1" applyProtection="1">
      <alignment horizontal="left" vertical="center"/>
    </xf>
    <xf numFmtId="38" fontId="4" fillId="3" borderId="56" xfId="13" applyNumberFormat="1" applyFont="1" applyFill="1" applyBorder="1" applyAlignment="1" applyProtection="1">
      <alignment horizontal="center" vertical="center"/>
    </xf>
    <xf numFmtId="38" fontId="4" fillId="3" borderId="24" xfId="13" applyNumberFormat="1" applyFont="1" applyFill="1" applyBorder="1" applyAlignment="1" applyProtection="1">
      <alignment horizontal="center" vertical="center"/>
    </xf>
    <xf numFmtId="38" fontId="4" fillId="3" borderId="57" xfId="13" applyNumberFormat="1" applyFont="1" applyFill="1" applyBorder="1" applyAlignment="1" applyProtection="1">
      <alignment horizontal="center" vertical="center"/>
    </xf>
    <xf numFmtId="0" fontId="4" fillId="0" borderId="56" xfId="11" applyFont="1" applyBorder="1" applyAlignment="1" applyProtection="1">
      <alignment horizontal="left" vertical="center"/>
    </xf>
    <xf numFmtId="49" fontId="4" fillId="0" borderId="64" xfId="11" applyNumberFormat="1" applyFont="1" applyBorder="1" applyAlignment="1" applyProtection="1">
      <alignment horizontal="center" vertical="center" wrapText="1"/>
    </xf>
    <xf numFmtId="49" fontId="4" fillId="0" borderId="30" xfId="11" applyNumberFormat="1" applyFont="1" applyBorder="1" applyAlignment="1" applyProtection="1">
      <alignment horizontal="center" vertical="center" wrapText="1"/>
    </xf>
    <xf numFmtId="0" fontId="4" fillId="0" borderId="31" xfId="11" applyFont="1" applyBorder="1" applyAlignment="1" applyProtection="1">
      <alignment horizontal="left" vertical="center"/>
    </xf>
    <xf numFmtId="0" fontId="4" fillId="0" borderId="0" xfId="11" applyFont="1" applyAlignment="1" applyProtection="1">
      <alignment horizontal="left" vertical="center"/>
    </xf>
    <xf numFmtId="0" fontId="4" fillId="0" borderId="51" xfId="11" applyFont="1" applyBorder="1" applyAlignment="1" applyProtection="1">
      <alignment horizontal="left" vertical="center"/>
    </xf>
    <xf numFmtId="0" fontId="4" fillId="0" borderId="42" xfId="13" applyFont="1" applyBorder="1" applyProtection="1">
      <alignment vertical="center"/>
    </xf>
    <xf numFmtId="0" fontId="4" fillId="0" borderId="43" xfId="13" applyFont="1" applyBorder="1" applyProtection="1">
      <alignment vertical="center"/>
    </xf>
    <xf numFmtId="0" fontId="4" fillId="0" borderId="44" xfId="13" applyFont="1" applyBorder="1" applyProtection="1">
      <alignment vertical="center"/>
    </xf>
    <xf numFmtId="0" fontId="4" fillId="0" borderId="52" xfId="11" applyFont="1" applyBorder="1" applyAlignment="1" applyProtection="1">
      <alignment horizontal="left" vertical="center"/>
    </xf>
    <xf numFmtId="0" fontId="4" fillId="0" borderId="53" xfId="11" applyFont="1" applyBorder="1" applyAlignment="1" applyProtection="1">
      <alignment horizontal="left" vertical="center"/>
    </xf>
    <xf numFmtId="0" fontId="4" fillId="0" borderId="48" xfId="11" applyFont="1" applyBorder="1" applyAlignment="1" applyProtection="1">
      <alignment horizontal="left" vertical="center"/>
    </xf>
    <xf numFmtId="49" fontId="4" fillId="3" borderId="42" xfId="13" applyNumberFormat="1" applyFont="1" applyFill="1" applyBorder="1" applyAlignment="1" applyProtection="1">
      <alignment horizontal="center" vertical="center"/>
    </xf>
    <xf numFmtId="49" fontId="4" fillId="3" borderId="43" xfId="13" applyNumberFormat="1" applyFont="1" applyFill="1" applyBorder="1" applyAlignment="1" applyProtection="1">
      <alignment horizontal="center" vertical="center"/>
    </xf>
    <xf numFmtId="49" fontId="4" fillId="3" borderId="44" xfId="13" applyNumberFormat="1" applyFont="1" applyFill="1" applyBorder="1" applyAlignment="1" applyProtection="1">
      <alignment horizontal="center" vertical="center"/>
    </xf>
    <xf numFmtId="49" fontId="4" fillId="0" borderId="42" xfId="11" applyNumberFormat="1" applyFont="1" applyBorder="1" applyAlignment="1" applyProtection="1">
      <alignment horizontal="left" vertical="center"/>
    </xf>
    <xf numFmtId="49" fontId="4" fillId="0" borderId="43" xfId="11" applyNumberFormat="1" applyFont="1" applyBorder="1" applyAlignment="1" applyProtection="1">
      <alignment horizontal="left" vertical="center"/>
    </xf>
    <xf numFmtId="49" fontId="4" fillId="0" borderId="44" xfId="11" applyNumberFormat="1" applyFont="1" applyBorder="1" applyAlignment="1" applyProtection="1">
      <alignment horizontal="left" vertical="center"/>
    </xf>
    <xf numFmtId="180" fontId="4" fillId="0" borderId="58" xfId="11" applyNumberFormat="1" applyFont="1" applyBorder="1" applyAlignment="1" applyProtection="1">
      <alignment vertical="center"/>
    </xf>
    <xf numFmtId="49" fontId="4" fillId="0" borderId="42" xfId="11" applyNumberFormat="1" applyFont="1" applyBorder="1" applyAlignment="1" applyProtection="1">
      <alignment horizontal="center" vertical="center" wrapText="1"/>
    </xf>
    <xf numFmtId="0" fontId="4" fillId="0" borderId="43" xfId="11" applyFont="1" applyBorder="1" applyAlignment="1" applyProtection="1">
      <alignment horizontal="center" vertical="center" wrapText="1"/>
    </xf>
    <xf numFmtId="0" fontId="4" fillId="0" borderId="44" xfId="11" applyFont="1" applyBorder="1" applyAlignment="1" applyProtection="1">
      <alignment horizontal="center" vertical="center" wrapText="1"/>
    </xf>
    <xf numFmtId="49" fontId="4" fillId="0" borderId="10" xfId="11" applyNumberFormat="1" applyFont="1" applyBorder="1" applyAlignment="1" applyProtection="1">
      <alignment horizontal="left" vertical="center"/>
    </xf>
    <xf numFmtId="49" fontId="4" fillId="0" borderId="11" xfId="11" applyNumberFormat="1" applyFont="1" applyBorder="1" applyAlignment="1" applyProtection="1">
      <alignment horizontal="left" vertical="center"/>
    </xf>
    <xf numFmtId="49" fontId="4" fillId="0" borderId="31" xfId="11" applyNumberFormat="1" applyFont="1" applyBorder="1" applyAlignment="1" applyProtection="1">
      <alignment horizontal="center" vertical="center" wrapText="1"/>
    </xf>
    <xf numFmtId="0" fontId="4" fillId="0" borderId="0" xfId="11" applyFont="1" applyAlignment="1" applyProtection="1">
      <alignment horizontal="center" vertical="center" wrapText="1"/>
    </xf>
    <xf numFmtId="0" fontId="4" fillId="0" borderId="51" xfId="11" applyFont="1" applyBorder="1" applyAlignment="1" applyProtection="1">
      <alignment horizontal="center" vertical="center" wrapText="1"/>
    </xf>
    <xf numFmtId="0" fontId="4" fillId="0" borderId="31" xfId="11" applyFont="1" applyBorder="1" applyAlignment="1" applyProtection="1">
      <alignment horizontal="center" vertical="center" wrapText="1"/>
    </xf>
    <xf numFmtId="0" fontId="4" fillId="0" borderId="20" xfId="11" applyFont="1" applyBorder="1" applyAlignment="1" applyProtection="1">
      <alignment horizontal="center" vertical="center" wrapText="1"/>
    </xf>
    <xf numFmtId="0" fontId="4" fillId="0" borderId="21" xfId="11" applyFont="1" applyBorder="1" applyAlignment="1" applyProtection="1">
      <alignment horizontal="center" vertical="center" wrapText="1"/>
    </xf>
    <xf numFmtId="0" fontId="4" fillId="0" borderId="50" xfId="11" applyFont="1" applyBorder="1" applyAlignment="1" applyProtection="1">
      <alignment horizontal="center" vertical="center" wrapText="1"/>
    </xf>
    <xf numFmtId="180" fontId="4" fillId="0" borderId="24" xfId="11" applyNumberFormat="1" applyFont="1" applyBorder="1" applyAlignment="1" applyProtection="1">
      <alignment vertical="center"/>
    </xf>
    <xf numFmtId="178" fontId="4" fillId="0" borderId="24" xfId="11" applyNumberFormat="1" applyFont="1" applyBorder="1" applyAlignment="1" applyProtection="1">
      <alignment vertical="center"/>
    </xf>
    <xf numFmtId="0" fontId="4" fillId="0" borderId="24" xfId="7" applyFont="1" applyBorder="1" applyProtection="1">
      <alignment vertical="center"/>
    </xf>
    <xf numFmtId="177" fontId="4" fillId="0" borderId="24" xfId="7" applyNumberFormat="1" applyFont="1" applyBorder="1" applyAlignment="1" applyProtection="1">
      <alignment horizontal="center" vertical="center"/>
    </xf>
    <xf numFmtId="49" fontId="4" fillId="0" borderId="24" xfId="7" applyNumberFormat="1" applyFont="1" applyBorder="1" applyAlignment="1" applyProtection="1">
      <alignment horizontal="center" vertical="center"/>
    </xf>
    <xf numFmtId="49" fontId="4" fillId="0" borderId="24" xfId="11" applyNumberFormat="1" applyFont="1" applyBorder="1" applyAlignment="1" applyProtection="1">
      <alignment vertical="top"/>
    </xf>
    <xf numFmtId="177" fontId="4" fillId="0" borderId="24" xfId="11" applyNumberFormat="1" applyFont="1" applyBorder="1" applyAlignment="1" applyProtection="1">
      <alignment vertical="top"/>
    </xf>
    <xf numFmtId="0" fontId="4" fillId="0" borderId="24" xfId="11" applyFont="1" applyBorder="1" applyAlignment="1" applyProtection="1">
      <alignment vertical="top"/>
    </xf>
    <xf numFmtId="180" fontId="15" fillId="0" borderId="0" xfId="11" applyNumberFormat="1" applyFont="1" applyAlignment="1" applyProtection="1">
      <alignment horizontal="right" vertical="top"/>
    </xf>
    <xf numFmtId="0" fontId="4" fillId="0" borderId="29" xfId="7" applyFont="1" applyBorder="1" applyProtection="1">
      <alignment vertical="center"/>
    </xf>
    <xf numFmtId="180" fontId="4" fillId="0" borderId="21" xfId="11" applyNumberFormat="1" applyFont="1" applyBorder="1" applyAlignment="1" applyProtection="1">
      <alignment horizontal="right" vertical="top"/>
    </xf>
    <xf numFmtId="49" fontId="4" fillId="0" borderId="21" xfId="3" applyNumberFormat="1" applyFont="1" applyBorder="1" applyProtection="1">
      <alignment vertical="center"/>
    </xf>
    <xf numFmtId="181" fontId="17" fillId="0" borderId="25" xfId="11" applyNumberFormat="1" applyFont="1" applyBorder="1" applyAlignment="1" applyProtection="1">
      <alignment vertical="center"/>
    </xf>
    <xf numFmtId="177" fontId="4" fillId="0" borderId="24" xfId="11" applyNumberFormat="1" applyFont="1" applyBorder="1" applyAlignment="1" applyProtection="1">
      <alignment vertical="center"/>
    </xf>
    <xf numFmtId="0" fontId="21" fillId="0" borderId="21" xfId="11" applyFont="1" applyBorder="1" applyAlignment="1" applyProtection="1">
      <alignment horizontal="left" vertical="center" wrapText="1"/>
    </xf>
    <xf numFmtId="0" fontId="4" fillId="0" borderId="28" xfId="3" applyFont="1" applyBorder="1" applyProtection="1">
      <alignment vertical="center"/>
    </xf>
    <xf numFmtId="0" fontId="13" fillId="0" borderId="1" xfId="11" applyFont="1" applyBorder="1" applyAlignment="1" applyProtection="1">
      <alignment vertical="center"/>
    </xf>
    <xf numFmtId="0" fontId="13" fillId="0" borderId="2" xfId="11" applyFont="1" applyBorder="1" applyAlignment="1" applyProtection="1">
      <alignment vertical="center"/>
    </xf>
    <xf numFmtId="0" fontId="13" fillId="0" borderId="19" xfId="11" applyFont="1" applyBorder="1" applyAlignment="1" applyProtection="1">
      <alignment vertical="center"/>
    </xf>
    <xf numFmtId="0" fontId="13" fillId="0" borderId="49" xfId="11" applyFont="1" applyBorder="1" applyAlignment="1" applyProtection="1">
      <alignment vertical="center"/>
    </xf>
    <xf numFmtId="180" fontId="4" fillId="0" borderId="23" xfId="11" applyNumberFormat="1" applyFont="1" applyBorder="1" applyAlignment="1" applyProtection="1">
      <alignment vertical="center"/>
    </xf>
    <xf numFmtId="0" fontId="17" fillId="0" borderId="58" xfId="11" applyFont="1" applyBorder="1" applyAlignment="1" applyProtection="1">
      <alignment vertical="center"/>
    </xf>
    <xf numFmtId="180" fontId="4" fillId="0" borderId="11" xfId="11" applyNumberFormat="1" applyFont="1" applyBorder="1" applyAlignment="1" applyProtection="1">
      <alignment vertical="center"/>
    </xf>
    <xf numFmtId="180" fontId="4" fillId="0" borderId="21" xfId="11" applyNumberFormat="1" applyFont="1" applyBorder="1" applyAlignment="1" applyProtection="1">
      <alignment vertical="center"/>
    </xf>
    <xf numFmtId="0" fontId="15" fillId="0" borderId="0" xfId="11" applyFont="1" applyAlignment="1" applyProtection="1">
      <alignment horizontal="right" vertical="top" wrapText="1"/>
    </xf>
    <xf numFmtId="178" fontId="4" fillId="0" borderId="21" xfId="11" applyNumberFormat="1" applyFont="1" applyBorder="1" applyAlignment="1" applyProtection="1">
      <alignment vertical="center"/>
    </xf>
    <xf numFmtId="182" fontId="4" fillId="0" borderId="21" xfId="11" applyNumberFormat="1" applyFont="1" applyBorder="1" applyAlignment="1" applyProtection="1">
      <alignment vertical="center"/>
    </xf>
    <xf numFmtId="182" fontId="4" fillId="0" borderId="21" xfId="11" applyNumberFormat="1" applyFont="1" applyBorder="1" applyAlignment="1" applyProtection="1">
      <alignment vertical="top"/>
    </xf>
    <xf numFmtId="0" fontId="7" fillId="0" borderId="0" xfId="7" applyNumberFormat="1" applyFont="1" applyAlignment="1" applyProtection="1">
      <alignment horizontal="right" vertical="top"/>
    </xf>
    <xf numFmtId="0" fontId="4" fillId="0" borderId="0" xfId="7" applyNumberFormat="1" applyFont="1" applyProtection="1">
      <alignment vertical="center"/>
    </xf>
    <xf numFmtId="0" fontId="4" fillId="0" borderId="0" xfId="7" applyNumberFormat="1" applyFont="1" applyAlignment="1" applyProtection="1">
      <alignment horizontal="left" vertical="center"/>
    </xf>
  </cellXfs>
  <cellStyles count="19">
    <cellStyle name="ハイパーリンク" xfId="1" builtinId="8"/>
    <cellStyle name="ハイパーリンク 2" xfId="16" xr:uid="{00000000-0005-0000-0000-000001000000}"/>
    <cellStyle name="桁区切り 2" xfId="5" xr:uid="{00000000-0005-0000-0000-000002000000}"/>
    <cellStyle name="桁区切り 2 2" xfId="14" xr:uid="{00000000-0005-0000-0000-000003000000}"/>
    <cellStyle name="桁区切り 3" xfId="8" xr:uid="{00000000-0005-0000-0000-000004000000}"/>
    <cellStyle name="桁区切り 4" xfId="17" xr:uid="{00000000-0005-0000-0000-000005000000}"/>
    <cellStyle name="桁区切り 5" xfId="18" xr:uid="{00000000-0005-0000-0000-000006000000}"/>
    <cellStyle name="通貨 2" xfId="10" xr:uid="{00000000-0005-0000-0000-000007000000}"/>
    <cellStyle name="標準" xfId="0" builtinId="0"/>
    <cellStyle name="標準 2" xfId="11" xr:uid="{00000000-0005-0000-0000-000009000000}"/>
    <cellStyle name="標準 3 3" xfId="4" xr:uid="{00000000-0005-0000-0000-00000A000000}"/>
    <cellStyle name="標準 4" xfId="9" xr:uid="{00000000-0005-0000-0000-00000B000000}"/>
    <cellStyle name="標準 5" xfId="3" xr:uid="{00000000-0005-0000-0000-00000C000000}"/>
    <cellStyle name="標準 5 2" xfId="2" xr:uid="{00000000-0005-0000-0000-00000D000000}"/>
    <cellStyle name="標準 5 2 2" xfId="7" xr:uid="{00000000-0005-0000-0000-00000E000000}"/>
    <cellStyle name="標準 5 2 2 2" xfId="13" xr:uid="{00000000-0005-0000-0000-00000F000000}"/>
    <cellStyle name="標準 5 2 2 3" xfId="12" xr:uid="{00000000-0005-0000-0000-000010000000}"/>
    <cellStyle name="標準 8" xfId="15" xr:uid="{00000000-0005-0000-0000-000011000000}"/>
    <cellStyle name="標準 9" xfId="6" xr:uid="{00000000-0005-0000-0000-000012000000}"/>
  </cellStyles>
  <dxfs count="145">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FFFF99"/>
      <color rgb="FF0D0D0D"/>
      <color rgb="FFFFE1FF"/>
      <color rgb="FFFF0000"/>
      <color rgb="FFA6A6A6"/>
      <color rgb="FFE2EFDA"/>
      <color rgb="FFEEAAFC"/>
      <color rgb="FFFFE699"/>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outlinePr summaryBelow="0"/>
    <pageSetUpPr fitToPage="1"/>
  </sheetPr>
  <dimension ref="A1:Y392"/>
  <sheetViews>
    <sheetView showGridLines="0" tabSelected="1" topLeftCell="B1" zoomScaleNormal="100" zoomScaleSheetLayoutView="100" workbookViewId="0">
      <selection activeCell="B1" sqref="B1"/>
    </sheetView>
  </sheetViews>
  <sheetFormatPr defaultColWidth="9" defaultRowHeight="15.75" customHeight="1" x14ac:dyDescent="0.15"/>
  <cols>
    <col min="1" max="1" width="11" style="150" hidden="1" customWidth="1"/>
    <col min="2" max="3" width="1.625" style="150" customWidth="1"/>
    <col min="4" max="4" width="5" style="150" customWidth="1"/>
    <col min="5" max="6" width="4.5" style="150" customWidth="1"/>
    <col min="7" max="7" width="3.125" style="150" customWidth="1"/>
    <col min="8" max="8" width="10.875" style="150" customWidth="1"/>
    <col min="9" max="9" width="1.625" style="150" customWidth="1"/>
    <col min="10" max="10" width="13.75" style="150" customWidth="1"/>
    <col min="11" max="11" width="6" style="150" customWidth="1"/>
    <col min="12" max="12" width="6.625" style="150" customWidth="1"/>
    <col min="13" max="13" width="4.625" style="150" customWidth="1"/>
    <col min="14" max="14" width="5.375" style="150" customWidth="1"/>
    <col min="15" max="15" width="5.875" style="150" customWidth="1"/>
    <col min="16" max="16" width="4" style="150" customWidth="1"/>
    <col min="17" max="17" width="13" style="150" customWidth="1"/>
    <col min="18" max="18" width="8.875" style="150" customWidth="1"/>
    <col min="19" max="19" width="8.625" style="150" customWidth="1"/>
    <col min="20" max="20" width="11.75" style="150" customWidth="1"/>
    <col min="21" max="21" width="10.375" style="150" customWidth="1"/>
    <col min="22" max="22" width="9.125" style="150" customWidth="1"/>
    <col min="23" max="23" width="4.25" style="150" customWidth="1"/>
    <col min="24" max="24" width="3.125" style="150" customWidth="1"/>
    <col min="25" max="25" width="3.625" style="150" customWidth="1"/>
    <col min="26" max="16384" width="9" style="150"/>
  </cols>
  <sheetData>
    <row r="1" spans="1:25" ht="30" customHeight="1" x14ac:dyDescent="0.15">
      <c r="A1" s="571" t="s">
        <v>318</v>
      </c>
      <c r="B1" s="145"/>
      <c r="C1" s="146" t="s">
        <v>100</v>
      </c>
      <c r="D1" s="146"/>
      <c r="E1" s="146"/>
      <c r="F1" s="146"/>
      <c r="G1" s="146"/>
      <c r="H1" s="146"/>
      <c r="I1" s="146"/>
      <c r="J1" s="146"/>
      <c r="K1" s="146"/>
      <c r="L1" s="146"/>
      <c r="M1" s="146"/>
      <c r="N1" s="146"/>
      <c r="O1" s="146"/>
      <c r="P1" s="146"/>
      <c r="Q1" s="146"/>
      <c r="R1" s="146"/>
      <c r="S1" s="146"/>
      <c r="T1" s="146"/>
      <c r="U1" s="147"/>
      <c r="V1" s="570" t="s">
        <v>323</v>
      </c>
      <c r="W1" s="148"/>
      <c r="X1" s="148"/>
      <c r="Y1" s="149"/>
    </row>
    <row r="2" spans="1:25" ht="15.75" hidden="1" customHeight="1" x14ac:dyDescent="0.15">
      <c r="A2" s="571" t="s">
        <v>72</v>
      </c>
      <c r="B2" s="145"/>
      <c r="C2" s="151"/>
      <c r="D2" s="151"/>
      <c r="W2" s="152"/>
      <c r="X2" s="153"/>
      <c r="Y2" s="1"/>
    </row>
    <row r="3" spans="1:25" ht="30" customHeight="1" x14ac:dyDescent="0.15">
      <c r="A3" s="571" t="s">
        <v>324</v>
      </c>
      <c r="B3" s="145"/>
      <c r="C3" s="150" t="s">
        <v>320</v>
      </c>
    </row>
    <row r="4" spans="1:25" ht="5.25" customHeight="1" x14ac:dyDescent="0.15">
      <c r="A4" s="145"/>
      <c r="B4" s="145"/>
      <c r="C4" s="154"/>
      <c r="D4" s="155"/>
      <c r="E4" s="155"/>
      <c r="F4" s="155"/>
      <c r="G4" s="155"/>
      <c r="H4" s="155"/>
      <c r="I4" s="155"/>
      <c r="J4" s="155"/>
      <c r="K4" s="155"/>
      <c r="L4" s="155"/>
      <c r="M4" s="155"/>
      <c r="N4" s="155"/>
      <c r="O4" s="155"/>
      <c r="P4" s="155"/>
      <c r="Q4" s="155"/>
      <c r="R4" s="155"/>
      <c r="S4" s="155"/>
      <c r="T4" s="155"/>
      <c r="U4" s="155"/>
      <c r="V4" s="155"/>
      <c r="W4" s="155"/>
      <c r="X4" s="156"/>
    </row>
    <row r="5" spans="1:25" ht="15" customHeight="1" x14ac:dyDescent="0.15">
      <c r="A5" s="157"/>
      <c r="B5" s="157"/>
      <c r="C5" s="158" t="s">
        <v>319</v>
      </c>
      <c r="D5" s="159"/>
      <c r="E5" s="159"/>
      <c r="F5" s="159"/>
      <c r="G5" s="159"/>
      <c r="H5" s="159"/>
      <c r="I5" s="159"/>
      <c r="J5" s="159"/>
      <c r="K5" s="159"/>
      <c r="L5" s="159"/>
      <c r="M5" s="159"/>
      <c r="N5" s="159"/>
      <c r="O5" s="159"/>
      <c r="P5" s="159"/>
      <c r="Q5" s="159"/>
      <c r="R5" s="159"/>
      <c r="S5" s="159"/>
      <c r="T5" s="159"/>
      <c r="U5" s="159"/>
      <c r="V5" s="159"/>
      <c r="W5" s="159"/>
      <c r="X5" s="160"/>
    </row>
    <row r="6" spans="1:25" ht="15" customHeight="1" x14ac:dyDescent="0.15">
      <c r="A6" s="145"/>
      <c r="B6" s="145"/>
      <c r="C6" s="161" t="s">
        <v>26</v>
      </c>
      <c r="D6" s="162"/>
      <c r="E6" s="162"/>
      <c r="F6" s="162"/>
      <c r="G6" s="162"/>
      <c r="H6" s="162"/>
      <c r="I6" s="162"/>
      <c r="J6" s="162"/>
      <c r="K6" s="162"/>
      <c r="L6" s="162"/>
      <c r="M6" s="162"/>
      <c r="N6" s="162"/>
      <c r="O6" s="162"/>
      <c r="P6" s="162"/>
      <c r="Q6" s="162"/>
      <c r="R6" s="162"/>
      <c r="S6" s="162"/>
      <c r="T6" s="162"/>
      <c r="U6" s="162"/>
      <c r="V6" s="162"/>
      <c r="W6" s="162"/>
      <c r="X6" s="163"/>
    </row>
    <row r="7" spans="1:25" ht="15" customHeight="1" x14ac:dyDescent="0.15">
      <c r="A7" s="145"/>
      <c r="B7" s="145"/>
      <c r="C7" s="161" t="s">
        <v>27</v>
      </c>
      <c r="D7" s="162"/>
      <c r="E7" s="162"/>
      <c r="F7" s="162"/>
      <c r="G7" s="162"/>
      <c r="H7" s="162"/>
      <c r="I7" s="162"/>
      <c r="J7" s="162"/>
      <c r="K7" s="162"/>
      <c r="L7" s="162"/>
      <c r="M7" s="162"/>
      <c r="N7" s="162"/>
      <c r="O7" s="162"/>
      <c r="P7" s="162"/>
      <c r="Q7" s="162"/>
      <c r="R7" s="162"/>
      <c r="S7" s="162"/>
      <c r="T7" s="162"/>
      <c r="U7" s="162"/>
      <c r="V7" s="162"/>
      <c r="W7" s="162"/>
      <c r="X7" s="163"/>
    </row>
    <row r="8" spans="1:25" ht="13.5" hidden="1" x14ac:dyDescent="0.15">
      <c r="A8" s="145"/>
      <c r="B8" s="145"/>
      <c r="C8" s="161"/>
      <c r="D8" s="162"/>
      <c r="E8" s="162"/>
      <c r="F8" s="162"/>
      <c r="G8" s="162"/>
      <c r="H8" s="162"/>
      <c r="I8" s="162"/>
      <c r="J8" s="162"/>
      <c r="K8" s="162"/>
      <c r="L8" s="162"/>
      <c r="M8" s="162"/>
      <c r="N8" s="162"/>
      <c r="O8" s="162"/>
      <c r="P8" s="162"/>
      <c r="Q8" s="162"/>
      <c r="R8" s="162"/>
      <c r="S8" s="162"/>
      <c r="T8" s="162"/>
      <c r="U8" s="162"/>
      <c r="V8" s="162"/>
      <c r="W8" s="162"/>
      <c r="X8" s="163"/>
    </row>
    <row r="9" spans="1:25" ht="5.25" customHeight="1" x14ac:dyDescent="0.15">
      <c r="A9" s="145"/>
      <c r="B9" s="145"/>
      <c r="C9" s="164"/>
      <c r="D9" s="165"/>
      <c r="E9" s="165"/>
      <c r="F9" s="165"/>
      <c r="G9" s="165"/>
      <c r="H9" s="165"/>
      <c r="I9" s="165"/>
      <c r="J9" s="165"/>
      <c r="K9" s="165"/>
      <c r="L9" s="165"/>
      <c r="M9" s="165"/>
      <c r="N9" s="165"/>
      <c r="O9" s="165"/>
      <c r="P9" s="165"/>
      <c r="Q9" s="165"/>
      <c r="R9" s="165"/>
      <c r="S9" s="165"/>
      <c r="T9" s="165"/>
      <c r="U9" s="165"/>
      <c r="V9" s="165"/>
      <c r="W9" s="165"/>
      <c r="X9" s="166"/>
    </row>
    <row r="10" spans="1:25" ht="27" hidden="1" customHeight="1" x14ac:dyDescent="0.15">
      <c r="A10" s="145"/>
      <c r="B10" s="145"/>
    </row>
    <row r="11" spans="1:25" ht="15.75" hidden="1" customHeight="1" x14ac:dyDescent="0.15">
      <c r="A11" s="145"/>
      <c r="B11" s="145"/>
    </row>
    <row r="12" spans="1:25" ht="15.75" hidden="1" customHeight="1" x14ac:dyDescent="0.15">
      <c r="A12" s="145"/>
      <c r="B12" s="145"/>
    </row>
    <row r="13" spans="1:25" ht="27" customHeight="1" x14ac:dyDescent="0.15">
      <c r="A13" s="145"/>
      <c r="B13" s="145"/>
    </row>
    <row r="14" spans="1:25" ht="15.75" hidden="1" customHeight="1" x14ac:dyDescent="0.15">
      <c r="A14" s="145"/>
      <c r="B14" s="145"/>
    </row>
    <row r="15" spans="1:25" ht="15.75" hidden="1" customHeight="1" x14ac:dyDescent="0.15">
      <c r="A15" s="145"/>
      <c r="B15" s="145"/>
    </row>
    <row r="16" spans="1:25" ht="15.75" hidden="1" customHeight="1" x14ac:dyDescent="0.15">
      <c r="A16" s="145"/>
      <c r="B16" s="145"/>
    </row>
    <row r="17" spans="1:24" ht="20.100000000000001" customHeight="1" x14ac:dyDescent="0.15">
      <c r="A17" s="145"/>
      <c r="B17" s="145"/>
      <c r="C17" s="167" t="s">
        <v>62</v>
      </c>
      <c r="D17" s="168"/>
      <c r="E17" s="168"/>
      <c r="F17" s="168"/>
      <c r="G17" s="168"/>
      <c r="H17" s="169"/>
    </row>
    <row r="18" spans="1:24" ht="15.75" customHeight="1" x14ac:dyDescent="0.15">
      <c r="A18" s="145"/>
      <c r="B18" s="145"/>
      <c r="C18" s="170"/>
      <c r="D18" s="171"/>
      <c r="E18" s="171"/>
      <c r="F18" s="171"/>
      <c r="G18" s="171"/>
      <c r="H18" s="171"/>
      <c r="I18" s="172"/>
      <c r="J18" s="172"/>
      <c r="K18" s="172"/>
      <c r="L18" s="172"/>
      <c r="M18" s="172"/>
      <c r="N18" s="172"/>
      <c r="O18" s="172"/>
      <c r="P18" s="172"/>
      <c r="Q18" s="172"/>
      <c r="R18" s="172"/>
      <c r="S18" s="172"/>
      <c r="T18" s="172"/>
      <c r="U18" s="172"/>
      <c r="V18" s="172"/>
      <c r="W18" s="172"/>
      <c r="X18" s="173"/>
    </row>
    <row r="19" spans="1:24" ht="15.75" hidden="1" customHeight="1" x14ac:dyDescent="0.15">
      <c r="A19" s="145"/>
      <c r="B19" s="145"/>
      <c r="C19" s="170"/>
      <c r="D19" s="171"/>
      <c r="E19" s="171"/>
      <c r="F19" s="171"/>
      <c r="G19" s="171"/>
      <c r="H19" s="171"/>
      <c r="I19" s="174"/>
      <c r="J19" s="174"/>
      <c r="K19" s="174"/>
      <c r="L19" s="174"/>
      <c r="M19" s="174"/>
      <c r="N19" s="174"/>
      <c r="O19" s="174"/>
      <c r="P19" s="174"/>
      <c r="Q19" s="174"/>
      <c r="R19" s="174"/>
      <c r="S19" s="174"/>
      <c r="T19" s="174"/>
      <c r="U19" s="174"/>
      <c r="V19" s="174"/>
      <c r="W19" s="174"/>
      <c r="X19" s="175"/>
    </row>
    <row r="20" spans="1:24" ht="20.100000000000001" customHeight="1" x14ac:dyDescent="0.15">
      <c r="A20" s="145">
        <f>IF(TRIM($I20)="", 1001, 0)</f>
        <v>1001</v>
      </c>
      <c r="B20" s="145"/>
      <c r="C20" s="176"/>
      <c r="D20" s="177">
        <v>1</v>
      </c>
      <c r="E20" s="150" t="s">
        <v>0</v>
      </c>
      <c r="I20" s="79"/>
      <c r="J20" s="80"/>
      <c r="K20" s="80"/>
      <c r="L20" s="80"/>
      <c r="M20" s="80"/>
      <c r="N20" s="174"/>
      <c r="O20" s="174"/>
      <c r="P20" s="174"/>
      <c r="Q20" s="174"/>
      <c r="R20" s="174"/>
      <c r="S20" s="174"/>
      <c r="T20" s="174"/>
      <c r="U20" s="174"/>
      <c r="V20" s="174"/>
      <c r="W20" s="174"/>
      <c r="X20" s="175"/>
    </row>
    <row r="21" spans="1:24" ht="20.100000000000001" customHeight="1" x14ac:dyDescent="0.15">
      <c r="A21" s="145"/>
      <c r="B21" s="145"/>
      <c r="C21" s="176"/>
      <c r="D21" s="177"/>
      <c r="E21" s="174"/>
      <c r="F21" s="174"/>
      <c r="G21" s="174"/>
      <c r="H21" s="174"/>
      <c r="I21" s="178"/>
      <c r="J21" s="179" t="s">
        <v>312</v>
      </c>
      <c r="K21" s="180"/>
      <c r="L21" s="180"/>
      <c r="M21" s="180"/>
      <c r="N21" s="180"/>
      <c r="O21" s="180"/>
      <c r="P21" s="180"/>
      <c r="Q21" s="180"/>
      <c r="R21" s="180"/>
      <c r="S21" s="180"/>
      <c r="T21" s="180"/>
      <c r="U21" s="180"/>
      <c r="V21" s="180"/>
      <c r="W21" s="180"/>
      <c r="X21" s="175"/>
    </row>
    <row r="22" spans="1:24" ht="20.100000000000001" customHeight="1" x14ac:dyDescent="0.15">
      <c r="A22" s="145">
        <f>IF(AND(TRIM($I22)&lt;&gt;"", OR(ISERROR(FIND("@"&amp;LEFT($I22,3)&amp;"@", 都道府県3))=FALSE, ISERROR(FIND("@"&amp;LEFT($I22,4)&amp;"@",都道府県4))=FALSE))=FALSE, 1001, 0)</f>
        <v>1001</v>
      </c>
      <c r="B22" s="145"/>
      <c r="C22" s="176"/>
      <c r="D22" s="177">
        <v>2</v>
      </c>
      <c r="E22" s="150" t="s">
        <v>1</v>
      </c>
      <c r="I22" s="97"/>
      <c r="J22" s="97"/>
      <c r="K22" s="97"/>
      <c r="L22" s="97"/>
      <c r="M22" s="97"/>
      <c r="N22" s="97"/>
      <c r="O22" s="97"/>
      <c r="P22" s="97"/>
      <c r="Q22" s="97"/>
      <c r="R22" s="97"/>
      <c r="S22" s="97"/>
      <c r="T22" s="97"/>
      <c r="U22" s="97"/>
      <c r="V22" s="97"/>
      <c r="W22" s="97"/>
      <c r="X22" s="175"/>
    </row>
    <row r="23" spans="1:24" ht="20.100000000000001" customHeight="1" x14ac:dyDescent="0.15">
      <c r="A23" s="145"/>
      <c r="B23" s="145"/>
      <c r="C23" s="176"/>
      <c r="D23" s="177"/>
      <c r="E23" s="174"/>
      <c r="F23" s="174"/>
      <c r="G23" s="174"/>
      <c r="H23" s="174"/>
      <c r="I23" s="178"/>
      <c r="J23" s="179" t="s">
        <v>29</v>
      </c>
      <c r="K23" s="180"/>
      <c r="L23" s="180"/>
      <c r="M23" s="180"/>
      <c r="N23" s="180"/>
      <c r="O23" s="180"/>
      <c r="P23" s="180"/>
      <c r="Q23" s="180"/>
      <c r="R23" s="180"/>
      <c r="S23" s="180"/>
      <c r="T23" s="180"/>
      <c r="U23" s="180"/>
      <c r="V23" s="180"/>
      <c r="W23" s="180"/>
      <c r="X23" s="175"/>
    </row>
    <row r="24" spans="1:24" ht="20.100000000000001" customHeight="1" x14ac:dyDescent="0.15">
      <c r="A24" s="145">
        <f>IF(TRIM($I24)="", 1001, 0)</f>
        <v>1001</v>
      </c>
      <c r="B24" s="145"/>
      <c r="C24" s="176"/>
      <c r="D24" s="177">
        <v>3</v>
      </c>
      <c r="E24" s="150" t="s">
        <v>2</v>
      </c>
      <c r="I24" s="69"/>
      <c r="J24" s="69"/>
      <c r="K24" s="69"/>
      <c r="L24" s="69"/>
      <c r="M24" s="69"/>
      <c r="N24" s="69"/>
      <c r="O24" s="69"/>
      <c r="P24" s="69"/>
      <c r="Q24" s="69"/>
      <c r="R24" s="69"/>
      <c r="S24" s="69"/>
      <c r="T24" s="69"/>
      <c r="U24" s="69"/>
      <c r="V24" s="69"/>
      <c r="W24" s="69"/>
      <c r="X24" s="175"/>
    </row>
    <row r="25" spans="1:24" ht="20.100000000000001" customHeight="1" x14ac:dyDescent="0.15">
      <c r="A25" s="145"/>
      <c r="B25" s="145"/>
      <c r="C25" s="181"/>
      <c r="D25" s="174"/>
      <c r="E25" s="174"/>
      <c r="F25" s="174"/>
      <c r="G25" s="174"/>
      <c r="H25" s="174"/>
      <c r="I25" s="178"/>
      <c r="J25" s="179" t="s">
        <v>313</v>
      </c>
      <c r="K25" s="180"/>
      <c r="L25" s="180"/>
      <c r="M25" s="180"/>
      <c r="N25" s="180"/>
      <c r="O25" s="180"/>
      <c r="P25" s="180"/>
      <c r="Q25" s="180"/>
      <c r="R25" s="180"/>
      <c r="S25" s="180"/>
      <c r="T25" s="180"/>
      <c r="U25" s="180"/>
      <c r="V25" s="180"/>
      <c r="W25" s="180"/>
      <c r="X25" s="175"/>
    </row>
    <row r="26" spans="1:24" ht="20.100000000000001" customHeight="1" x14ac:dyDescent="0.15">
      <c r="A26" s="145">
        <f>IF(TRIM($I26)="", 1001, 0)</f>
        <v>1001</v>
      </c>
      <c r="B26" s="145"/>
      <c r="C26" s="176"/>
      <c r="D26" s="177">
        <v>4</v>
      </c>
      <c r="E26" s="150" t="s">
        <v>3</v>
      </c>
      <c r="I26" s="69"/>
      <c r="J26" s="69"/>
      <c r="K26" s="69"/>
      <c r="L26" s="69"/>
      <c r="M26" s="69"/>
      <c r="N26" s="69"/>
      <c r="O26" s="69"/>
      <c r="P26" s="69"/>
      <c r="Q26" s="69"/>
      <c r="R26" s="69"/>
      <c r="S26" s="69"/>
      <c r="T26" s="69"/>
      <c r="U26" s="69"/>
      <c r="V26" s="69"/>
      <c r="W26" s="69"/>
      <c r="X26" s="175"/>
    </row>
    <row r="27" spans="1:24" ht="20.100000000000001" customHeight="1" x14ac:dyDescent="0.15">
      <c r="A27" s="145"/>
      <c r="B27" s="145"/>
      <c r="C27" s="181"/>
      <c r="D27" s="174"/>
      <c r="E27" s="174"/>
      <c r="F27" s="174"/>
      <c r="G27" s="174"/>
      <c r="H27" s="174"/>
      <c r="I27" s="178"/>
      <c r="J27" s="179" t="s">
        <v>96</v>
      </c>
      <c r="K27" s="180"/>
      <c r="L27" s="180"/>
      <c r="M27" s="180"/>
      <c r="N27" s="180"/>
      <c r="O27" s="180"/>
      <c r="P27" s="180"/>
      <c r="Q27" s="180"/>
      <c r="R27" s="180"/>
      <c r="S27" s="180"/>
      <c r="T27" s="180"/>
      <c r="U27" s="180"/>
      <c r="V27" s="180"/>
      <c r="W27" s="180"/>
      <c r="X27" s="175"/>
    </row>
    <row r="28" spans="1:24" ht="20.100000000000001" customHeight="1" x14ac:dyDescent="0.15">
      <c r="A28" s="145">
        <f>IF(TRIM($I28)="", 1001, 0)</f>
        <v>1001</v>
      </c>
      <c r="B28" s="145"/>
      <c r="C28" s="176"/>
      <c r="D28" s="177">
        <v>5</v>
      </c>
      <c r="E28" s="150" t="s">
        <v>24</v>
      </c>
      <c r="I28" s="69"/>
      <c r="J28" s="69"/>
      <c r="K28" s="69"/>
      <c r="L28" s="69"/>
      <c r="M28" s="69"/>
      <c r="N28" s="69"/>
      <c r="O28" s="69"/>
      <c r="P28" s="69"/>
      <c r="Q28" s="69"/>
      <c r="R28" s="69"/>
      <c r="S28" s="69"/>
      <c r="T28" s="69"/>
      <c r="U28" s="69"/>
      <c r="V28" s="69"/>
      <c r="W28" s="69"/>
      <c r="X28" s="175"/>
    </row>
    <row r="29" spans="1:24" ht="20.100000000000001" customHeight="1" x14ac:dyDescent="0.15">
      <c r="A29" s="145"/>
      <c r="B29" s="145"/>
      <c r="C29" s="181"/>
      <c r="D29" s="174"/>
      <c r="E29" s="174"/>
      <c r="F29" s="174"/>
      <c r="G29" s="174"/>
      <c r="H29" s="174"/>
      <c r="I29" s="182"/>
      <c r="J29" s="179" t="s">
        <v>25</v>
      </c>
      <c r="K29" s="180"/>
      <c r="L29" s="180"/>
      <c r="M29" s="180"/>
      <c r="N29" s="180"/>
      <c r="O29" s="180"/>
      <c r="P29" s="180"/>
      <c r="Q29" s="180"/>
      <c r="R29" s="180"/>
      <c r="S29" s="180"/>
      <c r="T29" s="180"/>
      <c r="U29" s="180"/>
      <c r="V29" s="180"/>
      <c r="W29" s="180"/>
      <c r="X29" s="183"/>
    </row>
    <row r="30" spans="1:24" ht="20.100000000000001" customHeight="1" x14ac:dyDescent="0.15">
      <c r="A30" s="145">
        <f>IF(TRIM($I30)="", 1001, 0)</f>
        <v>1001</v>
      </c>
      <c r="B30" s="145"/>
      <c r="C30" s="176"/>
      <c r="D30" s="177">
        <v>6</v>
      </c>
      <c r="E30" s="150" t="s">
        <v>4</v>
      </c>
      <c r="I30" s="69"/>
      <c r="J30" s="69"/>
      <c r="K30" s="69"/>
      <c r="L30" s="69"/>
      <c r="M30" s="69"/>
      <c r="N30" s="69"/>
      <c r="O30" s="69"/>
      <c r="P30" s="69"/>
      <c r="Q30" s="69"/>
      <c r="R30" s="69"/>
      <c r="S30" s="69"/>
      <c r="T30" s="69"/>
      <c r="U30" s="69"/>
      <c r="V30" s="69"/>
      <c r="W30" s="69"/>
      <c r="X30" s="175"/>
    </row>
    <row r="31" spans="1:24" ht="20.100000000000001" customHeight="1" x14ac:dyDescent="0.15">
      <c r="A31" s="145"/>
      <c r="B31" s="145"/>
      <c r="C31" s="181"/>
      <c r="D31" s="174"/>
      <c r="E31" s="174"/>
      <c r="F31" s="174"/>
      <c r="G31" s="174"/>
      <c r="H31" s="174"/>
      <c r="I31" s="182"/>
      <c r="J31" s="179" t="s">
        <v>11</v>
      </c>
      <c r="K31" s="180"/>
      <c r="L31" s="180"/>
      <c r="M31" s="180"/>
      <c r="N31" s="180"/>
      <c r="O31" s="180"/>
      <c r="P31" s="180"/>
      <c r="Q31" s="180"/>
      <c r="R31" s="180"/>
      <c r="S31" s="180"/>
      <c r="T31" s="180"/>
      <c r="U31" s="180"/>
      <c r="V31" s="180"/>
      <c r="W31" s="180"/>
      <c r="X31" s="183"/>
    </row>
    <row r="32" spans="1:24" ht="20.100000000000001" customHeight="1" x14ac:dyDescent="0.15">
      <c r="A32" s="145">
        <f>IF(TRIM($I32)="", 1001, 0)</f>
        <v>1001</v>
      </c>
      <c r="B32" s="145"/>
      <c r="C32" s="176"/>
      <c r="D32" s="177">
        <v>7</v>
      </c>
      <c r="E32" s="150" t="s">
        <v>5</v>
      </c>
      <c r="I32" s="69"/>
      <c r="J32" s="69"/>
      <c r="K32" s="69"/>
      <c r="L32" s="69"/>
      <c r="M32" s="69"/>
      <c r="N32" s="69"/>
      <c r="O32" s="69"/>
      <c r="P32" s="69"/>
      <c r="Q32" s="69"/>
      <c r="R32" s="69"/>
      <c r="S32" s="69"/>
      <c r="T32" s="69"/>
      <c r="U32" s="69"/>
      <c r="V32" s="69"/>
      <c r="W32" s="69"/>
      <c r="X32" s="175"/>
    </row>
    <row r="33" spans="1:25" ht="20.100000000000001" customHeight="1" x14ac:dyDescent="0.15">
      <c r="A33" s="145"/>
      <c r="B33" s="145"/>
      <c r="C33" s="181"/>
      <c r="D33" s="174"/>
      <c r="E33" s="174"/>
      <c r="F33" s="174"/>
      <c r="G33" s="174"/>
      <c r="H33" s="174"/>
      <c r="I33" s="182"/>
      <c r="J33" s="179" t="s">
        <v>12</v>
      </c>
      <c r="K33" s="180"/>
      <c r="L33" s="180"/>
      <c r="M33" s="180"/>
      <c r="N33" s="180"/>
      <c r="O33" s="180"/>
      <c r="P33" s="180"/>
      <c r="Q33" s="180"/>
      <c r="R33" s="180"/>
      <c r="S33" s="180"/>
      <c r="T33" s="180"/>
      <c r="U33" s="180"/>
      <c r="V33" s="180"/>
      <c r="W33" s="180"/>
      <c r="X33" s="175"/>
    </row>
    <row r="34" spans="1:25" ht="20.100000000000001" customHeight="1" x14ac:dyDescent="0.15">
      <c r="A34" s="145">
        <f>IF(NOT(AND(TRIM($I34)&lt;&gt;"",ISNUMBER(VALUE(SUBSTITUTE($I34,"-",""))))), 1001, 0)</f>
        <v>1001</v>
      </c>
      <c r="B34" s="145"/>
      <c r="C34" s="176"/>
      <c r="D34" s="177">
        <v>8</v>
      </c>
      <c r="E34" s="150" t="s">
        <v>6</v>
      </c>
      <c r="I34" s="69"/>
      <c r="J34" s="69"/>
      <c r="K34" s="69"/>
      <c r="L34" s="69"/>
      <c r="M34" s="69"/>
      <c r="N34" s="174"/>
      <c r="O34" s="174"/>
      <c r="P34" s="174"/>
      <c r="Q34" s="174"/>
      <c r="R34" s="174"/>
      <c r="S34" s="174"/>
      <c r="T34" s="174"/>
      <c r="U34" s="174"/>
      <c r="V34" s="174"/>
      <c r="W34" s="174"/>
      <c r="X34" s="175"/>
    </row>
    <row r="35" spans="1:25" ht="20.100000000000001" customHeight="1" x14ac:dyDescent="0.15">
      <c r="A35" s="145"/>
      <c r="B35" s="145"/>
      <c r="C35" s="181"/>
      <c r="D35" s="174"/>
      <c r="E35" s="174"/>
      <c r="F35" s="174"/>
      <c r="G35" s="174"/>
      <c r="H35" s="174"/>
      <c r="I35" s="184"/>
      <c r="J35" s="179" t="s">
        <v>97</v>
      </c>
      <c r="K35" s="180"/>
      <c r="L35" s="180"/>
      <c r="M35" s="180"/>
      <c r="N35" s="180"/>
      <c r="O35" s="180"/>
      <c r="P35" s="180"/>
      <c r="Q35" s="180"/>
      <c r="R35" s="180"/>
      <c r="S35" s="180"/>
      <c r="T35" s="180"/>
      <c r="U35" s="180"/>
      <c r="V35" s="180"/>
      <c r="W35" s="180"/>
      <c r="X35" s="175"/>
    </row>
    <row r="36" spans="1:25" ht="20.100000000000001" customHeight="1" x14ac:dyDescent="0.15">
      <c r="A36" s="145">
        <f>IF(NOT(AND(TRIM($I36)&lt;&gt;"",ISNUMBER(VALUE(SUBSTITUTE($I36,"-",""))))), 1001, 0)</f>
        <v>1001</v>
      </c>
      <c r="B36" s="145"/>
      <c r="C36" s="176"/>
      <c r="D36" s="177">
        <v>9</v>
      </c>
      <c r="E36" s="150" t="s">
        <v>7</v>
      </c>
      <c r="I36" s="69"/>
      <c r="J36" s="80"/>
      <c r="K36" s="80"/>
      <c r="L36" s="80"/>
      <c r="M36" s="80"/>
      <c r="N36" s="174"/>
      <c r="O36" s="174"/>
      <c r="P36" s="174"/>
      <c r="Q36" s="174"/>
      <c r="R36" s="174"/>
      <c r="S36" s="174"/>
      <c r="T36" s="174"/>
      <c r="U36" s="174"/>
      <c r="V36" s="174"/>
      <c r="W36" s="174"/>
      <c r="X36" s="175"/>
    </row>
    <row r="37" spans="1:25" ht="20.100000000000001" customHeight="1" x14ac:dyDescent="0.15">
      <c r="A37" s="145"/>
      <c r="B37" s="145"/>
      <c r="C37" s="181"/>
      <c r="D37" s="174"/>
      <c r="E37" s="174"/>
      <c r="F37" s="174"/>
      <c r="G37" s="174"/>
      <c r="H37" s="174"/>
      <c r="I37" s="182"/>
      <c r="J37" s="179" t="s">
        <v>97</v>
      </c>
      <c r="K37" s="180"/>
      <c r="L37" s="180"/>
      <c r="M37" s="180"/>
      <c r="N37" s="180"/>
      <c r="O37" s="180"/>
      <c r="P37" s="180"/>
      <c r="Q37" s="180"/>
      <c r="R37" s="180"/>
      <c r="S37" s="180"/>
      <c r="T37" s="180"/>
      <c r="U37" s="180"/>
      <c r="V37" s="180"/>
      <c r="W37" s="180"/>
      <c r="X37" s="175"/>
    </row>
    <row r="38" spans="1:25" ht="20.100000000000001" hidden="1" customHeight="1" x14ac:dyDescent="0.15">
      <c r="A38" s="145"/>
      <c r="B38" s="145"/>
      <c r="C38" s="176"/>
      <c r="D38" s="177"/>
      <c r="I38" s="185"/>
      <c r="J38" s="186"/>
      <c r="K38" s="186"/>
      <c r="L38" s="186"/>
      <c r="M38" s="186"/>
      <c r="N38" s="186"/>
      <c r="O38" s="186"/>
      <c r="P38" s="186"/>
      <c r="Q38" s="186"/>
      <c r="R38" s="186"/>
      <c r="S38" s="186"/>
      <c r="T38" s="186"/>
      <c r="U38" s="186"/>
      <c r="V38" s="186"/>
      <c r="W38" s="186"/>
      <c r="X38" s="175"/>
    </row>
    <row r="39" spans="1:25" ht="30" hidden="1" customHeight="1" x14ac:dyDescent="0.15">
      <c r="A39" s="145"/>
      <c r="B39" s="145"/>
      <c r="C39" s="181"/>
      <c r="D39" s="174"/>
      <c r="E39" s="174"/>
      <c r="F39" s="174"/>
      <c r="G39" s="174"/>
      <c r="H39" s="174"/>
      <c r="I39" s="182"/>
      <c r="J39" s="187"/>
      <c r="K39" s="188"/>
      <c r="L39" s="188"/>
      <c r="M39" s="188"/>
      <c r="N39" s="188"/>
      <c r="O39" s="188"/>
      <c r="P39" s="188"/>
      <c r="Q39" s="188"/>
      <c r="R39" s="188"/>
      <c r="S39" s="188"/>
      <c r="T39" s="188"/>
      <c r="U39" s="188"/>
      <c r="V39" s="188"/>
      <c r="W39" s="188"/>
      <c r="X39" s="175"/>
    </row>
    <row r="40" spans="1:25" ht="20.100000000000001" customHeight="1" x14ac:dyDescent="0.15">
      <c r="A40" s="145">
        <f>IF(AND($I40&lt;&gt;"一致する", $I40&lt;&gt;"一致しない"), 1001, 0)</f>
        <v>0</v>
      </c>
      <c r="B40" s="145"/>
      <c r="C40" s="176"/>
      <c r="D40" s="177">
        <v>10</v>
      </c>
      <c r="E40" s="150" t="s">
        <v>90</v>
      </c>
      <c r="I40" s="69" t="s">
        <v>91</v>
      </c>
      <c r="J40" s="80"/>
      <c r="K40" s="80"/>
      <c r="L40" s="80"/>
      <c r="M40" s="80"/>
      <c r="N40" s="189"/>
      <c r="O40" s="189"/>
      <c r="P40" s="189"/>
      <c r="Q40" s="189"/>
      <c r="R40" s="189"/>
      <c r="S40" s="189"/>
      <c r="T40" s="189"/>
      <c r="U40" s="189"/>
      <c r="V40" s="189"/>
      <c r="W40" s="189"/>
      <c r="X40" s="190"/>
      <c r="Y40" s="174"/>
    </row>
    <row r="41" spans="1:25" ht="20.100000000000001" customHeight="1" x14ac:dyDescent="0.15">
      <c r="A41" s="145"/>
      <c r="B41" s="145"/>
      <c r="C41" s="181"/>
      <c r="D41" s="174"/>
      <c r="E41" s="174"/>
      <c r="F41" s="174"/>
      <c r="G41" s="174"/>
      <c r="H41" s="174"/>
      <c r="I41" s="182"/>
      <c r="J41" s="179" t="s">
        <v>99</v>
      </c>
      <c r="K41" s="191"/>
      <c r="L41" s="191"/>
      <c r="M41" s="191"/>
      <c r="N41" s="191"/>
      <c r="O41" s="191"/>
      <c r="P41" s="191"/>
      <c r="Q41" s="191"/>
      <c r="R41" s="191"/>
      <c r="S41" s="191"/>
      <c r="T41" s="191"/>
      <c r="U41" s="191"/>
      <c r="V41" s="191"/>
      <c r="W41" s="191"/>
      <c r="X41" s="183"/>
      <c r="Y41" s="174"/>
    </row>
    <row r="42" spans="1:25" ht="15.75" customHeight="1" x14ac:dyDescent="0.15">
      <c r="A42" s="145"/>
      <c r="B42" s="145"/>
      <c r="C42" s="192"/>
      <c r="D42" s="193"/>
      <c r="E42" s="193"/>
      <c r="F42" s="193"/>
      <c r="G42" s="193"/>
      <c r="H42" s="193"/>
      <c r="I42" s="194"/>
      <c r="J42" s="194"/>
      <c r="K42" s="194"/>
      <c r="L42" s="194"/>
      <c r="M42" s="194"/>
      <c r="N42" s="194"/>
      <c r="O42" s="194"/>
      <c r="P42" s="194"/>
      <c r="Q42" s="194"/>
      <c r="R42" s="194"/>
      <c r="S42" s="194"/>
      <c r="T42" s="194"/>
      <c r="U42" s="194"/>
      <c r="V42" s="194"/>
      <c r="W42" s="194"/>
      <c r="X42" s="195"/>
    </row>
    <row r="43" spans="1:25" ht="15.75" customHeight="1" x14ac:dyDescent="0.15">
      <c r="A43" s="145"/>
      <c r="B43" s="145"/>
      <c r="C43" s="174"/>
      <c r="D43" s="174"/>
      <c r="E43" s="174"/>
      <c r="F43" s="174"/>
      <c r="G43" s="174"/>
      <c r="H43" s="174"/>
      <c r="I43" s="191"/>
      <c r="J43" s="191"/>
      <c r="K43" s="191"/>
      <c r="L43" s="191"/>
      <c r="M43" s="191"/>
      <c r="N43" s="191"/>
      <c r="O43" s="191"/>
      <c r="P43" s="191"/>
      <c r="Q43" s="191"/>
      <c r="R43" s="191"/>
      <c r="S43" s="191"/>
      <c r="T43" s="191"/>
      <c r="U43" s="191"/>
      <c r="V43" s="191"/>
      <c r="W43" s="191"/>
      <c r="X43" s="174"/>
    </row>
    <row r="44" spans="1:25" ht="15.75" hidden="1" customHeight="1" x14ac:dyDescent="0.15">
      <c r="A44" s="145"/>
      <c r="B44" s="145"/>
      <c r="C44" s="174"/>
      <c r="D44" s="174"/>
      <c r="E44" s="174"/>
      <c r="F44" s="174"/>
      <c r="G44" s="174"/>
      <c r="H44" s="174"/>
      <c r="I44" s="191"/>
      <c r="J44" s="174"/>
      <c r="K44" s="174"/>
      <c r="L44" s="174"/>
      <c r="M44" s="174"/>
      <c r="N44" s="174"/>
      <c r="O44" s="174"/>
      <c r="P44" s="174"/>
      <c r="Q44" s="174"/>
      <c r="R44" s="174"/>
      <c r="S44" s="174"/>
      <c r="T44" s="174"/>
      <c r="U44" s="174"/>
      <c r="V44" s="174"/>
      <c r="W44" s="174"/>
      <c r="X44" s="174"/>
    </row>
    <row r="45" spans="1:25" ht="15.75" hidden="1" customHeight="1" x14ac:dyDescent="0.15">
      <c r="A45" s="145"/>
      <c r="B45" s="145"/>
    </row>
    <row r="46" spans="1:25" ht="15.75" hidden="1" customHeight="1" x14ac:dyDescent="0.15">
      <c r="A46" s="145"/>
      <c r="B46" s="145"/>
    </row>
    <row r="47" spans="1:25" ht="15.75" hidden="1" customHeight="1" x14ac:dyDescent="0.15">
      <c r="A47" s="145"/>
      <c r="B47" s="145"/>
    </row>
    <row r="48" spans="1:25" ht="15.75" hidden="1" customHeight="1" x14ac:dyDescent="0.15">
      <c r="A48" s="145"/>
      <c r="B48" s="145"/>
    </row>
    <row r="49" spans="1:25" ht="15.75" hidden="1" customHeight="1" x14ac:dyDescent="0.15">
      <c r="A49" s="145"/>
      <c r="B49" s="145"/>
    </row>
    <row r="50" spans="1:25" ht="15.75" hidden="1" customHeight="1" x14ac:dyDescent="0.15">
      <c r="A50" s="145"/>
      <c r="B50" s="145"/>
    </row>
    <row r="51" spans="1:25" ht="15.75" hidden="1" customHeight="1" x14ac:dyDescent="0.15">
      <c r="A51" s="145"/>
      <c r="B51" s="145"/>
    </row>
    <row r="52" spans="1:25" ht="15.75" hidden="1" customHeight="1" x14ac:dyDescent="0.15">
      <c r="A52" s="145"/>
      <c r="B52" s="145"/>
    </row>
    <row r="53" spans="1:25" ht="15.75" hidden="1" customHeight="1" x14ac:dyDescent="0.15">
      <c r="A53" s="145"/>
      <c r="B53" s="145"/>
    </row>
    <row r="54" spans="1:25" ht="15.75" hidden="1" customHeight="1" x14ac:dyDescent="0.15">
      <c r="A54" s="145"/>
      <c r="B54" s="145"/>
    </row>
    <row r="55" spans="1:25" ht="15.75" hidden="1" customHeight="1" x14ac:dyDescent="0.15">
      <c r="A55" s="145"/>
      <c r="B55" s="145"/>
    </row>
    <row r="56" spans="1:25" ht="15.75" hidden="1" customHeight="1" x14ac:dyDescent="0.15">
      <c r="A56" s="145"/>
      <c r="B56" s="145"/>
    </row>
    <row r="57" spans="1:25" ht="15.75" hidden="1" customHeight="1" x14ac:dyDescent="0.15">
      <c r="A57" s="145"/>
      <c r="B57" s="145"/>
    </row>
    <row r="58" spans="1:25" ht="15.75" hidden="1" customHeight="1" x14ac:dyDescent="0.15">
      <c r="A58" s="145"/>
      <c r="B58" s="145"/>
    </row>
    <row r="59" spans="1:25" ht="15.75" customHeight="1" x14ac:dyDescent="0.15">
      <c r="A59" s="145"/>
      <c r="B59" s="145"/>
    </row>
    <row r="60" spans="1:25" ht="20.100000000000001" customHeight="1" x14ac:dyDescent="0.15">
      <c r="A60" s="145"/>
      <c r="B60" s="145"/>
      <c r="C60" s="196" t="s">
        <v>63</v>
      </c>
      <c r="D60" s="197"/>
      <c r="E60" s="197"/>
      <c r="F60" s="197"/>
      <c r="G60" s="197"/>
      <c r="H60" s="198"/>
    </row>
    <row r="61" spans="1:25" ht="15.75" customHeight="1" x14ac:dyDescent="0.15">
      <c r="A61" s="145"/>
      <c r="B61" s="145"/>
      <c r="C61" s="170"/>
      <c r="D61" s="171"/>
      <c r="E61" s="171"/>
      <c r="F61" s="171"/>
      <c r="G61" s="171"/>
      <c r="H61" s="171"/>
      <c r="I61" s="172"/>
      <c r="J61" s="172"/>
      <c r="K61" s="172"/>
      <c r="L61" s="172"/>
      <c r="M61" s="172"/>
      <c r="N61" s="172"/>
      <c r="O61" s="172"/>
      <c r="P61" s="172"/>
      <c r="Q61" s="172"/>
      <c r="R61" s="172"/>
      <c r="S61" s="172"/>
      <c r="T61" s="172"/>
      <c r="U61" s="172"/>
      <c r="V61" s="172"/>
      <c r="W61" s="172"/>
      <c r="X61" s="173"/>
    </row>
    <row r="62" spans="1:25" ht="20.100000000000001" customHeight="1" x14ac:dyDescent="0.15">
      <c r="A62" s="145"/>
      <c r="B62" s="145"/>
      <c r="C62" s="170"/>
      <c r="D62" s="199" t="s">
        <v>78</v>
      </c>
      <c r="E62" s="199"/>
      <c r="F62" s="199"/>
      <c r="G62" s="199"/>
      <c r="H62" s="199"/>
      <c r="I62" s="199"/>
      <c r="J62" s="199"/>
      <c r="K62" s="199"/>
      <c r="L62" s="199"/>
      <c r="M62" s="199"/>
      <c r="N62" s="199"/>
      <c r="O62" s="199"/>
      <c r="P62" s="199"/>
      <c r="Q62" s="199"/>
      <c r="R62" s="199"/>
      <c r="S62" s="199"/>
      <c r="T62" s="199"/>
      <c r="U62" s="199"/>
      <c r="V62" s="199"/>
      <c r="W62" s="199"/>
      <c r="X62" s="175"/>
    </row>
    <row r="63" spans="1:25" ht="20.100000000000001" customHeight="1" x14ac:dyDescent="0.15">
      <c r="A63" s="145">
        <f>IF(AND($I63&lt;&gt;"しない", $I63&lt;&gt;"する"), 1001, 0)</f>
        <v>1001</v>
      </c>
      <c r="B63" s="145"/>
      <c r="C63" s="170"/>
      <c r="D63" s="177">
        <v>1</v>
      </c>
      <c r="E63" s="174" t="s">
        <v>79</v>
      </c>
      <c r="F63" s="174"/>
      <c r="G63" s="174"/>
      <c r="H63" s="174"/>
      <c r="I63" s="69"/>
      <c r="J63" s="78"/>
      <c r="K63" s="78"/>
      <c r="L63" s="78"/>
      <c r="M63" s="78"/>
      <c r="N63" s="174"/>
      <c r="O63" s="174"/>
      <c r="P63" s="174"/>
      <c r="Q63" s="174"/>
      <c r="R63" s="174"/>
      <c r="S63" s="200"/>
      <c r="T63" s="200"/>
      <c r="U63" s="200"/>
      <c r="V63" s="200"/>
      <c r="W63" s="200"/>
      <c r="X63" s="201"/>
      <c r="Y63" s="174"/>
    </row>
    <row r="64" spans="1:25" ht="20.100000000000001" customHeight="1" x14ac:dyDescent="0.15">
      <c r="A64" s="145"/>
      <c r="B64" s="145"/>
      <c r="C64" s="170"/>
      <c r="D64" s="174"/>
      <c r="E64" s="174"/>
      <c r="F64" s="174"/>
      <c r="G64" s="174"/>
      <c r="H64" s="174"/>
      <c r="I64" s="182"/>
      <c r="J64" s="179" t="s">
        <v>80</v>
      </c>
      <c r="K64" s="191"/>
      <c r="L64" s="191"/>
      <c r="M64" s="191"/>
      <c r="N64" s="191"/>
      <c r="O64" s="191"/>
      <c r="P64" s="191"/>
      <c r="Q64" s="191"/>
      <c r="R64" s="191"/>
      <c r="S64" s="191"/>
      <c r="T64" s="191"/>
      <c r="U64" s="191"/>
      <c r="V64" s="191"/>
      <c r="W64" s="191"/>
      <c r="X64" s="183"/>
      <c r="Y64" s="174"/>
    </row>
    <row r="65" spans="1:25" ht="20.100000000000001" hidden="1" customHeight="1" x14ac:dyDescent="0.15">
      <c r="A65" s="145"/>
      <c r="B65" s="145"/>
      <c r="C65" s="181"/>
      <c r="D65" s="174"/>
      <c r="E65" s="174"/>
      <c r="F65" s="174"/>
      <c r="G65" s="174"/>
      <c r="H65" s="174"/>
      <c r="I65" s="202"/>
      <c r="J65" s="191"/>
      <c r="K65" s="191"/>
      <c r="L65" s="191"/>
      <c r="M65" s="191"/>
      <c r="N65" s="191"/>
      <c r="O65" s="191"/>
      <c r="P65" s="191"/>
      <c r="Q65" s="191"/>
      <c r="R65" s="191"/>
      <c r="S65" s="191"/>
      <c r="T65" s="191"/>
      <c r="U65" s="191"/>
      <c r="V65" s="191"/>
      <c r="W65" s="191"/>
      <c r="X65" s="183"/>
      <c r="Y65" s="174"/>
    </row>
    <row r="66" spans="1:25" ht="20.100000000000001" hidden="1" customHeight="1" x14ac:dyDescent="0.15">
      <c r="A66" s="145"/>
      <c r="B66" s="145"/>
      <c r="C66" s="181"/>
      <c r="D66" s="174"/>
      <c r="E66" s="174"/>
      <c r="F66" s="174"/>
      <c r="G66" s="174"/>
      <c r="H66" s="174"/>
      <c r="I66" s="202"/>
      <c r="J66" s="191"/>
      <c r="K66" s="191"/>
      <c r="L66" s="191"/>
      <c r="M66" s="191"/>
      <c r="N66" s="191"/>
      <c r="O66" s="191"/>
      <c r="P66" s="191"/>
      <c r="Q66" s="191"/>
      <c r="R66" s="191"/>
      <c r="S66" s="191"/>
      <c r="T66" s="191"/>
      <c r="U66" s="191"/>
      <c r="V66" s="191"/>
      <c r="W66" s="191"/>
      <c r="X66" s="183"/>
      <c r="Y66" s="174"/>
    </row>
    <row r="67" spans="1:25" ht="20.100000000000001" hidden="1" customHeight="1" x14ac:dyDescent="0.15">
      <c r="A67" s="145"/>
      <c r="B67" s="145"/>
      <c r="C67" s="181"/>
      <c r="D67" s="174"/>
      <c r="E67" s="174"/>
      <c r="F67" s="174"/>
      <c r="G67" s="174"/>
      <c r="H67" s="174"/>
      <c r="I67" s="202"/>
      <c r="J67" s="191"/>
      <c r="K67" s="191"/>
      <c r="L67" s="191"/>
      <c r="M67" s="191"/>
      <c r="N67" s="191"/>
      <c r="O67" s="191"/>
      <c r="P67" s="191"/>
      <c r="Q67" s="191"/>
      <c r="R67" s="191"/>
      <c r="S67" s="191"/>
      <c r="T67" s="191"/>
      <c r="U67" s="191"/>
      <c r="V67" s="191"/>
      <c r="W67" s="191"/>
      <c r="X67" s="183"/>
      <c r="Y67" s="174"/>
    </row>
    <row r="68" spans="1:25" ht="20.100000000000001" hidden="1" customHeight="1" x14ac:dyDescent="0.15">
      <c r="A68" s="145"/>
      <c r="B68" s="145"/>
      <c r="C68" s="181"/>
      <c r="D68" s="174"/>
      <c r="E68" s="174"/>
      <c r="F68" s="174"/>
      <c r="G68" s="174"/>
      <c r="H68" s="174"/>
      <c r="I68" s="202"/>
      <c r="J68" s="191"/>
      <c r="K68" s="191"/>
      <c r="L68" s="191"/>
      <c r="M68" s="191"/>
      <c r="N68" s="191"/>
      <c r="O68" s="191"/>
      <c r="P68" s="191"/>
      <c r="Q68" s="191"/>
      <c r="R68" s="191"/>
      <c r="S68" s="191"/>
      <c r="T68" s="191"/>
      <c r="U68" s="191"/>
      <c r="V68" s="191"/>
      <c r="W68" s="191"/>
      <c r="X68" s="183"/>
      <c r="Y68" s="174"/>
    </row>
    <row r="69" spans="1:25" ht="20.100000000000001" customHeight="1" x14ac:dyDescent="0.15">
      <c r="A69" s="145">
        <f>IF(OR(AND($I63="する",TRIM($I69)=""),AND($I63="しない",NOT(ISBLANK($I69)))), 1001, 0)</f>
        <v>0</v>
      </c>
      <c r="B69" s="145"/>
      <c r="C69" s="176"/>
      <c r="D69" s="177">
        <f>D63+1</f>
        <v>2</v>
      </c>
      <c r="E69" s="150" t="s">
        <v>0</v>
      </c>
      <c r="I69" s="79"/>
      <c r="J69" s="80"/>
      <c r="K69" s="80"/>
      <c r="L69" s="80"/>
      <c r="M69" s="80"/>
      <c r="N69" s="174"/>
      <c r="O69" s="174"/>
      <c r="P69" s="174"/>
      <c r="Q69" s="174"/>
      <c r="R69" s="174"/>
      <c r="S69" s="174"/>
      <c r="T69" s="174"/>
      <c r="U69" s="174"/>
      <c r="V69" s="174"/>
      <c r="X69" s="203"/>
    </row>
    <row r="70" spans="1:25" ht="20.100000000000001" customHeight="1" x14ac:dyDescent="0.15">
      <c r="A70" s="145"/>
      <c r="B70" s="145"/>
      <c r="C70" s="176"/>
      <c r="D70" s="177"/>
      <c r="E70" s="174"/>
      <c r="F70" s="174"/>
      <c r="G70" s="174"/>
      <c r="H70" s="174"/>
      <c r="I70" s="178"/>
      <c r="J70" s="179" t="s">
        <v>312</v>
      </c>
      <c r="K70" s="180"/>
      <c r="L70" s="180"/>
      <c r="M70" s="180"/>
      <c r="N70" s="180"/>
      <c r="O70" s="180"/>
      <c r="P70" s="180"/>
      <c r="Q70" s="180"/>
      <c r="R70" s="180"/>
      <c r="S70" s="180"/>
      <c r="T70" s="180"/>
      <c r="U70" s="174"/>
      <c r="V70" s="174"/>
      <c r="X70" s="203"/>
    </row>
    <row r="71" spans="1:25" ht="20.100000000000001" customHeight="1" x14ac:dyDescent="0.15">
      <c r="A71" s="145">
        <f>IF(OR(AND($I63="する",AND($I71&lt;&gt;"", OR(ISERROR(FIND("@"&amp;LEFT($I71,3)&amp;"@", 都道府県3))=FALSE, ISERROR(FIND("@"&amp;LEFT($I71,4)&amp;"@",都道府県4))=FALSE))=FALSE),AND($I63="しない",NOT(ISBLANK($I71)))), 1001, 0)</f>
        <v>0</v>
      </c>
      <c r="B71" s="145"/>
      <c r="C71" s="176"/>
      <c r="D71" s="177">
        <f>D69+1</f>
        <v>3</v>
      </c>
      <c r="E71" s="150" t="s">
        <v>1</v>
      </c>
      <c r="I71" s="97"/>
      <c r="J71" s="97"/>
      <c r="K71" s="97"/>
      <c r="L71" s="97"/>
      <c r="M71" s="97"/>
      <c r="N71" s="97"/>
      <c r="O71" s="97"/>
      <c r="P71" s="97"/>
      <c r="Q71" s="97"/>
      <c r="R71" s="97"/>
      <c r="S71" s="97"/>
      <c r="T71" s="97"/>
      <c r="U71" s="97"/>
      <c r="V71" s="97"/>
      <c r="W71" s="97"/>
      <c r="X71" s="203"/>
    </row>
    <row r="72" spans="1:25" ht="20.100000000000001" customHeight="1" x14ac:dyDescent="0.15">
      <c r="A72" s="145"/>
      <c r="B72" s="145"/>
      <c r="C72" s="176"/>
      <c r="D72" s="177"/>
      <c r="E72" s="174"/>
      <c r="F72" s="174"/>
      <c r="G72" s="174"/>
      <c r="H72" s="174"/>
      <c r="I72" s="178"/>
      <c r="J72" s="179" t="s">
        <v>29</v>
      </c>
      <c r="K72" s="180"/>
      <c r="L72" s="180"/>
      <c r="M72" s="180"/>
      <c r="N72" s="180"/>
      <c r="O72" s="180"/>
      <c r="P72" s="180"/>
      <c r="Q72" s="180"/>
      <c r="R72" s="180"/>
      <c r="S72" s="180"/>
      <c r="T72" s="180"/>
      <c r="U72" s="174"/>
      <c r="V72" s="174"/>
      <c r="X72" s="203"/>
    </row>
    <row r="73" spans="1:25" ht="20.100000000000001" customHeight="1" x14ac:dyDescent="0.15">
      <c r="A73" s="145">
        <f>IF(OR(AND($I63="する",TRIM($I73)=""),AND($I63="しない",NOT(ISBLANK($I73)))), 1001, 0)</f>
        <v>0</v>
      </c>
      <c r="B73" s="145"/>
      <c r="C73" s="176"/>
      <c r="D73" s="177">
        <f>D71+1</f>
        <v>4</v>
      </c>
      <c r="E73" s="150" t="s">
        <v>2</v>
      </c>
      <c r="I73" s="69"/>
      <c r="J73" s="69"/>
      <c r="K73" s="69"/>
      <c r="L73" s="69"/>
      <c r="M73" s="69"/>
      <c r="N73" s="69"/>
      <c r="O73" s="69"/>
      <c r="P73" s="69"/>
      <c r="Q73" s="69"/>
      <c r="R73" s="69"/>
      <c r="S73" s="69"/>
      <c r="T73" s="69"/>
      <c r="U73" s="69"/>
      <c r="V73" s="69"/>
      <c r="W73" s="69"/>
      <c r="X73" s="203"/>
    </row>
    <row r="74" spans="1:25" ht="32.1" customHeight="1" x14ac:dyDescent="0.15">
      <c r="A74" s="145"/>
      <c r="B74" s="145"/>
      <c r="C74" s="181"/>
      <c r="D74" s="174"/>
      <c r="E74" s="174"/>
      <c r="F74" s="174"/>
      <c r="G74" s="174"/>
      <c r="H74" s="174"/>
      <c r="I74" s="182"/>
      <c r="J74" s="204" t="s">
        <v>314</v>
      </c>
      <c r="K74" s="205"/>
      <c r="L74" s="205"/>
      <c r="M74" s="205"/>
      <c r="N74" s="205"/>
      <c r="O74" s="205"/>
      <c r="P74" s="205"/>
      <c r="Q74" s="205"/>
      <c r="R74" s="205"/>
      <c r="S74" s="205"/>
      <c r="T74" s="205"/>
      <c r="U74" s="205"/>
      <c r="V74" s="205"/>
      <c r="W74" s="205"/>
      <c r="X74" s="203"/>
    </row>
    <row r="75" spans="1:25" ht="20.100000000000001" customHeight="1" x14ac:dyDescent="0.15">
      <c r="A75" s="145">
        <f>IF(OR(AND($I63="する",TRIM($I75)=""),AND($I63="しない",NOT(ISBLANK($I75)))), 1001, 0)</f>
        <v>0</v>
      </c>
      <c r="B75" s="145"/>
      <c r="C75" s="176"/>
      <c r="D75" s="177">
        <f>D73+1</f>
        <v>5</v>
      </c>
      <c r="E75" s="150" t="s">
        <v>3</v>
      </c>
      <c r="I75" s="69"/>
      <c r="J75" s="69"/>
      <c r="K75" s="69"/>
      <c r="L75" s="69"/>
      <c r="M75" s="69"/>
      <c r="N75" s="69"/>
      <c r="O75" s="69"/>
      <c r="P75" s="69"/>
      <c r="Q75" s="69"/>
      <c r="R75" s="69"/>
      <c r="S75" s="69"/>
      <c r="T75" s="69"/>
      <c r="U75" s="69"/>
      <c r="V75" s="69"/>
      <c r="W75" s="69"/>
      <c r="X75" s="203"/>
    </row>
    <row r="76" spans="1:25" ht="32.1" customHeight="1" x14ac:dyDescent="0.15">
      <c r="A76" s="145"/>
      <c r="B76" s="145"/>
      <c r="C76" s="181"/>
      <c r="D76" s="174"/>
      <c r="E76" s="174"/>
      <c r="F76" s="174"/>
      <c r="G76" s="174"/>
      <c r="H76" s="174"/>
      <c r="I76" s="206"/>
      <c r="J76" s="187" t="s">
        <v>315</v>
      </c>
      <c r="K76" s="188"/>
      <c r="L76" s="188"/>
      <c r="M76" s="188"/>
      <c r="N76" s="188"/>
      <c r="O76" s="188"/>
      <c r="P76" s="188"/>
      <c r="Q76" s="188"/>
      <c r="R76" s="188"/>
      <c r="S76" s="188"/>
      <c r="T76" s="188"/>
      <c r="U76" s="188"/>
      <c r="V76" s="188"/>
      <c r="W76" s="188"/>
      <c r="X76" s="203"/>
    </row>
    <row r="77" spans="1:25" ht="20.100000000000001" customHeight="1" x14ac:dyDescent="0.15">
      <c r="A77" s="145">
        <f>IF(OR(AND($I63="する",TRIM($I77)=""),AND($I63="しない",NOT(ISBLANK($I77)))), 1001, 0)</f>
        <v>0</v>
      </c>
      <c r="B77" s="145"/>
      <c r="C77" s="176"/>
      <c r="D77" s="177">
        <f>D75+1</f>
        <v>6</v>
      </c>
      <c r="E77" s="150" t="s">
        <v>81</v>
      </c>
      <c r="I77" s="69"/>
      <c r="J77" s="69"/>
      <c r="K77" s="69"/>
      <c r="L77" s="69"/>
      <c r="M77" s="69"/>
      <c r="N77" s="69"/>
      <c r="O77" s="69"/>
      <c r="P77" s="69"/>
      <c r="Q77" s="69"/>
      <c r="R77" s="69"/>
      <c r="S77" s="69"/>
      <c r="T77" s="69"/>
      <c r="U77" s="69"/>
      <c r="V77" s="69"/>
      <c r="W77" s="69"/>
      <c r="X77" s="203"/>
    </row>
    <row r="78" spans="1:25" ht="20.100000000000001" customHeight="1" x14ac:dyDescent="0.15">
      <c r="A78" s="145"/>
      <c r="B78" s="145"/>
      <c r="C78" s="181"/>
      <c r="D78" s="174"/>
      <c r="E78" s="174"/>
      <c r="F78" s="174"/>
      <c r="G78" s="174"/>
      <c r="H78" s="174"/>
      <c r="I78" s="207"/>
      <c r="J78" s="208" t="s">
        <v>98</v>
      </c>
      <c r="K78" s="180"/>
      <c r="L78" s="180"/>
      <c r="M78" s="180"/>
      <c r="N78" s="180"/>
      <c r="O78" s="180"/>
      <c r="P78" s="180"/>
      <c r="Q78" s="180"/>
      <c r="R78" s="180"/>
      <c r="S78" s="180"/>
      <c r="T78" s="180"/>
      <c r="U78" s="174"/>
      <c r="V78" s="174"/>
      <c r="X78" s="203"/>
    </row>
    <row r="79" spans="1:25" ht="20.100000000000001" customHeight="1" x14ac:dyDescent="0.15">
      <c r="A79" s="145">
        <f>IF(OR(AND($I63="する",TRIM($I79)=""),AND($I63="しない",NOT(ISBLANK($I79)))), 1001, 0)</f>
        <v>0</v>
      </c>
      <c r="B79" s="145"/>
      <c r="C79" s="176"/>
      <c r="D79" s="177">
        <f>D77+1</f>
        <v>7</v>
      </c>
      <c r="E79" s="150" t="s">
        <v>82</v>
      </c>
      <c r="I79" s="69"/>
      <c r="J79" s="69"/>
      <c r="K79" s="69"/>
      <c r="L79" s="69"/>
      <c r="M79" s="69"/>
      <c r="N79" s="69"/>
      <c r="O79" s="69"/>
      <c r="P79" s="69"/>
      <c r="Q79" s="69"/>
      <c r="R79" s="69"/>
      <c r="S79" s="69"/>
      <c r="T79" s="69"/>
      <c r="U79" s="69"/>
      <c r="V79" s="69"/>
      <c r="W79" s="69"/>
      <c r="X79" s="203"/>
    </row>
    <row r="80" spans="1:25" ht="20.100000000000001" customHeight="1" x14ac:dyDescent="0.15">
      <c r="A80" s="145"/>
      <c r="B80" s="145"/>
      <c r="C80" s="181"/>
      <c r="D80" s="174"/>
      <c r="E80" s="174"/>
      <c r="F80" s="174"/>
      <c r="G80" s="174"/>
      <c r="H80" s="174"/>
      <c r="I80" s="182"/>
      <c r="J80" s="179" t="s">
        <v>83</v>
      </c>
      <c r="K80" s="180"/>
      <c r="L80" s="180"/>
      <c r="M80" s="180"/>
      <c r="N80" s="180"/>
      <c r="O80" s="180"/>
      <c r="P80" s="180"/>
      <c r="Q80" s="180"/>
      <c r="R80" s="180"/>
      <c r="S80" s="180"/>
      <c r="T80" s="180"/>
      <c r="U80" s="174"/>
      <c r="V80" s="174"/>
      <c r="X80" s="203"/>
    </row>
    <row r="81" spans="1:25" ht="20.100000000000001" customHeight="1" x14ac:dyDescent="0.15">
      <c r="A81" s="145">
        <f>IF(OR(AND($I63="する",TRIM($I81)=""),AND($I63="しない",NOT(ISBLANK($I81)))), 1001, 0)</f>
        <v>0</v>
      </c>
      <c r="B81" s="145"/>
      <c r="C81" s="176"/>
      <c r="D81" s="177">
        <f>D79+1</f>
        <v>8</v>
      </c>
      <c r="E81" s="150" t="s">
        <v>84</v>
      </c>
      <c r="I81" s="69"/>
      <c r="J81" s="69"/>
      <c r="K81" s="69"/>
      <c r="L81" s="69"/>
      <c r="M81" s="69"/>
      <c r="N81" s="69"/>
      <c r="O81" s="69"/>
      <c r="P81" s="69"/>
      <c r="Q81" s="69"/>
      <c r="R81" s="69"/>
      <c r="S81" s="69"/>
      <c r="T81" s="69"/>
      <c r="U81" s="69"/>
      <c r="V81" s="69"/>
      <c r="W81" s="69"/>
      <c r="X81" s="203"/>
    </row>
    <row r="82" spans="1:25" ht="20.100000000000001" customHeight="1" x14ac:dyDescent="0.15">
      <c r="A82" s="145"/>
      <c r="B82" s="145"/>
      <c r="C82" s="181"/>
      <c r="D82" s="174"/>
      <c r="E82" s="174"/>
      <c r="F82" s="174"/>
      <c r="G82" s="174"/>
      <c r="H82" s="174"/>
      <c r="I82" s="182"/>
      <c r="J82" s="179" t="s">
        <v>85</v>
      </c>
      <c r="K82" s="180"/>
      <c r="L82" s="180"/>
      <c r="M82" s="180"/>
      <c r="N82" s="180"/>
      <c r="O82" s="180"/>
      <c r="P82" s="180"/>
      <c r="Q82" s="180"/>
      <c r="R82" s="180"/>
      <c r="S82" s="180"/>
      <c r="T82" s="180"/>
      <c r="U82" s="174"/>
      <c r="V82" s="174"/>
      <c r="X82" s="203"/>
    </row>
    <row r="83" spans="1:25" ht="20.100000000000001" customHeight="1" x14ac:dyDescent="0.15">
      <c r="A83" s="145">
        <f>IF(OR(AND($I63="する",NOT(AND(TRIM($I83)&lt;&gt;"",ISNUMBER(VALUE(SUBSTITUTE($I83,"-","")))))), AND($I63="しない",NOT(ISBLANK($I83)))), 1001, 0)</f>
        <v>0</v>
      </c>
      <c r="B83" s="145"/>
      <c r="C83" s="176"/>
      <c r="D83" s="177">
        <f>D81+1</f>
        <v>9</v>
      </c>
      <c r="E83" s="150" t="s">
        <v>6</v>
      </c>
      <c r="I83" s="69"/>
      <c r="J83" s="69"/>
      <c r="K83" s="69"/>
      <c r="L83" s="69"/>
      <c r="M83" s="69"/>
      <c r="N83" s="174"/>
      <c r="O83" s="174"/>
      <c r="P83" s="174"/>
      <c r="Q83" s="174"/>
      <c r="R83" s="174"/>
      <c r="S83" s="174"/>
      <c r="T83" s="174"/>
      <c r="U83" s="174"/>
      <c r="V83" s="174"/>
      <c r="X83" s="203"/>
    </row>
    <row r="84" spans="1:25" ht="20.100000000000001" customHeight="1" x14ac:dyDescent="0.15">
      <c r="A84" s="145"/>
      <c r="B84" s="145"/>
      <c r="C84" s="181"/>
      <c r="D84" s="174"/>
      <c r="E84" s="174"/>
      <c r="F84" s="174"/>
      <c r="G84" s="174"/>
      <c r="H84" s="174"/>
      <c r="I84" s="178"/>
      <c r="J84" s="179" t="s">
        <v>97</v>
      </c>
      <c r="K84" s="180"/>
      <c r="L84" s="180"/>
      <c r="M84" s="180"/>
      <c r="N84" s="180"/>
      <c r="O84" s="180"/>
      <c r="P84" s="180"/>
      <c r="Q84" s="180"/>
      <c r="R84" s="180"/>
      <c r="S84" s="180"/>
      <c r="T84" s="180"/>
      <c r="U84" s="174"/>
      <c r="V84" s="174"/>
      <c r="X84" s="203"/>
    </row>
    <row r="85" spans="1:25" ht="20.100000000000001" customHeight="1" x14ac:dyDescent="0.15">
      <c r="A85" s="145">
        <f>IF(OR(AND($I63="する",NOT(AND(TRIM($I85)&lt;&gt;"",ISNUMBER(VALUE(SUBSTITUTE($I85,"-","")))))), AND($I63="しない",NOT(ISBLANK($I85)))), 1001, 0)</f>
        <v>0</v>
      </c>
      <c r="B85" s="145"/>
      <c r="C85" s="176"/>
      <c r="D85" s="177">
        <f>D83+1</f>
        <v>10</v>
      </c>
      <c r="E85" s="150" t="s">
        <v>7</v>
      </c>
      <c r="I85" s="69"/>
      <c r="J85" s="69"/>
      <c r="K85" s="69"/>
      <c r="L85" s="69"/>
      <c r="M85" s="69"/>
      <c r="N85" s="174"/>
      <c r="O85" s="174"/>
      <c r="P85" s="174"/>
      <c r="Q85" s="174"/>
      <c r="R85" s="174"/>
      <c r="S85" s="174"/>
      <c r="T85" s="174"/>
      <c r="U85" s="174"/>
      <c r="V85" s="174"/>
      <c r="X85" s="203"/>
    </row>
    <row r="86" spans="1:25" s="212" customFormat="1" ht="20.100000000000001" customHeight="1" x14ac:dyDescent="0.15">
      <c r="A86" s="209"/>
      <c r="B86" s="209"/>
      <c r="C86" s="210"/>
      <c r="D86" s="211"/>
      <c r="E86" s="211"/>
      <c r="F86" s="211"/>
      <c r="G86" s="211"/>
      <c r="H86" s="211"/>
      <c r="I86" s="184"/>
      <c r="J86" s="179" t="s">
        <v>97</v>
      </c>
      <c r="K86" s="180"/>
      <c r="L86" s="180"/>
      <c r="M86" s="180"/>
      <c r="N86" s="180"/>
      <c r="O86" s="180"/>
      <c r="P86" s="180"/>
      <c r="Q86" s="180"/>
      <c r="R86" s="180"/>
      <c r="S86" s="180"/>
      <c r="T86" s="180"/>
      <c r="U86" s="211"/>
      <c r="V86" s="211"/>
      <c r="X86" s="203"/>
      <c r="Y86" s="150"/>
    </row>
    <row r="87" spans="1:25" ht="20.100000000000001" hidden="1" customHeight="1" x14ac:dyDescent="0.15">
      <c r="A87" s="145"/>
      <c r="B87" s="145"/>
      <c r="C87" s="176"/>
      <c r="D87" s="177"/>
      <c r="I87" s="185"/>
      <c r="J87" s="186"/>
      <c r="K87" s="186"/>
      <c r="L87" s="186"/>
      <c r="M87" s="186"/>
      <c r="N87" s="186"/>
      <c r="O87" s="186"/>
      <c r="P87" s="186"/>
      <c r="Q87" s="186"/>
      <c r="R87" s="186"/>
      <c r="S87" s="186"/>
      <c r="T87" s="186"/>
      <c r="U87" s="186"/>
      <c r="V87" s="186"/>
      <c r="W87" s="186"/>
      <c r="X87" s="203"/>
    </row>
    <row r="88" spans="1:25" ht="20.100000000000001" hidden="1" customHeight="1" x14ac:dyDescent="0.15">
      <c r="A88" s="145"/>
      <c r="B88" s="145"/>
      <c r="C88" s="181"/>
      <c r="D88" s="174"/>
      <c r="E88" s="174"/>
      <c r="F88" s="174"/>
      <c r="G88" s="174"/>
      <c r="H88" s="174"/>
      <c r="I88" s="182"/>
      <c r="J88" s="179"/>
      <c r="K88" s="180"/>
      <c r="L88" s="180"/>
      <c r="M88" s="180"/>
      <c r="N88" s="180"/>
      <c r="O88" s="180"/>
      <c r="P88" s="180"/>
      <c r="Q88" s="180"/>
      <c r="R88" s="180"/>
      <c r="S88" s="180"/>
      <c r="T88" s="180"/>
      <c r="U88" s="174"/>
      <c r="V88" s="174"/>
      <c r="X88" s="203"/>
    </row>
    <row r="89" spans="1:25" ht="15" customHeight="1" x14ac:dyDescent="0.15">
      <c r="A89" s="145"/>
      <c r="B89" s="145"/>
      <c r="C89" s="192"/>
      <c r="D89" s="193"/>
      <c r="E89" s="193"/>
      <c r="F89" s="193"/>
      <c r="G89" s="193"/>
      <c r="H89" s="193"/>
      <c r="I89" s="213"/>
      <c r="J89" s="194"/>
      <c r="K89" s="194"/>
      <c r="L89" s="194"/>
      <c r="M89" s="194"/>
      <c r="N89" s="194"/>
      <c r="O89" s="194"/>
      <c r="P89" s="194"/>
      <c r="Q89" s="194"/>
      <c r="R89" s="194"/>
      <c r="S89" s="194"/>
      <c r="T89" s="194"/>
      <c r="U89" s="193"/>
      <c r="V89" s="193"/>
      <c r="W89" s="214"/>
      <c r="X89" s="215"/>
    </row>
    <row r="90" spans="1:25" ht="15" customHeight="1" x14ac:dyDescent="0.15">
      <c r="A90" s="145"/>
      <c r="B90" s="145"/>
      <c r="C90" s="174"/>
      <c r="D90" s="174"/>
      <c r="E90" s="174"/>
      <c r="F90" s="174"/>
      <c r="G90" s="174"/>
      <c r="H90" s="174"/>
      <c r="I90" s="216"/>
      <c r="J90" s="191"/>
      <c r="K90" s="191"/>
      <c r="L90" s="191"/>
      <c r="M90" s="191"/>
      <c r="N90" s="191"/>
      <c r="O90" s="191"/>
      <c r="P90" s="191"/>
      <c r="Q90" s="191"/>
      <c r="R90" s="191"/>
      <c r="S90" s="191"/>
      <c r="T90" s="191"/>
      <c r="U90" s="174"/>
      <c r="V90" s="174"/>
      <c r="X90" s="217"/>
    </row>
    <row r="91" spans="1:25" ht="15.75" hidden="1" customHeight="1" x14ac:dyDescent="0.15">
      <c r="A91" s="145"/>
      <c r="B91" s="145"/>
      <c r="C91" s="174"/>
      <c r="D91" s="174"/>
      <c r="E91" s="174"/>
      <c r="F91" s="174"/>
      <c r="G91" s="174"/>
      <c r="H91" s="174"/>
      <c r="I91" s="191"/>
      <c r="J91" s="174"/>
      <c r="K91" s="174"/>
      <c r="L91" s="174"/>
      <c r="M91" s="174"/>
      <c r="N91" s="174"/>
      <c r="O91" s="174"/>
      <c r="P91" s="174"/>
      <c r="Q91" s="174"/>
      <c r="R91" s="174"/>
      <c r="S91" s="174"/>
      <c r="T91" s="174"/>
      <c r="U91" s="174"/>
      <c r="V91" s="174"/>
      <c r="W91" s="174"/>
      <c r="X91" s="174"/>
    </row>
    <row r="92" spans="1:25" ht="15.75" hidden="1" customHeight="1" x14ac:dyDescent="0.15">
      <c r="A92" s="145"/>
      <c r="B92" s="145"/>
      <c r="C92" s="174"/>
      <c r="D92" s="174"/>
      <c r="E92" s="174"/>
      <c r="F92" s="174"/>
      <c r="G92" s="174"/>
      <c r="H92" s="174"/>
      <c r="I92" s="191"/>
      <c r="J92" s="174"/>
      <c r="K92" s="174"/>
      <c r="L92" s="174"/>
      <c r="M92" s="174"/>
      <c r="N92" s="174"/>
      <c r="O92" s="174"/>
      <c r="P92" s="174"/>
      <c r="Q92" s="174"/>
      <c r="R92" s="174"/>
      <c r="S92" s="174"/>
      <c r="T92" s="174"/>
      <c r="U92" s="174"/>
      <c r="V92" s="174"/>
      <c r="W92" s="174"/>
      <c r="X92" s="174"/>
    </row>
    <row r="93" spans="1:25" ht="15.75" hidden="1" customHeight="1" x14ac:dyDescent="0.15">
      <c r="A93" s="145"/>
      <c r="B93" s="145"/>
    </row>
    <row r="94" spans="1:25" ht="15.75" hidden="1" customHeight="1" x14ac:dyDescent="0.15">
      <c r="A94" s="145"/>
      <c r="B94" s="145"/>
    </row>
    <row r="95" spans="1:25" ht="15.75" hidden="1" customHeight="1" x14ac:dyDescent="0.15">
      <c r="A95" s="145"/>
      <c r="B95" s="145"/>
    </row>
    <row r="96" spans="1:25" ht="15.75" hidden="1" customHeight="1" x14ac:dyDescent="0.15">
      <c r="A96" s="145"/>
      <c r="B96" s="145"/>
    </row>
    <row r="97" spans="1:24" ht="15.75" hidden="1" customHeight="1" x14ac:dyDescent="0.15">
      <c r="A97" s="145"/>
      <c r="B97" s="145"/>
    </row>
    <row r="98" spans="1:24" ht="15.75" hidden="1" customHeight="1" x14ac:dyDescent="0.15">
      <c r="A98" s="145"/>
      <c r="B98" s="145"/>
    </row>
    <row r="99" spans="1:24" ht="15.75" hidden="1" customHeight="1" x14ac:dyDescent="0.15">
      <c r="A99" s="145"/>
      <c r="B99" s="145"/>
    </row>
    <row r="100" spans="1:24" ht="15.75" hidden="1" customHeight="1" x14ac:dyDescent="0.15">
      <c r="A100" s="145"/>
      <c r="B100" s="145"/>
    </row>
    <row r="101" spans="1:24" ht="15.75" hidden="1" customHeight="1" x14ac:dyDescent="0.15">
      <c r="A101" s="145"/>
      <c r="B101" s="145"/>
    </row>
    <row r="102" spans="1:24" ht="15.75" hidden="1" customHeight="1" x14ac:dyDescent="0.15">
      <c r="A102" s="145"/>
      <c r="B102" s="145"/>
    </row>
    <row r="103" spans="1:24" ht="15.75" hidden="1" customHeight="1" x14ac:dyDescent="0.15">
      <c r="A103" s="145"/>
      <c r="B103" s="145"/>
    </row>
    <row r="104" spans="1:24" ht="15.75" hidden="1" customHeight="1" x14ac:dyDescent="0.15">
      <c r="A104" s="145"/>
      <c r="B104" s="145"/>
    </row>
    <row r="105" spans="1:24" ht="15.75" hidden="1" customHeight="1" x14ac:dyDescent="0.15">
      <c r="A105" s="145"/>
      <c r="B105" s="145"/>
    </row>
    <row r="106" spans="1:24" ht="15.75" hidden="1" customHeight="1" x14ac:dyDescent="0.15">
      <c r="A106" s="145"/>
      <c r="B106" s="145"/>
    </row>
    <row r="107" spans="1:24" ht="15.75" hidden="1" customHeight="1" x14ac:dyDescent="0.15">
      <c r="A107" s="145"/>
      <c r="B107" s="145"/>
    </row>
    <row r="108" spans="1:24" ht="15.75" customHeight="1" x14ac:dyDescent="0.15">
      <c r="A108" s="145"/>
      <c r="B108" s="145"/>
    </row>
    <row r="109" spans="1:24" ht="20.100000000000001" customHeight="1" x14ac:dyDescent="0.15">
      <c r="A109" s="145"/>
      <c r="B109" s="145"/>
      <c r="C109" s="196" t="s">
        <v>30</v>
      </c>
      <c r="D109" s="197"/>
      <c r="E109" s="197"/>
      <c r="F109" s="197"/>
      <c r="G109" s="197"/>
      <c r="H109" s="198"/>
    </row>
    <row r="110" spans="1:24" ht="15.75" customHeight="1" x14ac:dyDescent="0.15">
      <c r="A110" s="145"/>
      <c r="B110" s="145"/>
      <c r="C110" s="218"/>
      <c r="D110" s="219"/>
      <c r="E110" s="219"/>
      <c r="F110" s="219"/>
      <c r="G110" s="219"/>
      <c r="H110" s="219"/>
      <c r="I110" s="172"/>
      <c r="J110" s="172"/>
      <c r="K110" s="172"/>
      <c r="L110" s="172"/>
      <c r="M110" s="172"/>
      <c r="N110" s="172"/>
      <c r="O110" s="172"/>
      <c r="P110" s="172"/>
      <c r="Q110" s="172"/>
      <c r="R110" s="172"/>
      <c r="S110" s="172"/>
      <c r="T110" s="172"/>
      <c r="U110" s="172"/>
      <c r="V110" s="172"/>
      <c r="W110" s="172"/>
      <c r="X110" s="173"/>
    </row>
    <row r="111" spans="1:24" ht="30" customHeight="1" x14ac:dyDescent="0.15">
      <c r="A111" s="145"/>
      <c r="B111" s="145"/>
      <c r="C111" s="218"/>
      <c r="D111" s="187" t="s">
        <v>86</v>
      </c>
      <c r="E111" s="220"/>
      <c r="F111" s="220"/>
      <c r="G111" s="220"/>
      <c r="H111" s="220"/>
      <c r="I111" s="220"/>
      <c r="J111" s="220"/>
      <c r="K111" s="220"/>
      <c r="L111" s="220"/>
      <c r="M111" s="220"/>
      <c r="N111" s="220"/>
      <c r="O111" s="220"/>
      <c r="P111" s="220"/>
      <c r="Q111" s="220"/>
      <c r="R111" s="220"/>
      <c r="S111" s="220"/>
      <c r="T111" s="220"/>
      <c r="U111" s="220"/>
      <c r="V111" s="220"/>
      <c r="W111" s="220"/>
      <c r="X111" s="175"/>
    </row>
    <row r="112" spans="1:24" ht="20.100000000000001" customHeight="1" x14ac:dyDescent="0.15">
      <c r="A112" s="145"/>
      <c r="B112" s="145"/>
      <c r="C112" s="176"/>
      <c r="D112" s="177">
        <v>1</v>
      </c>
      <c r="E112" s="150" t="s">
        <v>8</v>
      </c>
      <c r="I112" s="69"/>
      <c r="J112" s="69"/>
      <c r="K112" s="69"/>
      <c r="L112" s="69"/>
      <c r="M112" s="69"/>
      <c r="N112" s="69"/>
      <c r="O112" s="69"/>
      <c r="P112" s="69"/>
      <c r="Q112" s="69"/>
      <c r="R112" s="69"/>
      <c r="S112" s="69"/>
      <c r="T112" s="69"/>
      <c r="U112" s="69"/>
      <c r="V112" s="69"/>
      <c r="W112" s="69"/>
      <c r="X112" s="175"/>
    </row>
    <row r="113" spans="1:24" ht="20.100000000000001" customHeight="1" x14ac:dyDescent="0.15">
      <c r="A113" s="145"/>
      <c r="B113" s="145"/>
      <c r="C113" s="176"/>
      <c r="D113" s="177"/>
      <c r="E113" s="174"/>
      <c r="F113" s="174"/>
      <c r="G113" s="174"/>
      <c r="H113" s="174"/>
      <c r="I113" s="182"/>
      <c r="J113" s="179" t="s">
        <v>64</v>
      </c>
      <c r="K113" s="180"/>
      <c r="L113" s="180"/>
      <c r="M113" s="180"/>
      <c r="N113" s="180"/>
      <c r="O113" s="180"/>
      <c r="P113" s="180"/>
      <c r="Q113" s="180"/>
      <c r="R113" s="180"/>
      <c r="S113" s="180"/>
      <c r="T113" s="180"/>
      <c r="U113" s="180"/>
      <c r="V113" s="180"/>
      <c r="W113" s="180"/>
      <c r="X113" s="175"/>
    </row>
    <row r="114" spans="1:24" ht="20.100000000000001" customHeight="1" x14ac:dyDescent="0.15">
      <c r="A114" s="145"/>
      <c r="B114" s="145"/>
      <c r="C114" s="176"/>
      <c r="D114" s="177">
        <v>2</v>
      </c>
      <c r="E114" s="150" t="s">
        <v>21</v>
      </c>
      <c r="I114" s="69"/>
      <c r="J114" s="69"/>
      <c r="K114" s="69"/>
      <c r="L114" s="69"/>
      <c r="M114" s="69"/>
      <c r="N114" s="69"/>
      <c r="O114" s="69"/>
      <c r="P114" s="69"/>
      <c r="Q114" s="69"/>
      <c r="R114" s="69"/>
      <c r="S114" s="69"/>
      <c r="T114" s="69"/>
      <c r="U114" s="69"/>
      <c r="V114" s="69"/>
      <c r="W114" s="69"/>
      <c r="X114" s="175"/>
    </row>
    <row r="115" spans="1:24" ht="20.100000000000001" customHeight="1" x14ac:dyDescent="0.15">
      <c r="A115" s="145"/>
      <c r="B115" s="145"/>
      <c r="C115" s="176"/>
      <c r="D115" s="177"/>
      <c r="E115" s="174"/>
      <c r="F115" s="174"/>
      <c r="G115" s="174"/>
      <c r="H115" s="174"/>
      <c r="I115" s="182"/>
      <c r="J115" s="179" t="s">
        <v>11</v>
      </c>
      <c r="K115" s="180"/>
      <c r="L115" s="180"/>
      <c r="M115" s="180"/>
      <c r="N115" s="180"/>
      <c r="O115" s="180"/>
      <c r="P115" s="180"/>
      <c r="Q115" s="180"/>
      <c r="R115" s="180"/>
      <c r="S115" s="180"/>
      <c r="T115" s="180"/>
      <c r="U115" s="180"/>
      <c r="V115" s="180"/>
      <c r="W115" s="180"/>
      <c r="X115" s="175"/>
    </row>
    <row r="116" spans="1:24" ht="20.100000000000001" customHeight="1" x14ac:dyDescent="0.15">
      <c r="A116" s="145"/>
      <c r="B116" s="145"/>
      <c r="C116" s="176"/>
      <c r="D116" s="177">
        <v>3</v>
      </c>
      <c r="E116" s="150" t="s">
        <v>20</v>
      </c>
      <c r="I116" s="69"/>
      <c r="J116" s="69"/>
      <c r="K116" s="69"/>
      <c r="L116" s="69"/>
      <c r="M116" s="69"/>
      <c r="N116" s="69"/>
      <c r="O116" s="69"/>
      <c r="P116" s="69"/>
      <c r="Q116" s="69"/>
      <c r="R116" s="69"/>
      <c r="S116" s="69"/>
      <c r="T116" s="69"/>
      <c r="U116" s="69"/>
      <c r="V116" s="69"/>
      <c r="W116" s="69"/>
      <c r="X116" s="175"/>
    </row>
    <row r="117" spans="1:24" ht="20.100000000000001" customHeight="1" x14ac:dyDescent="0.15">
      <c r="A117" s="145"/>
      <c r="B117" s="145"/>
      <c r="C117" s="176"/>
      <c r="D117" s="177"/>
      <c r="E117" s="174"/>
      <c r="F117" s="174"/>
      <c r="G117" s="174"/>
      <c r="H117" s="174"/>
      <c r="I117" s="182"/>
      <c r="J117" s="179" t="s">
        <v>12</v>
      </c>
      <c r="K117" s="180"/>
      <c r="L117" s="180"/>
      <c r="M117" s="180"/>
      <c r="N117" s="180"/>
      <c r="O117" s="180"/>
      <c r="P117" s="180"/>
      <c r="Q117" s="180"/>
      <c r="R117" s="180"/>
      <c r="S117" s="180"/>
      <c r="T117" s="180"/>
      <c r="U117" s="180"/>
      <c r="V117" s="180"/>
      <c r="W117" s="180"/>
      <c r="X117" s="175"/>
    </row>
    <row r="118" spans="1:24" ht="20.100000000000001" customHeight="1" x14ac:dyDescent="0.15">
      <c r="A118" s="145">
        <f>IF(AND(TRIM($I118)&lt;&gt;"",NOT(ISNUMBER(VALUE(SUBSTITUTE($I118,"-",""))))), 1001, 0)</f>
        <v>0</v>
      </c>
      <c r="B118" s="145"/>
      <c r="C118" s="176"/>
      <c r="D118" s="177">
        <v>4</v>
      </c>
      <c r="E118" s="150" t="s">
        <v>6</v>
      </c>
      <c r="I118" s="69"/>
      <c r="J118" s="69"/>
      <c r="K118" s="69"/>
      <c r="L118" s="69"/>
      <c r="M118" s="69"/>
      <c r="N118" s="174"/>
      <c r="O118" s="221" t="s">
        <v>101</v>
      </c>
      <c r="P118" s="221"/>
      <c r="Q118" s="69"/>
      <c r="R118" s="69"/>
      <c r="S118" s="174" t="s">
        <v>102</v>
      </c>
      <c r="T118" s="174"/>
      <c r="U118" s="174"/>
      <c r="V118" s="174"/>
      <c r="W118" s="174"/>
      <c r="X118" s="175"/>
    </row>
    <row r="119" spans="1:24" ht="20.100000000000001" customHeight="1" x14ac:dyDescent="0.15">
      <c r="A119" s="145"/>
      <c r="B119" s="145"/>
      <c r="C119" s="181"/>
      <c r="D119" s="174"/>
      <c r="E119" s="174"/>
      <c r="F119" s="174"/>
      <c r="G119" s="174"/>
      <c r="H119" s="174"/>
      <c r="I119" s="182"/>
      <c r="J119" s="179" t="s">
        <v>97</v>
      </c>
      <c r="K119" s="191"/>
      <c r="L119" s="191"/>
      <c r="M119" s="191"/>
      <c r="N119" s="191"/>
      <c r="O119" s="191"/>
      <c r="P119" s="191"/>
      <c r="Q119" s="191"/>
      <c r="R119" s="191"/>
      <c r="S119" s="191"/>
      <c r="T119" s="191"/>
      <c r="U119" s="191"/>
      <c r="V119" s="191"/>
      <c r="W119" s="191"/>
      <c r="X119" s="175"/>
    </row>
    <row r="120" spans="1:24" ht="20.100000000000001" customHeight="1" x14ac:dyDescent="0.15">
      <c r="A120" s="145">
        <f>IF(AND(TRIM($I120)&lt;&gt;"",NOT(ISNUMBER(VALUE(SUBSTITUTE($I120,"-",""))))), 1001, 0)</f>
        <v>0</v>
      </c>
      <c r="B120" s="145"/>
      <c r="C120" s="176"/>
      <c r="D120" s="177">
        <v>5</v>
      </c>
      <c r="E120" s="150" t="s">
        <v>7</v>
      </c>
      <c r="I120" s="69"/>
      <c r="J120" s="69"/>
      <c r="K120" s="69"/>
      <c r="L120" s="69"/>
      <c r="M120" s="69"/>
      <c r="N120" s="174"/>
      <c r="O120" s="174"/>
      <c r="P120" s="174"/>
      <c r="Q120" s="174"/>
      <c r="R120" s="174"/>
      <c r="S120" s="174"/>
      <c r="T120" s="174"/>
      <c r="U120" s="174"/>
      <c r="V120" s="174"/>
      <c r="W120" s="174"/>
      <c r="X120" s="175"/>
    </row>
    <row r="121" spans="1:24" ht="20.100000000000001" customHeight="1" x14ac:dyDescent="0.15">
      <c r="A121" s="145"/>
      <c r="B121" s="145"/>
      <c r="C121" s="181"/>
      <c r="D121" s="174"/>
      <c r="E121" s="174"/>
      <c r="F121" s="174"/>
      <c r="G121" s="174"/>
      <c r="H121" s="174"/>
      <c r="I121" s="182"/>
      <c r="J121" s="179" t="s">
        <v>89</v>
      </c>
      <c r="K121" s="191"/>
      <c r="L121" s="191"/>
      <c r="M121" s="191"/>
      <c r="N121" s="191"/>
      <c r="O121" s="191"/>
      <c r="P121" s="191"/>
      <c r="Q121" s="191"/>
      <c r="R121" s="191"/>
      <c r="S121" s="191"/>
      <c r="T121" s="191"/>
      <c r="U121" s="191"/>
      <c r="V121" s="191"/>
      <c r="W121" s="191"/>
      <c r="X121" s="175"/>
    </row>
    <row r="122" spans="1:24" ht="20.100000000000001" customHeight="1" x14ac:dyDescent="0.15">
      <c r="A122" s="145"/>
      <c r="B122" s="145"/>
      <c r="C122" s="176"/>
      <c r="D122" s="177">
        <v>6</v>
      </c>
      <c r="E122" s="150" t="s">
        <v>10</v>
      </c>
      <c r="I122" s="69"/>
      <c r="J122" s="69"/>
      <c r="K122" s="69"/>
      <c r="L122" s="69"/>
      <c r="M122" s="69"/>
      <c r="N122" s="69"/>
      <c r="O122" s="69"/>
      <c r="P122" s="69"/>
      <c r="Q122" s="69"/>
      <c r="R122" s="69"/>
      <c r="S122" s="69"/>
      <c r="T122" s="69"/>
      <c r="U122" s="69"/>
      <c r="V122" s="69"/>
      <c r="W122" s="69"/>
      <c r="X122" s="175"/>
    </row>
    <row r="123" spans="1:24" ht="20.100000000000001" customHeight="1" x14ac:dyDescent="0.15">
      <c r="A123" s="145"/>
      <c r="B123" s="145"/>
      <c r="C123" s="181"/>
      <c r="D123" s="174"/>
      <c r="E123" s="174"/>
      <c r="F123" s="174"/>
      <c r="G123" s="174"/>
      <c r="H123" s="174"/>
      <c r="I123" s="182"/>
      <c r="J123" s="179" t="s">
        <v>19</v>
      </c>
      <c r="K123" s="191"/>
      <c r="L123" s="191"/>
      <c r="M123" s="191"/>
      <c r="N123" s="191"/>
      <c r="O123" s="191"/>
      <c r="P123" s="191"/>
      <c r="Q123" s="191"/>
      <c r="R123" s="191"/>
      <c r="S123" s="191"/>
      <c r="T123" s="191"/>
      <c r="U123" s="191"/>
      <c r="V123" s="191"/>
      <c r="W123" s="191"/>
      <c r="X123" s="175"/>
    </row>
    <row r="124" spans="1:24" ht="15.75" customHeight="1" x14ac:dyDescent="0.15">
      <c r="A124" s="145"/>
      <c r="B124" s="145"/>
      <c r="C124" s="192"/>
      <c r="D124" s="193"/>
      <c r="E124" s="193"/>
      <c r="F124" s="193"/>
      <c r="G124" s="193"/>
      <c r="H124" s="193"/>
      <c r="I124" s="194"/>
      <c r="J124" s="194"/>
      <c r="K124" s="194"/>
      <c r="L124" s="194"/>
      <c r="M124" s="194"/>
      <c r="N124" s="194"/>
      <c r="O124" s="194"/>
      <c r="P124" s="194"/>
      <c r="Q124" s="194"/>
      <c r="R124" s="194"/>
      <c r="S124" s="194"/>
      <c r="T124" s="194"/>
      <c r="U124" s="194"/>
      <c r="V124" s="194"/>
      <c r="W124" s="194"/>
      <c r="X124" s="195"/>
    </row>
    <row r="125" spans="1:24" ht="15.75" customHeight="1" x14ac:dyDescent="0.15">
      <c r="A125" s="145"/>
      <c r="B125" s="145"/>
      <c r="C125" s="174"/>
      <c r="D125" s="174"/>
      <c r="E125" s="174"/>
      <c r="F125" s="174"/>
      <c r="G125" s="174"/>
      <c r="H125" s="174"/>
      <c r="I125" s="191"/>
      <c r="J125" s="191"/>
      <c r="K125" s="191"/>
      <c r="L125" s="191"/>
      <c r="M125" s="191"/>
      <c r="N125" s="191"/>
      <c r="O125" s="191"/>
      <c r="P125" s="191"/>
      <c r="Q125" s="191"/>
      <c r="R125" s="191"/>
      <c r="S125" s="191"/>
      <c r="T125" s="191"/>
      <c r="U125" s="191"/>
      <c r="V125" s="191"/>
      <c r="W125" s="191"/>
      <c r="X125" s="174"/>
    </row>
    <row r="126" spans="1:24" ht="15.75" hidden="1" customHeight="1" x14ac:dyDescent="0.15">
      <c r="A126" s="145"/>
      <c r="B126" s="145"/>
      <c r="C126" s="174"/>
      <c r="D126" s="174"/>
      <c r="E126" s="174"/>
      <c r="F126" s="174"/>
      <c r="G126" s="174"/>
      <c r="H126" s="174"/>
      <c r="I126" s="191"/>
      <c r="J126" s="174"/>
      <c r="K126" s="174"/>
      <c r="L126" s="174"/>
      <c r="M126" s="174"/>
      <c r="N126" s="174"/>
      <c r="O126" s="174"/>
      <c r="P126" s="174"/>
      <c r="Q126" s="174"/>
      <c r="R126" s="174"/>
      <c r="S126" s="174"/>
      <c r="T126" s="174"/>
      <c r="U126" s="174"/>
      <c r="V126" s="174"/>
      <c r="W126" s="174"/>
      <c r="X126" s="174"/>
    </row>
    <row r="127" spans="1:24" ht="15.75" hidden="1" customHeight="1" x14ac:dyDescent="0.15">
      <c r="A127" s="145"/>
      <c r="B127" s="145"/>
      <c r="C127" s="174"/>
      <c r="D127" s="174"/>
      <c r="E127" s="174"/>
      <c r="F127" s="174"/>
      <c r="G127" s="174"/>
      <c r="H127" s="174"/>
      <c r="I127" s="191"/>
      <c r="J127" s="174"/>
      <c r="K127" s="174"/>
      <c r="L127" s="174"/>
      <c r="M127" s="174"/>
      <c r="N127" s="174"/>
      <c r="O127" s="174"/>
      <c r="P127" s="174"/>
      <c r="Q127" s="174"/>
      <c r="R127" s="174"/>
      <c r="S127" s="174"/>
      <c r="T127" s="174"/>
      <c r="U127" s="174"/>
      <c r="V127" s="174"/>
      <c r="W127" s="174"/>
      <c r="X127" s="174"/>
    </row>
    <row r="128" spans="1:24" ht="15.75" hidden="1" customHeight="1" x14ac:dyDescent="0.15">
      <c r="A128" s="145"/>
      <c r="B128" s="145"/>
      <c r="C128" s="174"/>
      <c r="D128" s="174"/>
      <c r="E128" s="174"/>
      <c r="F128" s="174"/>
      <c r="G128" s="174"/>
      <c r="H128" s="174"/>
      <c r="I128" s="191"/>
      <c r="J128" s="174"/>
      <c r="K128" s="174"/>
      <c r="L128" s="174"/>
      <c r="M128" s="174"/>
      <c r="N128" s="174"/>
      <c r="O128" s="174"/>
      <c r="P128" s="174"/>
      <c r="Q128" s="174"/>
      <c r="R128" s="174"/>
      <c r="S128" s="174"/>
      <c r="T128" s="174"/>
      <c r="U128" s="174"/>
      <c r="V128" s="174"/>
      <c r="W128" s="174"/>
      <c r="X128" s="174"/>
    </row>
    <row r="129" spans="1:2" ht="15.75" hidden="1" customHeight="1" x14ac:dyDescent="0.15">
      <c r="A129" s="145"/>
      <c r="B129" s="145"/>
    </row>
    <row r="130" spans="1:2" ht="15.75" hidden="1" customHeight="1" x14ac:dyDescent="0.15">
      <c r="A130" s="145"/>
      <c r="B130" s="145"/>
    </row>
    <row r="131" spans="1:2" ht="15.75" hidden="1" customHeight="1" x14ac:dyDescent="0.15">
      <c r="A131" s="145"/>
      <c r="B131" s="145"/>
    </row>
    <row r="132" spans="1:2" ht="15.75" hidden="1" customHeight="1" x14ac:dyDescent="0.15">
      <c r="A132" s="145"/>
      <c r="B132" s="145"/>
    </row>
    <row r="133" spans="1:2" ht="15.75" hidden="1" customHeight="1" x14ac:dyDescent="0.15">
      <c r="A133" s="145"/>
      <c r="B133" s="145"/>
    </row>
    <row r="134" spans="1:2" ht="15.75" hidden="1" customHeight="1" x14ac:dyDescent="0.15">
      <c r="A134" s="145"/>
      <c r="B134" s="145"/>
    </row>
    <row r="135" spans="1:2" ht="15.75" hidden="1" customHeight="1" x14ac:dyDescent="0.15">
      <c r="A135" s="145"/>
      <c r="B135" s="145"/>
    </row>
    <row r="136" spans="1:2" ht="15.75" hidden="1" customHeight="1" x14ac:dyDescent="0.15">
      <c r="A136" s="145"/>
      <c r="B136" s="145"/>
    </row>
    <row r="137" spans="1:2" ht="15.75" hidden="1" customHeight="1" x14ac:dyDescent="0.15">
      <c r="A137" s="145"/>
      <c r="B137" s="145"/>
    </row>
    <row r="138" spans="1:2" ht="15.75" hidden="1" customHeight="1" x14ac:dyDescent="0.15">
      <c r="A138" s="145"/>
      <c r="B138" s="145"/>
    </row>
    <row r="139" spans="1:2" ht="15.75" hidden="1" customHeight="1" x14ac:dyDescent="0.15">
      <c r="A139" s="145"/>
      <c r="B139" s="145"/>
    </row>
    <row r="140" spans="1:2" ht="15.75" hidden="1" customHeight="1" x14ac:dyDescent="0.15">
      <c r="A140" s="145"/>
      <c r="B140" s="145"/>
    </row>
    <row r="141" spans="1:2" ht="15.75" hidden="1" customHeight="1" x14ac:dyDescent="0.15">
      <c r="A141" s="145"/>
      <c r="B141" s="145"/>
    </row>
    <row r="142" spans="1:2" ht="15.75" hidden="1" customHeight="1" x14ac:dyDescent="0.15">
      <c r="A142" s="145"/>
      <c r="B142" s="145"/>
    </row>
    <row r="143" spans="1:2" ht="15.75" hidden="1" customHeight="1" x14ac:dyDescent="0.15">
      <c r="A143" s="145"/>
      <c r="B143" s="145"/>
    </row>
    <row r="144" spans="1:2" ht="15.75" hidden="1" customHeight="1" x14ac:dyDescent="0.15">
      <c r="A144" s="145"/>
      <c r="B144" s="145"/>
    </row>
    <row r="145" spans="1:24" ht="15.75" customHeight="1" x14ac:dyDescent="0.15">
      <c r="A145" s="145"/>
      <c r="B145" s="145"/>
    </row>
    <row r="146" spans="1:24" ht="20.100000000000001" customHeight="1" x14ac:dyDescent="0.15">
      <c r="A146" s="145"/>
      <c r="B146" s="145"/>
      <c r="C146" s="196" t="s">
        <v>65</v>
      </c>
      <c r="D146" s="197"/>
      <c r="E146" s="197"/>
      <c r="F146" s="197"/>
      <c r="G146" s="197"/>
      <c r="H146" s="198"/>
    </row>
    <row r="147" spans="1:24" ht="15.75" customHeight="1" x14ac:dyDescent="0.15">
      <c r="A147" s="145"/>
      <c r="B147" s="145"/>
      <c r="C147" s="170"/>
      <c r="D147" s="171"/>
      <c r="E147" s="171"/>
      <c r="F147" s="171"/>
      <c r="G147" s="171"/>
      <c r="H147" s="171"/>
      <c r="I147" s="172"/>
      <c r="J147" s="172"/>
      <c r="K147" s="172"/>
      <c r="L147" s="172"/>
      <c r="M147" s="172"/>
      <c r="N147" s="172"/>
      <c r="O147" s="172"/>
      <c r="P147" s="172"/>
      <c r="Q147" s="172"/>
      <c r="R147" s="172"/>
      <c r="S147" s="172"/>
      <c r="T147" s="172"/>
      <c r="U147" s="172"/>
      <c r="V147" s="172"/>
      <c r="W147" s="172"/>
      <c r="X147" s="173"/>
    </row>
    <row r="148" spans="1:24" ht="20.100000000000001" customHeight="1" x14ac:dyDescent="0.15">
      <c r="A148" s="145"/>
      <c r="B148" s="145"/>
      <c r="C148" s="170"/>
      <c r="D148" s="222" t="s">
        <v>87</v>
      </c>
      <c r="E148" s="171"/>
      <c r="F148" s="171"/>
      <c r="G148" s="171"/>
      <c r="H148" s="171"/>
      <c r="I148" s="174"/>
      <c r="J148" s="174"/>
      <c r="K148" s="174"/>
      <c r="L148" s="174"/>
      <c r="M148" s="174"/>
      <c r="N148" s="174"/>
      <c r="O148" s="174"/>
      <c r="P148" s="174"/>
      <c r="Q148" s="174"/>
      <c r="R148" s="174"/>
      <c r="S148" s="174"/>
      <c r="T148" s="174"/>
      <c r="U148" s="174"/>
      <c r="V148" s="174"/>
      <c r="W148" s="174"/>
      <c r="X148" s="175"/>
    </row>
    <row r="149" spans="1:24" ht="20.100000000000001" customHeight="1" x14ac:dyDescent="0.15">
      <c r="A149" s="145">
        <f>IF(AND($I149&lt;&gt;"しない", $I149&lt;&gt;"する"), 1001, 0)</f>
        <v>0</v>
      </c>
      <c r="B149" s="145"/>
      <c r="C149" s="176"/>
      <c r="D149" s="177">
        <v>1</v>
      </c>
      <c r="E149" s="174" t="s">
        <v>88</v>
      </c>
      <c r="F149" s="174"/>
      <c r="G149" s="174"/>
      <c r="H149" s="174"/>
      <c r="I149" s="69" t="s">
        <v>92</v>
      </c>
      <c r="J149" s="78"/>
      <c r="K149" s="78"/>
      <c r="L149" s="78"/>
      <c r="M149" s="78"/>
      <c r="N149" s="174"/>
      <c r="O149" s="174"/>
      <c r="P149" s="174"/>
      <c r="Q149" s="174"/>
      <c r="R149" s="174"/>
      <c r="S149" s="174"/>
      <c r="T149" s="174"/>
      <c r="U149" s="174"/>
      <c r="V149" s="174"/>
      <c r="W149" s="174"/>
      <c r="X149" s="175"/>
    </row>
    <row r="150" spans="1:24" ht="20.100000000000001" customHeight="1" x14ac:dyDescent="0.15">
      <c r="A150" s="145"/>
      <c r="B150" s="145"/>
      <c r="C150" s="181"/>
      <c r="D150" s="174"/>
      <c r="E150" s="174"/>
      <c r="F150" s="174"/>
      <c r="G150" s="174"/>
      <c r="H150" s="174"/>
      <c r="I150" s="178"/>
      <c r="J150" s="179" t="s">
        <v>80</v>
      </c>
      <c r="K150" s="191"/>
      <c r="L150" s="191"/>
      <c r="M150" s="191"/>
      <c r="N150" s="191"/>
      <c r="O150" s="191"/>
      <c r="P150" s="191"/>
      <c r="Q150" s="191"/>
      <c r="R150" s="191"/>
      <c r="S150" s="191"/>
      <c r="T150" s="191"/>
      <c r="U150" s="191"/>
      <c r="V150" s="191"/>
      <c r="W150" s="191"/>
      <c r="X150" s="175"/>
    </row>
    <row r="151" spans="1:24" ht="20.100000000000001" customHeight="1" x14ac:dyDescent="0.15">
      <c r="A151" s="145">
        <f>IF(AND($I149="する",TRIM($I151)=""), 1001, 0)</f>
        <v>0</v>
      </c>
      <c r="B151" s="145"/>
      <c r="C151" s="176"/>
      <c r="D151" s="177">
        <v>2</v>
      </c>
      <c r="E151" s="150" t="s">
        <v>0</v>
      </c>
      <c r="I151" s="79"/>
      <c r="J151" s="80"/>
      <c r="K151" s="80"/>
      <c r="L151" s="80"/>
      <c r="M151" s="80"/>
      <c r="N151" s="174"/>
      <c r="O151" s="174"/>
      <c r="P151" s="174"/>
      <c r="Q151" s="174"/>
      <c r="R151" s="174"/>
      <c r="S151" s="174"/>
      <c r="T151" s="174"/>
      <c r="U151" s="174"/>
      <c r="V151" s="174"/>
      <c r="W151" s="174"/>
      <c r="X151" s="175"/>
    </row>
    <row r="152" spans="1:24" ht="20.100000000000001" customHeight="1" x14ac:dyDescent="0.15">
      <c r="A152" s="145"/>
      <c r="B152" s="145"/>
      <c r="C152" s="176"/>
      <c r="D152" s="177"/>
      <c r="E152" s="174"/>
      <c r="F152" s="174"/>
      <c r="G152" s="174"/>
      <c r="H152" s="174"/>
      <c r="I152" s="184"/>
      <c r="J152" s="179" t="s">
        <v>312</v>
      </c>
      <c r="K152" s="191"/>
      <c r="L152" s="191"/>
      <c r="M152" s="191"/>
      <c r="N152" s="191"/>
      <c r="O152" s="191"/>
      <c r="P152" s="191"/>
      <c r="Q152" s="191"/>
      <c r="R152" s="191"/>
      <c r="S152" s="191"/>
      <c r="T152" s="191"/>
      <c r="U152" s="191"/>
      <c r="V152" s="191"/>
      <c r="W152" s="191"/>
      <c r="X152" s="175"/>
    </row>
    <row r="153" spans="1:24" ht="20.100000000000001" customHeight="1" x14ac:dyDescent="0.15">
      <c r="A153" s="145">
        <f>IF(AND($I149="する",TRIM($I153)=""), 1001, 0)</f>
        <v>0</v>
      </c>
      <c r="B153" s="145"/>
      <c r="C153" s="176"/>
      <c r="D153" s="177">
        <v>3</v>
      </c>
      <c r="E153" s="150" t="s">
        <v>1</v>
      </c>
      <c r="I153" s="97"/>
      <c r="J153" s="97"/>
      <c r="K153" s="97"/>
      <c r="L153" s="97"/>
      <c r="M153" s="97"/>
      <c r="N153" s="97"/>
      <c r="O153" s="97"/>
      <c r="P153" s="97"/>
      <c r="Q153" s="97"/>
      <c r="R153" s="97"/>
      <c r="S153" s="97"/>
      <c r="T153" s="97"/>
      <c r="U153" s="97"/>
      <c r="V153" s="97"/>
      <c r="W153" s="97"/>
      <c r="X153" s="175"/>
    </row>
    <row r="154" spans="1:24" ht="20.100000000000001" customHeight="1" x14ac:dyDescent="0.15">
      <c r="A154" s="145"/>
      <c r="B154" s="145"/>
      <c r="C154" s="176"/>
      <c r="D154" s="177"/>
      <c r="E154" s="174"/>
      <c r="F154" s="174"/>
      <c r="G154" s="174"/>
      <c r="H154" s="174"/>
      <c r="I154" s="178"/>
      <c r="J154" s="179" t="s">
        <v>28</v>
      </c>
      <c r="K154" s="180"/>
      <c r="L154" s="180"/>
      <c r="M154" s="180"/>
      <c r="N154" s="180"/>
      <c r="O154" s="180"/>
      <c r="P154" s="180"/>
      <c r="Q154" s="180"/>
      <c r="R154" s="180"/>
      <c r="S154" s="180"/>
      <c r="T154" s="180"/>
      <c r="U154" s="180"/>
      <c r="V154" s="180"/>
      <c r="W154" s="180"/>
      <c r="X154" s="175"/>
    </row>
    <row r="155" spans="1:24" ht="20.100000000000001" customHeight="1" x14ac:dyDescent="0.15">
      <c r="A155" s="145">
        <f>IF(AND($I149="する",TRIM($I155)=""), 1001, 0)</f>
        <v>0</v>
      </c>
      <c r="B155" s="145"/>
      <c r="C155" s="176"/>
      <c r="D155" s="177">
        <v>4</v>
      </c>
      <c r="E155" s="150" t="s">
        <v>66</v>
      </c>
      <c r="I155" s="69"/>
      <c r="J155" s="69"/>
      <c r="K155" s="69"/>
      <c r="L155" s="69"/>
      <c r="M155" s="69"/>
      <c r="N155" s="69"/>
      <c r="O155" s="69"/>
      <c r="P155" s="69"/>
      <c r="Q155" s="69"/>
      <c r="R155" s="69"/>
      <c r="S155" s="69"/>
      <c r="T155" s="69"/>
      <c r="U155" s="69"/>
      <c r="V155" s="69"/>
      <c r="W155" s="69"/>
      <c r="X155" s="175"/>
    </row>
    <row r="156" spans="1:24" ht="20.100000000000001" customHeight="1" x14ac:dyDescent="0.15">
      <c r="A156" s="145"/>
      <c r="B156" s="145"/>
      <c r="C156" s="176"/>
      <c r="D156" s="177"/>
      <c r="E156" s="174"/>
      <c r="F156" s="174"/>
      <c r="G156" s="174"/>
      <c r="H156" s="174"/>
      <c r="I156" s="182"/>
      <c r="J156" s="179" t="s">
        <v>11</v>
      </c>
      <c r="K156" s="191"/>
      <c r="L156" s="191"/>
      <c r="M156" s="191"/>
      <c r="N156" s="191"/>
      <c r="O156" s="191"/>
      <c r="P156" s="191"/>
      <c r="Q156" s="191"/>
      <c r="R156" s="191"/>
      <c r="S156" s="191"/>
      <c r="T156" s="191"/>
      <c r="U156" s="191"/>
      <c r="V156" s="191"/>
      <c r="W156" s="191"/>
      <c r="X156" s="175"/>
    </row>
    <row r="157" spans="1:24" ht="20.100000000000001" customHeight="1" x14ac:dyDescent="0.15">
      <c r="A157" s="145">
        <f>IF(AND($I149="する",TRIM($I157)=""), 1001, 0)</f>
        <v>0</v>
      </c>
      <c r="B157" s="145"/>
      <c r="C157" s="176"/>
      <c r="D157" s="177">
        <v>5</v>
      </c>
      <c r="E157" s="150" t="s">
        <v>67</v>
      </c>
      <c r="I157" s="69"/>
      <c r="J157" s="69"/>
      <c r="K157" s="69"/>
      <c r="L157" s="69"/>
      <c r="M157" s="69"/>
      <c r="N157" s="69"/>
      <c r="O157" s="69"/>
      <c r="P157" s="69"/>
      <c r="Q157" s="69"/>
      <c r="R157" s="69"/>
      <c r="S157" s="69"/>
      <c r="T157" s="69"/>
      <c r="U157" s="69"/>
      <c r="V157" s="69"/>
      <c r="W157" s="69"/>
      <c r="X157" s="175"/>
    </row>
    <row r="158" spans="1:24" ht="20.100000000000001" customHeight="1" x14ac:dyDescent="0.15">
      <c r="A158" s="145"/>
      <c r="B158" s="145"/>
      <c r="C158" s="181"/>
      <c r="D158" s="174"/>
      <c r="E158" s="174"/>
      <c r="F158" s="174"/>
      <c r="G158" s="174"/>
      <c r="H158" s="174"/>
      <c r="I158" s="182"/>
      <c r="J158" s="179" t="s">
        <v>12</v>
      </c>
      <c r="K158" s="191"/>
      <c r="L158" s="191"/>
      <c r="M158" s="191"/>
      <c r="N158" s="191"/>
      <c r="O158" s="191"/>
      <c r="P158" s="191"/>
      <c r="Q158" s="191"/>
      <c r="R158" s="191"/>
      <c r="S158" s="191"/>
      <c r="T158" s="191"/>
      <c r="U158" s="191"/>
      <c r="V158" s="191"/>
      <c r="W158" s="191"/>
      <c r="X158" s="175"/>
    </row>
    <row r="159" spans="1:24" ht="20.100000000000001" customHeight="1" x14ac:dyDescent="0.15">
      <c r="A159" s="145">
        <f>IF(AND($I149="する",NOT(AND(TRIM($I159)&lt;&gt;"",ISNUMBER(VALUE(SUBSTITUTE($I159,"-","")))))), 1001, 0)</f>
        <v>0</v>
      </c>
      <c r="B159" s="145"/>
      <c r="C159" s="176"/>
      <c r="D159" s="177">
        <v>6</v>
      </c>
      <c r="E159" s="150" t="s">
        <v>6</v>
      </c>
      <c r="I159" s="69"/>
      <c r="J159" s="69"/>
      <c r="K159" s="69"/>
      <c r="L159" s="69"/>
      <c r="M159" s="69"/>
      <c r="N159" s="174"/>
      <c r="O159" s="174"/>
      <c r="P159" s="174"/>
      <c r="Q159" s="174"/>
      <c r="R159" s="174"/>
      <c r="S159" s="174"/>
      <c r="T159" s="174"/>
      <c r="U159" s="174"/>
      <c r="V159" s="174"/>
      <c r="W159" s="174"/>
      <c r="X159" s="175"/>
    </row>
    <row r="160" spans="1:24" ht="20.100000000000001" customHeight="1" x14ac:dyDescent="0.15">
      <c r="A160" s="145"/>
      <c r="B160" s="145"/>
      <c r="C160" s="181"/>
      <c r="D160" s="174"/>
      <c r="E160" s="174"/>
      <c r="F160" s="174"/>
      <c r="G160" s="174"/>
      <c r="H160" s="174"/>
      <c r="I160" s="182"/>
      <c r="J160" s="179" t="s">
        <v>97</v>
      </c>
      <c r="K160" s="180"/>
      <c r="L160" s="180"/>
      <c r="M160" s="180"/>
      <c r="N160" s="180"/>
      <c r="O160" s="180"/>
      <c r="P160" s="180"/>
      <c r="Q160" s="180"/>
      <c r="R160" s="180"/>
      <c r="S160" s="180"/>
      <c r="T160" s="180"/>
      <c r="U160" s="180"/>
      <c r="V160" s="180"/>
      <c r="W160" s="180"/>
      <c r="X160" s="175"/>
    </row>
    <row r="161" spans="1:24" ht="20.100000000000001" customHeight="1" x14ac:dyDescent="0.15">
      <c r="A161" s="145">
        <f>IF(AND($I149="する",AND(TRIM($I161)&lt;&gt;"",NOT(ISNUMBER(VALUE(SUBSTITUTE($I161,"-","")))))), 1001, 0)</f>
        <v>0</v>
      </c>
      <c r="B161" s="145"/>
      <c r="C161" s="176"/>
      <c r="D161" s="177">
        <v>7</v>
      </c>
      <c r="E161" s="150" t="s">
        <v>7</v>
      </c>
      <c r="I161" s="69"/>
      <c r="J161" s="69"/>
      <c r="K161" s="69"/>
      <c r="L161" s="69"/>
      <c r="M161" s="69"/>
      <c r="N161" s="174"/>
      <c r="O161" s="174"/>
      <c r="P161" s="174"/>
      <c r="Q161" s="174"/>
      <c r="R161" s="174"/>
      <c r="S161" s="174"/>
      <c r="T161" s="174"/>
      <c r="U161" s="174"/>
      <c r="V161" s="174"/>
      <c r="W161" s="174"/>
      <c r="X161" s="175"/>
    </row>
    <row r="162" spans="1:24" ht="20.100000000000001" customHeight="1" x14ac:dyDescent="0.15">
      <c r="A162" s="145"/>
      <c r="B162" s="145"/>
      <c r="C162" s="181"/>
      <c r="D162" s="174"/>
      <c r="E162" s="174"/>
      <c r="F162" s="174"/>
      <c r="G162" s="174"/>
      <c r="H162" s="174"/>
      <c r="I162" s="182"/>
      <c r="J162" s="179" t="s">
        <v>89</v>
      </c>
      <c r="K162" s="180"/>
      <c r="L162" s="180"/>
      <c r="M162" s="180"/>
      <c r="N162" s="180"/>
      <c r="O162" s="180"/>
      <c r="P162" s="180"/>
      <c r="Q162" s="180"/>
      <c r="R162" s="180"/>
      <c r="S162" s="180"/>
      <c r="T162" s="180"/>
      <c r="U162" s="180"/>
      <c r="V162" s="180"/>
      <c r="W162" s="180"/>
      <c r="X162" s="175"/>
    </row>
    <row r="163" spans="1:24" ht="15.75" customHeight="1" x14ac:dyDescent="0.15">
      <c r="A163" s="145"/>
      <c r="B163" s="145"/>
      <c r="C163" s="192"/>
      <c r="D163" s="193"/>
      <c r="E163" s="193"/>
      <c r="F163" s="193"/>
      <c r="G163" s="193"/>
      <c r="H163" s="193"/>
      <c r="I163" s="194"/>
      <c r="J163" s="194"/>
      <c r="K163" s="194"/>
      <c r="L163" s="194"/>
      <c r="M163" s="194"/>
      <c r="N163" s="194"/>
      <c r="O163" s="194"/>
      <c r="P163" s="194"/>
      <c r="Q163" s="194"/>
      <c r="R163" s="194"/>
      <c r="S163" s="194"/>
      <c r="T163" s="194"/>
      <c r="U163" s="194"/>
      <c r="V163" s="194"/>
      <c r="W163" s="194"/>
      <c r="X163" s="195"/>
    </row>
    <row r="164" spans="1:24" ht="15.75" customHeight="1" x14ac:dyDescent="0.15">
      <c r="A164" s="145"/>
      <c r="B164" s="145"/>
      <c r="C164" s="174"/>
      <c r="D164" s="174"/>
      <c r="E164" s="174"/>
      <c r="F164" s="174"/>
      <c r="G164" s="174"/>
      <c r="H164" s="174"/>
      <c r="I164" s="191"/>
      <c r="J164" s="191"/>
      <c r="K164" s="191"/>
      <c r="L164" s="191"/>
      <c r="M164" s="191"/>
      <c r="N164" s="191"/>
      <c r="O164" s="191"/>
      <c r="P164" s="191"/>
      <c r="Q164" s="191"/>
      <c r="R164" s="191"/>
      <c r="S164" s="191"/>
      <c r="T164" s="191"/>
      <c r="U164" s="191"/>
      <c r="V164" s="191"/>
      <c r="W164" s="191"/>
      <c r="X164" s="174"/>
    </row>
    <row r="165" spans="1:24" ht="15.75" customHeight="1" x14ac:dyDescent="0.15">
      <c r="A165" s="145"/>
      <c r="B165" s="145"/>
      <c r="C165" s="174"/>
      <c r="D165" s="174"/>
      <c r="E165" s="174"/>
      <c r="F165" s="174"/>
      <c r="G165" s="174"/>
      <c r="H165" s="174"/>
      <c r="I165" s="191"/>
      <c r="J165" s="174"/>
      <c r="K165" s="174"/>
      <c r="L165" s="174"/>
      <c r="M165" s="174"/>
      <c r="N165" s="174"/>
      <c r="O165" s="174"/>
      <c r="P165" s="174"/>
      <c r="Q165" s="174"/>
      <c r="R165" s="174"/>
      <c r="S165" s="174"/>
      <c r="T165" s="174"/>
      <c r="U165" s="174"/>
      <c r="V165" s="174"/>
      <c r="W165" s="174"/>
      <c r="X165" s="174"/>
    </row>
    <row r="166" spans="1:24" ht="20.100000000000001" customHeight="1" x14ac:dyDescent="0.15">
      <c r="A166" s="145"/>
      <c r="B166" s="145"/>
      <c r="C166" s="196" t="s">
        <v>73</v>
      </c>
      <c r="D166" s="197"/>
      <c r="E166" s="197"/>
      <c r="F166" s="197"/>
      <c r="G166" s="197"/>
      <c r="H166" s="198"/>
    </row>
    <row r="167" spans="1:24" ht="15.75" customHeight="1" x14ac:dyDescent="0.15">
      <c r="A167" s="145"/>
      <c r="B167" s="145"/>
      <c r="C167" s="170"/>
      <c r="D167" s="171"/>
      <c r="E167" s="223"/>
      <c r="F167" s="171"/>
      <c r="G167" s="171"/>
      <c r="H167" s="171"/>
      <c r="I167" s="172"/>
      <c r="J167" s="172"/>
      <c r="K167" s="224"/>
      <c r="L167" s="172"/>
      <c r="M167" s="172"/>
      <c r="N167" s="172"/>
      <c r="O167" s="172"/>
      <c r="P167" s="172"/>
      <c r="Q167" s="172"/>
      <c r="R167" s="172"/>
      <c r="S167" s="172"/>
      <c r="T167" s="172"/>
      <c r="U167" s="172"/>
      <c r="V167" s="172"/>
      <c r="W167" s="172"/>
      <c r="X167" s="173"/>
    </row>
    <row r="168" spans="1:24" ht="15.75" hidden="1" customHeight="1" x14ac:dyDescent="0.15">
      <c r="A168" s="145"/>
      <c r="B168" s="145"/>
      <c r="C168" s="170"/>
      <c r="D168" s="171"/>
      <c r="E168" s="223"/>
      <c r="F168" s="171"/>
      <c r="G168" s="171"/>
      <c r="H168" s="171"/>
      <c r="I168" s="174"/>
      <c r="J168" s="174"/>
      <c r="K168" s="189"/>
      <c r="L168" s="174"/>
      <c r="M168" s="174"/>
      <c r="N168" s="174"/>
      <c r="O168" s="174"/>
      <c r="P168" s="174"/>
      <c r="Q168" s="174"/>
      <c r="R168" s="174"/>
      <c r="S168" s="174"/>
      <c r="T168" s="174"/>
      <c r="U168" s="174"/>
      <c r="V168" s="174"/>
      <c r="W168" s="174"/>
      <c r="X168" s="175"/>
    </row>
    <row r="169" spans="1:24" ht="20.100000000000001" customHeight="1" x14ac:dyDescent="0.15">
      <c r="A169" s="145"/>
      <c r="B169" s="145"/>
      <c r="C169" s="176"/>
      <c r="D169" s="177">
        <v>1</v>
      </c>
      <c r="E169" s="150" t="s">
        <v>104</v>
      </c>
      <c r="I169" s="69"/>
      <c r="J169" s="69"/>
      <c r="K169" s="69"/>
      <c r="L169" s="69"/>
      <c r="M169" s="69"/>
      <c r="N169" s="174" t="s">
        <v>58</v>
      </c>
      <c r="O169" s="174"/>
      <c r="P169" s="174"/>
      <c r="Q169" s="174"/>
      <c r="R169" s="174"/>
      <c r="S169" s="174"/>
      <c r="T169" s="174"/>
      <c r="U169" s="174"/>
      <c r="V169" s="174"/>
      <c r="W169" s="174"/>
      <c r="X169" s="175"/>
    </row>
    <row r="170" spans="1:24" ht="20.100000000000001" customHeight="1" x14ac:dyDescent="0.15">
      <c r="A170" s="145"/>
      <c r="B170" s="145"/>
      <c r="C170" s="176"/>
      <c r="D170" s="177"/>
      <c r="E170" s="174"/>
      <c r="F170" s="174"/>
      <c r="G170" s="174"/>
      <c r="H170" s="174"/>
      <c r="I170" s="184"/>
      <c r="J170" s="179" t="s">
        <v>105</v>
      </c>
      <c r="K170" s="191"/>
      <c r="L170" s="191"/>
      <c r="M170" s="191"/>
      <c r="N170" s="191"/>
      <c r="O170" s="191"/>
      <c r="P170" s="191"/>
      <c r="Q170" s="191"/>
      <c r="R170" s="191"/>
      <c r="S170" s="191"/>
      <c r="T170" s="191"/>
      <c r="U170" s="191"/>
      <c r="V170" s="191"/>
      <c r="W170" s="191"/>
      <c r="X170" s="175"/>
    </row>
    <row r="171" spans="1:24" ht="20.100000000000001" customHeight="1" x14ac:dyDescent="0.15">
      <c r="A171" s="145"/>
      <c r="B171" s="145"/>
      <c r="C171" s="176"/>
      <c r="D171" s="177">
        <f>D169+1</f>
        <v>2</v>
      </c>
      <c r="E171" s="150" t="s">
        <v>56</v>
      </c>
      <c r="I171" s="81"/>
      <c r="J171" s="37"/>
      <c r="K171" s="37"/>
      <c r="L171" s="37"/>
      <c r="M171" s="37"/>
      <c r="N171" s="225" t="s">
        <v>17</v>
      </c>
      <c r="O171" s="81"/>
      <c r="P171" s="80"/>
      <c r="Q171" s="80"/>
      <c r="R171" s="80"/>
      <c r="S171" s="150" t="s">
        <v>18</v>
      </c>
      <c r="X171" s="175"/>
    </row>
    <row r="172" spans="1:24" ht="20.100000000000001" customHeight="1" x14ac:dyDescent="0.15">
      <c r="A172" s="145"/>
      <c r="B172" s="145"/>
      <c r="C172" s="176"/>
      <c r="D172" s="177"/>
      <c r="E172" s="191" t="s">
        <v>57</v>
      </c>
      <c r="F172" s="191"/>
      <c r="G172" s="191"/>
      <c r="H172" s="191"/>
      <c r="I172" s="184"/>
      <c r="J172" s="179" t="str">
        <f>日付例&amp; "　年月日を入力してください。"</f>
        <v>例)2025/4/1、R7/4/1　年月日を入力してください。</v>
      </c>
      <c r="K172" s="180"/>
      <c r="L172" s="180"/>
      <c r="M172" s="180"/>
      <c r="N172" s="180"/>
      <c r="O172" s="180"/>
      <c r="P172" s="180"/>
      <c r="Q172" s="180"/>
      <c r="R172" s="180"/>
      <c r="S172" s="180"/>
      <c r="T172" s="180"/>
      <c r="U172" s="180"/>
      <c r="V172" s="180"/>
      <c r="W172" s="180"/>
      <c r="X172" s="175"/>
    </row>
    <row r="173" spans="1:24" ht="20.100000000000001" customHeight="1" x14ac:dyDescent="0.15">
      <c r="A173" s="145"/>
      <c r="B173" s="145"/>
      <c r="C173" s="176"/>
      <c r="D173" s="177">
        <f>D171+1</f>
        <v>3</v>
      </c>
      <c r="E173" s="150" t="s">
        <v>210</v>
      </c>
      <c r="I173" s="81"/>
      <c r="J173" s="37"/>
      <c r="K173" s="37"/>
      <c r="L173" s="37"/>
      <c r="M173" s="37"/>
      <c r="N173" s="174"/>
      <c r="O173" s="174"/>
      <c r="P173" s="174"/>
      <c r="Q173" s="174"/>
      <c r="R173" s="174"/>
      <c r="S173" s="174"/>
      <c r="T173" s="174"/>
      <c r="U173" s="174"/>
      <c r="V173" s="174"/>
      <c r="W173" s="174"/>
      <c r="X173" s="175"/>
    </row>
    <row r="174" spans="1:24" ht="20.100000000000001" customHeight="1" x14ac:dyDescent="0.15">
      <c r="A174" s="145"/>
      <c r="B174" s="145"/>
      <c r="C174" s="176"/>
      <c r="D174" s="177"/>
      <c r="E174" s="174"/>
      <c r="F174" s="174"/>
      <c r="G174" s="174"/>
      <c r="H174" s="174"/>
      <c r="I174" s="184"/>
      <c r="J174" s="179" t="str">
        <f>日付例&amp; "　年月日を入力してください。"</f>
        <v>例)2025/4/1、R7/4/1　年月日を入力してください。</v>
      </c>
      <c r="K174" s="180"/>
      <c r="L174" s="180"/>
      <c r="M174" s="180"/>
      <c r="N174" s="180"/>
      <c r="O174" s="180"/>
      <c r="P174" s="180"/>
      <c r="Q174" s="180"/>
      <c r="R174" s="180"/>
      <c r="S174" s="180"/>
      <c r="T174" s="180"/>
      <c r="U174" s="180"/>
      <c r="V174" s="180"/>
      <c r="W174" s="180"/>
      <c r="X174" s="175"/>
    </row>
    <row r="175" spans="1:24" ht="20.100000000000001" customHeight="1" x14ac:dyDescent="0.15">
      <c r="A175" s="145">
        <f>IF(TRIM($I175)="", 1001, 0)</f>
        <v>1001</v>
      </c>
      <c r="B175" s="145"/>
      <c r="C175" s="176"/>
      <c r="D175" s="177">
        <f>D173+1</f>
        <v>4</v>
      </c>
      <c r="E175" s="150" t="s">
        <v>9</v>
      </c>
      <c r="I175" s="107"/>
      <c r="J175" s="108"/>
      <c r="K175" s="108"/>
      <c r="L175" s="108"/>
      <c r="M175" s="108"/>
      <c r="N175" s="174" t="s">
        <v>58</v>
      </c>
      <c r="O175" s="174"/>
      <c r="P175" s="174"/>
      <c r="Q175" s="174"/>
      <c r="R175" s="174"/>
      <c r="S175" s="174"/>
      <c r="T175" s="174"/>
      <c r="U175" s="174"/>
      <c r="V175" s="174"/>
      <c r="W175" s="174"/>
      <c r="X175" s="175"/>
    </row>
    <row r="176" spans="1:24" ht="20.100000000000001" customHeight="1" x14ac:dyDescent="0.15">
      <c r="A176" s="145"/>
      <c r="B176" s="145"/>
      <c r="C176" s="176"/>
      <c r="D176" s="177"/>
      <c r="E176" s="174"/>
      <c r="F176" s="174"/>
      <c r="G176" s="174"/>
      <c r="H176" s="174"/>
      <c r="I176" s="184"/>
      <c r="J176" s="179"/>
      <c r="K176" s="180"/>
      <c r="L176" s="180"/>
      <c r="M176" s="180"/>
      <c r="N176" s="180"/>
      <c r="O176" s="180"/>
      <c r="P176" s="180"/>
      <c r="Q176" s="180"/>
      <c r="R176" s="180"/>
      <c r="S176" s="180"/>
      <c r="T176" s="180"/>
      <c r="U176" s="180"/>
      <c r="V176" s="180"/>
      <c r="W176" s="180"/>
      <c r="X176" s="175"/>
    </row>
    <row r="177" spans="1:25" ht="20.100000000000001" customHeight="1" x14ac:dyDescent="0.15">
      <c r="A177" s="145"/>
      <c r="B177" s="145"/>
      <c r="C177" s="170"/>
      <c r="D177" s="177">
        <v>5</v>
      </c>
      <c r="E177" s="189" t="s">
        <v>103</v>
      </c>
      <c r="F177" s="171"/>
      <c r="G177" s="171"/>
      <c r="H177" s="171"/>
      <c r="I177" s="174"/>
      <c r="J177" s="174"/>
      <c r="K177" s="174"/>
      <c r="L177" s="174"/>
      <c r="M177" s="174"/>
      <c r="N177" s="174"/>
      <c r="O177" s="174"/>
      <c r="P177" s="174"/>
      <c r="Q177" s="174"/>
      <c r="R177" s="226"/>
      <c r="S177" s="174"/>
      <c r="T177" s="174"/>
      <c r="U177" s="174"/>
      <c r="V177" s="174"/>
      <c r="W177" s="174"/>
      <c r="X177" s="175"/>
      <c r="Y177" s="181"/>
    </row>
    <row r="178" spans="1:25" ht="20.100000000000001" customHeight="1" x14ac:dyDescent="0.15">
      <c r="A178" s="145"/>
      <c r="B178" s="145"/>
      <c r="C178" s="170"/>
      <c r="D178" s="177"/>
      <c r="E178" s="227" t="s">
        <v>211</v>
      </c>
      <c r="F178" s="171"/>
      <c r="G178" s="171"/>
      <c r="H178" s="171"/>
      <c r="I178" s="174"/>
      <c r="J178" s="174"/>
      <c r="K178" s="174"/>
      <c r="L178" s="174"/>
      <c r="M178" s="174"/>
      <c r="N178" s="174"/>
      <c r="O178" s="174"/>
      <c r="P178" s="174"/>
      <c r="Q178" s="174"/>
      <c r="R178" s="226"/>
      <c r="S178" s="174"/>
      <c r="T178" s="174"/>
      <c r="U178" s="174"/>
      <c r="V178" s="174"/>
      <c r="W178" s="174"/>
      <c r="X178" s="175"/>
      <c r="Y178" s="174"/>
    </row>
    <row r="179" spans="1:25" ht="20.100000000000001" customHeight="1" x14ac:dyDescent="0.15">
      <c r="A179" s="145"/>
      <c r="B179" s="145"/>
      <c r="C179" s="176"/>
      <c r="D179" s="203"/>
      <c r="E179" s="228" t="s">
        <v>36</v>
      </c>
      <c r="F179" s="229"/>
      <c r="G179" s="229"/>
      <c r="H179" s="229"/>
      <c r="I179" s="230" t="s">
        <v>68</v>
      </c>
      <c r="J179" s="231"/>
      <c r="K179" s="231"/>
      <c r="L179" s="231"/>
      <c r="M179" s="232"/>
      <c r="X179" s="203"/>
      <c r="Y179" s="174"/>
    </row>
    <row r="180" spans="1:25" ht="20.100000000000001" customHeight="1" x14ac:dyDescent="0.15">
      <c r="A180" s="145"/>
      <c r="B180" s="145"/>
      <c r="C180" s="176"/>
      <c r="D180" s="203"/>
      <c r="E180" s="233" t="s">
        <v>77</v>
      </c>
      <c r="F180" s="234"/>
      <c r="G180" s="234"/>
      <c r="H180" s="235"/>
      <c r="I180" s="90"/>
      <c r="J180" s="93"/>
      <c r="K180" s="93"/>
      <c r="L180" s="93"/>
      <c r="M180" s="103"/>
      <c r="X180" s="203"/>
      <c r="Y180" s="174"/>
    </row>
    <row r="181" spans="1:25" ht="20.100000000000001" customHeight="1" x14ac:dyDescent="0.15">
      <c r="A181" s="145"/>
      <c r="B181" s="145"/>
      <c r="C181" s="176"/>
      <c r="D181" s="203"/>
      <c r="E181" s="236" t="s">
        <v>317</v>
      </c>
      <c r="F181" s="237"/>
      <c r="G181" s="237"/>
      <c r="H181" s="238"/>
      <c r="I181" s="72"/>
      <c r="J181" s="82"/>
      <c r="K181" s="82"/>
      <c r="L181" s="82"/>
      <c r="M181" s="11"/>
      <c r="X181" s="203"/>
      <c r="Y181" s="174"/>
    </row>
    <row r="182" spans="1:25" ht="20.100000000000001" customHeight="1" x14ac:dyDescent="0.15">
      <c r="A182" s="145"/>
      <c r="B182" s="145"/>
      <c r="C182" s="176"/>
      <c r="D182" s="203"/>
      <c r="E182" s="236" t="s">
        <v>37</v>
      </c>
      <c r="F182" s="237"/>
      <c r="G182" s="237"/>
      <c r="H182" s="238"/>
      <c r="I182" s="72"/>
      <c r="J182" s="73"/>
      <c r="K182" s="73"/>
      <c r="L182" s="73"/>
      <c r="M182" s="83"/>
      <c r="X182" s="203"/>
      <c r="Y182" s="174"/>
    </row>
    <row r="183" spans="1:25" ht="20.100000000000001" customHeight="1" thickBot="1" x14ac:dyDescent="0.2">
      <c r="A183" s="145"/>
      <c r="B183" s="145"/>
      <c r="C183" s="176"/>
      <c r="D183" s="203"/>
      <c r="E183" s="239" t="s">
        <v>38</v>
      </c>
      <c r="F183" s="240"/>
      <c r="G183" s="240"/>
      <c r="H183" s="241"/>
      <c r="I183" s="84"/>
      <c r="J183" s="85"/>
      <c r="K183" s="85"/>
      <c r="L183" s="85"/>
      <c r="M183" s="86"/>
      <c r="X183" s="203"/>
      <c r="Y183" s="174"/>
    </row>
    <row r="184" spans="1:25" ht="20.100000000000001" customHeight="1" thickTop="1" x14ac:dyDescent="0.15">
      <c r="A184" s="145"/>
      <c r="B184" s="145"/>
      <c r="C184" s="176"/>
      <c r="E184" s="242" t="s">
        <v>39</v>
      </c>
      <c r="F184" s="243"/>
      <c r="G184" s="243"/>
      <c r="H184" s="244"/>
      <c r="I184" s="245">
        <f>I180+I182+I183</f>
        <v>0</v>
      </c>
      <c r="J184" s="246"/>
      <c r="K184" s="246"/>
      <c r="L184" s="246"/>
      <c r="M184" s="247"/>
      <c r="X184" s="203"/>
      <c r="Y184" s="174"/>
    </row>
    <row r="185" spans="1:25" ht="20.100000000000001" customHeight="1" x14ac:dyDescent="0.15">
      <c r="A185" s="145"/>
      <c r="B185" s="145"/>
      <c r="C185" s="176"/>
      <c r="D185" s="177"/>
      <c r="E185" s="189"/>
      <c r="F185" s="174"/>
      <c r="G185" s="174"/>
      <c r="H185" s="174"/>
      <c r="I185" s="248"/>
      <c r="J185" s="248"/>
      <c r="K185" s="249"/>
      <c r="L185" s="250"/>
      <c r="M185" s="250"/>
      <c r="N185" s="250"/>
      <c r="O185" s="248"/>
      <c r="P185" s="248"/>
      <c r="Q185" s="248"/>
      <c r="R185" s="248"/>
      <c r="S185" s="248"/>
      <c r="T185" s="248"/>
      <c r="U185" s="248"/>
      <c r="V185" s="248"/>
      <c r="W185" s="248"/>
      <c r="X185" s="251"/>
      <c r="Y185" s="174"/>
    </row>
    <row r="186" spans="1:25" ht="20.100000000000001" customHeight="1" x14ac:dyDescent="0.15">
      <c r="A186" s="145"/>
      <c r="B186" s="145"/>
      <c r="C186" s="176"/>
      <c r="D186" s="177">
        <v>6</v>
      </c>
      <c r="E186" s="150" t="s">
        <v>59</v>
      </c>
      <c r="I186" s="252"/>
      <c r="J186" s="252"/>
      <c r="K186" s="252"/>
      <c r="L186" s="252"/>
      <c r="M186" s="174"/>
      <c r="N186" s="174"/>
      <c r="O186" s="174"/>
      <c r="P186" s="174"/>
      <c r="Q186" s="174"/>
      <c r="R186" s="174"/>
      <c r="S186" s="174"/>
      <c r="T186" s="174"/>
      <c r="U186" s="174"/>
      <c r="V186" s="174"/>
      <c r="W186" s="174"/>
      <c r="X186" s="175"/>
    </row>
    <row r="187" spans="1:25" ht="20.100000000000001" customHeight="1" x14ac:dyDescent="0.15">
      <c r="A187" s="145">
        <f>IF(TRIM($I187)="", 1001, 0)</f>
        <v>1001</v>
      </c>
      <c r="B187" s="145"/>
      <c r="C187" s="176"/>
      <c r="E187" s="253" t="s">
        <v>106</v>
      </c>
      <c r="F187" s="254"/>
      <c r="G187" s="254"/>
      <c r="H187" s="255"/>
      <c r="I187" s="90"/>
      <c r="J187" s="91"/>
      <c r="K187" s="91"/>
      <c r="L187" s="91"/>
      <c r="M187" s="92"/>
      <c r="X187" s="203"/>
      <c r="Y187" s="174"/>
    </row>
    <row r="188" spans="1:25" ht="20.100000000000001" customHeight="1" x14ac:dyDescent="0.15">
      <c r="A188" s="145">
        <f>IF(TRIM($I188)="", 1001, 0)</f>
        <v>1001</v>
      </c>
      <c r="B188" s="145"/>
      <c r="C188" s="176"/>
      <c r="D188" s="177"/>
      <c r="E188" s="256" t="s">
        <v>107</v>
      </c>
      <c r="F188" s="257"/>
      <c r="G188" s="257"/>
      <c r="H188" s="258"/>
      <c r="I188" s="72"/>
      <c r="J188" s="95"/>
      <c r="K188" s="95"/>
      <c r="L188" s="95"/>
      <c r="M188" s="96"/>
      <c r="X188" s="203"/>
      <c r="Y188" s="174"/>
    </row>
    <row r="189" spans="1:25" ht="20.100000000000001" customHeight="1" x14ac:dyDescent="0.15">
      <c r="A189" s="145">
        <f>IF(TRIM($I189)="", 1001, 0)</f>
        <v>1001</v>
      </c>
      <c r="B189" s="145"/>
      <c r="C189" s="176"/>
      <c r="D189" s="177"/>
      <c r="E189" s="259" t="s">
        <v>108</v>
      </c>
      <c r="F189" s="260"/>
      <c r="G189" s="260"/>
      <c r="H189" s="261"/>
      <c r="I189" s="72"/>
      <c r="J189" s="95"/>
      <c r="K189" s="95"/>
      <c r="L189" s="95"/>
      <c r="M189" s="96"/>
      <c r="X189" s="203"/>
      <c r="Y189" s="174"/>
    </row>
    <row r="190" spans="1:25" ht="20.100000000000001" customHeight="1" x14ac:dyDescent="0.15">
      <c r="A190" s="145"/>
      <c r="B190" s="145"/>
      <c r="C190" s="176"/>
      <c r="D190" s="177"/>
      <c r="E190" s="256" t="s">
        <v>69</v>
      </c>
      <c r="F190" s="257"/>
      <c r="G190" s="257"/>
      <c r="H190" s="258"/>
      <c r="I190" s="262">
        <f>I187+I188+I189</f>
        <v>0</v>
      </c>
      <c r="J190" s="263"/>
      <c r="K190" s="263"/>
      <c r="L190" s="263"/>
      <c r="M190" s="264"/>
      <c r="X190" s="203"/>
      <c r="Y190" s="174"/>
    </row>
    <row r="191" spans="1:25" ht="20.100000000000001" customHeight="1" x14ac:dyDescent="0.15">
      <c r="A191" s="145">
        <f>IF(TRIM($I191)="", 1001, 0)</f>
        <v>1001</v>
      </c>
      <c r="B191" s="145"/>
      <c r="C191" s="176"/>
      <c r="D191" s="177"/>
      <c r="E191" s="265" t="s">
        <v>70</v>
      </c>
      <c r="F191" s="266"/>
      <c r="G191" s="266"/>
      <c r="H191" s="267"/>
      <c r="I191" s="87"/>
      <c r="J191" s="88"/>
      <c r="K191" s="88"/>
      <c r="L191" s="88"/>
      <c r="M191" s="89"/>
      <c r="X191" s="203"/>
      <c r="Y191" s="174"/>
    </row>
    <row r="192" spans="1:25" ht="20.100000000000001" customHeight="1" x14ac:dyDescent="0.15">
      <c r="A192" s="145"/>
      <c r="B192" s="145"/>
      <c r="C192" s="176"/>
      <c r="D192" s="177"/>
      <c r="E192" s="268" t="s">
        <v>95</v>
      </c>
      <c r="F192" s="269"/>
      <c r="G192" s="250"/>
      <c r="H192" s="250"/>
      <c r="I192" s="270"/>
      <c r="J192" s="250"/>
      <c r="K192" s="250"/>
      <c r="X192" s="203"/>
      <c r="Y192" s="174"/>
    </row>
    <row r="193" spans="1:25" ht="20.100000000000001" customHeight="1" x14ac:dyDescent="0.15">
      <c r="A193" s="145"/>
      <c r="B193" s="145"/>
      <c r="C193" s="176"/>
      <c r="D193" s="177">
        <v>7</v>
      </c>
      <c r="E193" s="150" t="s">
        <v>202</v>
      </c>
      <c r="I193" s="69" t="s">
        <v>203</v>
      </c>
      <c r="J193" s="69"/>
      <c r="K193" s="69"/>
      <c r="L193" s="69"/>
      <c r="M193" s="69"/>
      <c r="N193" s="189"/>
      <c r="O193" s="189"/>
      <c r="P193" s="189"/>
      <c r="Q193" s="189"/>
      <c r="R193" s="189"/>
      <c r="S193" s="189"/>
      <c r="T193" s="189"/>
      <c r="U193" s="189"/>
      <c r="V193" s="189"/>
      <c r="W193" s="189"/>
      <c r="X193" s="175"/>
    </row>
    <row r="194" spans="1:25" ht="20.100000000000001" customHeight="1" x14ac:dyDescent="0.15">
      <c r="A194" s="145"/>
      <c r="B194" s="145"/>
      <c r="C194" s="176"/>
      <c r="D194" s="177"/>
      <c r="E194" s="174"/>
      <c r="F194" s="174"/>
      <c r="G194" s="174"/>
      <c r="H194" s="174"/>
      <c r="I194" s="271"/>
      <c r="J194" s="208" t="s">
        <v>204</v>
      </c>
      <c r="K194" s="191"/>
      <c r="L194" s="191"/>
      <c r="M194" s="191"/>
      <c r="N194" s="191"/>
      <c r="O194" s="191"/>
      <c r="P194" s="191"/>
      <c r="Q194" s="191"/>
      <c r="R194" s="191"/>
      <c r="S194" s="191"/>
      <c r="T194" s="191"/>
      <c r="U194" s="191"/>
      <c r="V194" s="191"/>
      <c r="W194" s="191"/>
      <c r="X194" s="175"/>
    </row>
    <row r="195" spans="1:25" ht="20.100000000000001" customHeight="1" x14ac:dyDescent="0.15">
      <c r="A195" s="145"/>
      <c r="B195" s="145"/>
      <c r="C195" s="176"/>
      <c r="D195" s="177">
        <f>D193+1</f>
        <v>8</v>
      </c>
      <c r="E195" s="150" t="s">
        <v>205</v>
      </c>
      <c r="I195" s="69" t="s">
        <v>203</v>
      </c>
      <c r="J195" s="69"/>
      <c r="K195" s="69"/>
      <c r="L195" s="69"/>
      <c r="M195" s="69"/>
      <c r="N195" s="189"/>
      <c r="O195" s="189"/>
      <c r="P195" s="189"/>
      <c r="Q195" s="189"/>
      <c r="R195" s="189"/>
      <c r="S195" s="189"/>
      <c r="T195" s="189"/>
      <c r="U195" s="189"/>
      <c r="V195" s="189"/>
      <c r="W195" s="189"/>
      <c r="X195" s="175"/>
    </row>
    <row r="196" spans="1:25" ht="20.100000000000001" customHeight="1" x14ac:dyDescent="0.15">
      <c r="A196" s="145"/>
      <c r="B196" s="145"/>
      <c r="C196" s="176"/>
      <c r="D196" s="177"/>
      <c r="E196" s="272" t="s">
        <v>206</v>
      </c>
      <c r="I196" s="271"/>
      <c r="J196" s="208" t="s">
        <v>204</v>
      </c>
      <c r="K196" s="191"/>
      <c r="L196" s="191"/>
      <c r="M196" s="191"/>
      <c r="N196" s="191"/>
      <c r="O196" s="191"/>
      <c r="P196" s="191"/>
      <c r="Q196" s="191"/>
      <c r="R196" s="191"/>
      <c r="S196" s="191"/>
      <c r="T196" s="191"/>
      <c r="U196" s="191"/>
      <c r="V196" s="191"/>
      <c r="W196" s="191"/>
      <c r="X196" s="175"/>
    </row>
    <row r="197" spans="1:25" ht="15.75" customHeight="1" x14ac:dyDescent="0.15">
      <c r="A197" s="145"/>
      <c r="B197" s="145"/>
      <c r="C197" s="192"/>
      <c r="D197" s="193"/>
      <c r="E197" s="193"/>
      <c r="F197" s="193"/>
      <c r="G197" s="193"/>
      <c r="H197" s="193"/>
      <c r="I197" s="193"/>
      <c r="J197" s="194"/>
      <c r="K197" s="194"/>
      <c r="L197" s="194"/>
      <c r="M197" s="194"/>
      <c r="N197" s="194"/>
      <c r="O197" s="194"/>
      <c r="P197" s="194"/>
      <c r="Q197" s="194"/>
      <c r="R197" s="194"/>
      <c r="S197" s="194"/>
      <c r="T197" s="194"/>
      <c r="U197" s="194"/>
      <c r="V197" s="194"/>
      <c r="W197" s="194"/>
      <c r="X197" s="195"/>
    </row>
    <row r="198" spans="1:25" ht="15.75" customHeight="1" x14ac:dyDescent="0.15">
      <c r="A198" s="145"/>
      <c r="B198" s="145"/>
      <c r="C198" s="174"/>
      <c r="D198" s="174"/>
      <c r="E198" s="174"/>
      <c r="F198" s="174"/>
      <c r="G198" s="174"/>
      <c r="H198" s="174"/>
      <c r="I198" s="174"/>
      <c r="J198" s="191"/>
      <c r="K198" s="191"/>
      <c r="L198" s="191"/>
      <c r="M198" s="191"/>
      <c r="N198" s="191"/>
      <c r="O198" s="191"/>
      <c r="P198" s="191"/>
      <c r="Q198" s="191"/>
      <c r="R198" s="191"/>
      <c r="S198" s="191"/>
      <c r="T198" s="191"/>
      <c r="U198" s="191"/>
      <c r="V198" s="191"/>
      <c r="W198" s="191"/>
      <c r="X198" s="191"/>
      <c r="Y198" s="174"/>
    </row>
    <row r="199" spans="1:25" ht="15.75" customHeight="1" x14ac:dyDescent="0.15">
      <c r="A199" s="273"/>
      <c r="B199" s="145"/>
      <c r="C199" s="174"/>
      <c r="D199" s="174"/>
      <c r="E199" s="174"/>
      <c r="F199" s="174"/>
      <c r="G199" s="174"/>
      <c r="H199" s="174"/>
      <c r="I199" s="174"/>
      <c r="J199" s="191"/>
      <c r="K199" s="191"/>
      <c r="L199" s="191"/>
      <c r="M199" s="191"/>
      <c r="N199" s="191"/>
      <c r="O199" s="191"/>
      <c r="P199" s="191"/>
      <c r="Q199" s="191"/>
      <c r="R199" s="191"/>
      <c r="S199" s="191"/>
      <c r="T199" s="191"/>
      <c r="U199" s="191"/>
      <c r="V199" s="191"/>
      <c r="W199" s="191"/>
      <c r="X199" s="191"/>
      <c r="Y199" s="191"/>
    </row>
    <row r="200" spans="1:25" ht="20.100000000000001" customHeight="1" x14ac:dyDescent="0.15">
      <c r="A200" s="145"/>
      <c r="B200" s="145"/>
      <c r="C200" s="196" t="s">
        <v>74</v>
      </c>
      <c r="D200" s="197"/>
      <c r="E200" s="197"/>
      <c r="F200" s="197"/>
      <c r="G200" s="197"/>
      <c r="H200" s="198"/>
      <c r="I200" s="274"/>
      <c r="N200" s="274"/>
    </row>
    <row r="201" spans="1:25" ht="15.75" customHeight="1" x14ac:dyDescent="0.15">
      <c r="A201" s="145"/>
      <c r="B201" s="145"/>
      <c r="C201" s="170"/>
      <c r="D201" s="171"/>
      <c r="E201" s="171"/>
      <c r="F201" s="171"/>
      <c r="G201" s="171"/>
      <c r="H201" s="171"/>
      <c r="I201" s="172"/>
      <c r="J201" s="172"/>
      <c r="K201" s="172"/>
      <c r="L201" s="172"/>
      <c r="M201" s="172"/>
      <c r="N201" s="172"/>
      <c r="O201" s="172"/>
      <c r="P201" s="172"/>
      <c r="Q201" s="172"/>
      <c r="R201" s="172"/>
      <c r="S201" s="172"/>
      <c r="T201" s="172"/>
      <c r="U201" s="172"/>
      <c r="V201" s="172"/>
      <c r="W201" s="172"/>
      <c r="X201" s="173"/>
    </row>
    <row r="202" spans="1:25" ht="15.75" hidden="1" customHeight="1" x14ac:dyDescent="0.15">
      <c r="A202" s="145"/>
      <c r="B202" s="145"/>
      <c r="C202" s="170"/>
      <c r="D202" s="171"/>
      <c r="E202" s="171"/>
      <c r="F202" s="171"/>
      <c r="G202" s="171"/>
      <c r="H202" s="171"/>
      <c r="I202" s="174"/>
      <c r="J202" s="174"/>
      <c r="K202" s="174"/>
      <c r="L202" s="174"/>
      <c r="M202" s="174"/>
      <c r="N202" s="174"/>
      <c r="O202" s="174"/>
      <c r="P202" s="174"/>
      <c r="Q202" s="174"/>
      <c r="R202" s="174"/>
      <c r="S202" s="174"/>
      <c r="T202" s="174"/>
      <c r="U202" s="174"/>
      <c r="V202" s="174"/>
      <c r="W202" s="174"/>
      <c r="X202" s="175"/>
    </row>
    <row r="203" spans="1:25" ht="20.100000000000001" customHeight="1" x14ac:dyDescent="0.15">
      <c r="A203" s="145"/>
      <c r="B203" s="145"/>
      <c r="C203" s="170"/>
      <c r="D203" s="222" t="s">
        <v>60</v>
      </c>
      <c r="E203" s="199"/>
      <c r="F203" s="199"/>
      <c r="G203" s="199"/>
      <c r="H203" s="199"/>
      <c r="I203" s="275"/>
      <c r="J203" s="199"/>
      <c r="K203" s="199"/>
      <c r="L203" s="199"/>
      <c r="M203" s="199"/>
      <c r="N203" s="275"/>
      <c r="O203" s="199"/>
      <c r="P203" s="199"/>
      <c r="Q203" s="199"/>
      <c r="R203" s="199"/>
      <c r="S203" s="199"/>
      <c r="T203" s="199"/>
      <c r="U203" s="199"/>
      <c r="V203" s="199"/>
      <c r="W203" s="199"/>
      <c r="X203" s="175"/>
    </row>
    <row r="204" spans="1:25" ht="20.100000000000001" customHeight="1" x14ac:dyDescent="0.15">
      <c r="A204" s="145"/>
      <c r="B204" s="145"/>
      <c r="C204" s="176"/>
      <c r="D204" s="177">
        <v>1</v>
      </c>
      <c r="E204" s="150" t="s">
        <v>22</v>
      </c>
      <c r="I204" s="81"/>
      <c r="J204" s="37"/>
      <c r="K204" s="37"/>
      <c r="L204" s="37"/>
      <c r="M204" s="37"/>
      <c r="N204" s="225" t="s">
        <v>17</v>
      </c>
      <c r="O204" s="81"/>
      <c r="P204" s="80"/>
      <c r="Q204" s="80"/>
      <c r="R204" s="80"/>
      <c r="S204" s="150" t="s">
        <v>18</v>
      </c>
      <c r="T204" s="174"/>
      <c r="U204" s="174"/>
      <c r="V204" s="174"/>
      <c r="W204" s="174"/>
      <c r="X204" s="175"/>
    </row>
    <row r="205" spans="1:25" ht="20.100000000000001" customHeight="1" x14ac:dyDescent="0.15">
      <c r="A205" s="145"/>
      <c r="B205" s="145"/>
      <c r="C205" s="176"/>
      <c r="D205" s="177"/>
      <c r="E205" s="174"/>
      <c r="F205" s="174"/>
      <c r="G205" s="174"/>
      <c r="H205" s="174"/>
      <c r="I205" s="184"/>
      <c r="J205" s="179" t="str">
        <f>日付例 &amp; "　年月日を入力してください。"</f>
        <v>例)2025/4/1、R7/4/1　年月日を入力してください。</v>
      </c>
      <c r="K205" s="191"/>
      <c r="L205" s="191"/>
      <c r="M205" s="191"/>
      <c r="N205" s="191"/>
      <c r="O205" s="191"/>
      <c r="P205" s="191"/>
      <c r="Q205" s="191"/>
      <c r="R205" s="191"/>
      <c r="S205" s="191"/>
      <c r="T205" s="191"/>
      <c r="U205" s="191"/>
      <c r="V205" s="191"/>
      <c r="W205" s="191"/>
      <c r="X205" s="183"/>
    </row>
    <row r="206" spans="1:25" ht="20.100000000000001" customHeight="1" x14ac:dyDescent="0.15">
      <c r="A206" s="145"/>
      <c r="B206" s="145"/>
      <c r="C206" s="176"/>
      <c r="D206" s="177">
        <v>2</v>
      </c>
      <c r="E206" s="150" t="s">
        <v>23</v>
      </c>
      <c r="I206" s="81"/>
      <c r="J206" s="37"/>
      <c r="K206" s="37"/>
      <c r="L206" s="37"/>
      <c r="M206" s="37"/>
      <c r="N206" s="225" t="s">
        <v>17</v>
      </c>
      <c r="O206" s="81"/>
      <c r="P206" s="80"/>
      <c r="Q206" s="80"/>
      <c r="R206" s="80"/>
      <c r="S206" s="150" t="s">
        <v>18</v>
      </c>
      <c r="T206" s="174"/>
      <c r="U206" s="174"/>
      <c r="V206" s="174"/>
      <c r="W206" s="174"/>
      <c r="X206" s="175"/>
    </row>
    <row r="207" spans="1:25" ht="20.100000000000001" customHeight="1" x14ac:dyDescent="0.15">
      <c r="A207" s="145"/>
      <c r="B207" s="145"/>
      <c r="C207" s="176"/>
      <c r="D207" s="177"/>
      <c r="E207" s="174"/>
      <c r="F207" s="174"/>
      <c r="G207" s="174"/>
      <c r="H207" s="174"/>
      <c r="I207" s="184"/>
      <c r="J207" s="179" t="str">
        <f>日付例 &amp; "　年月日を入力してください。"</f>
        <v>例)2025/4/1、R7/4/1　年月日を入力してください。</v>
      </c>
      <c r="K207" s="191"/>
      <c r="L207" s="191"/>
      <c r="M207" s="191"/>
      <c r="N207" s="191"/>
      <c r="O207" s="276"/>
      <c r="P207" s="191"/>
      <c r="Q207" s="191"/>
      <c r="R207" s="191"/>
      <c r="S207" s="276"/>
      <c r="T207" s="191"/>
      <c r="U207" s="191"/>
      <c r="V207" s="191"/>
      <c r="W207" s="191"/>
      <c r="X207" s="183"/>
    </row>
    <row r="208" spans="1:25" ht="20.100000000000001" customHeight="1" x14ac:dyDescent="0.15">
      <c r="A208" s="145"/>
      <c r="B208" s="145"/>
      <c r="C208" s="277"/>
      <c r="D208" s="278"/>
      <c r="E208" s="279"/>
      <c r="F208" s="279"/>
      <c r="G208" s="279"/>
      <c r="H208" s="279"/>
      <c r="I208" s="279"/>
      <c r="J208" s="279"/>
      <c r="K208" s="280"/>
      <c r="L208" s="279"/>
      <c r="M208" s="279"/>
      <c r="N208" s="279"/>
      <c r="O208" s="280"/>
      <c r="P208" s="279"/>
      <c r="Q208" s="279"/>
      <c r="R208" s="279"/>
      <c r="S208" s="280"/>
      <c r="T208" s="279"/>
      <c r="U208" s="279"/>
      <c r="V208" s="279"/>
      <c r="W208" s="279"/>
      <c r="X208" s="175"/>
    </row>
    <row r="209" spans="1:25" ht="20.100000000000001" customHeight="1" x14ac:dyDescent="0.15">
      <c r="A209" s="145"/>
      <c r="B209" s="145"/>
      <c r="C209" s="176"/>
      <c r="D209" s="281" t="s">
        <v>14</v>
      </c>
      <c r="E209" s="282"/>
      <c r="F209" s="282"/>
      <c r="G209" s="282"/>
      <c r="H209" s="282"/>
      <c r="I209" s="282"/>
      <c r="J209" s="283"/>
      <c r="K209" s="284" t="s">
        <v>15</v>
      </c>
      <c r="L209" s="285"/>
      <c r="M209" s="285"/>
      <c r="N209" s="286"/>
      <c r="O209" s="287" t="s">
        <v>16</v>
      </c>
      <c r="P209" s="288"/>
      <c r="Q209" s="288"/>
      <c r="R209" s="289"/>
      <c r="S209" s="290" t="s">
        <v>94</v>
      </c>
      <c r="T209" s="288"/>
      <c r="U209" s="288"/>
      <c r="V209" s="288"/>
      <c r="W209" s="291"/>
      <c r="X209" s="175"/>
    </row>
    <row r="210" spans="1:25" ht="20.100000000000001" customHeight="1" x14ac:dyDescent="0.15">
      <c r="A210" s="145"/>
      <c r="B210" s="145"/>
      <c r="C210" s="176"/>
      <c r="D210" s="292">
        <v>3</v>
      </c>
      <c r="E210" s="293" t="s">
        <v>13</v>
      </c>
      <c r="F210" s="293"/>
      <c r="G210" s="293"/>
      <c r="H210" s="293"/>
      <c r="I210" s="294"/>
      <c r="J210" s="295"/>
      <c r="K210" s="90"/>
      <c r="L210" s="93"/>
      <c r="M210" s="93"/>
      <c r="N210" s="94"/>
      <c r="O210" s="26"/>
      <c r="P210" s="105"/>
      <c r="Q210" s="105"/>
      <c r="R210" s="94"/>
      <c r="S210" s="26"/>
      <c r="T210" s="105"/>
      <c r="U210" s="105"/>
      <c r="V210" s="105"/>
      <c r="W210" s="106"/>
      <c r="X210" s="175"/>
    </row>
    <row r="211" spans="1:25" ht="20.100000000000001" customHeight="1" x14ac:dyDescent="0.15">
      <c r="A211" s="145"/>
      <c r="B211" s="145"/>
      <c r="C211" s="176"/>
      <c r="D211" s="296">
        <v>4</v>
      </c>
      <c r="E211" s="297" t="s">
        <v>31</v>
      </c>
      <c r="F211" s="297"/>
      <c r="G211" s="297"/>
      <c r="H211" s="297"/>
      <c r="I211" s="297"/>
      <c r="J211" s="298"/>
      <c r="K211" s="72"/>
      <c r="L211" s="73"/>
      <c r="M211" s="73"/>
      <c r="N211" s="75"/>
      <c r="O211" s="10"/>
      <c r="P211" s="101"/>
      <c r="Q211" s="101"/>
      <c r="R211" s="74"/>
      <c r="S211" s="10"/>
      <c r="T211" s="101"/>
      <c r="U211" s="101"/>
      <c r="V211" s="101"/>
      <c r="W211" s="102"/>
      <c r="X211" s="175"/>
    </row>
    <row r="212" spans="1:25" ht="20.100000000000001" customHeight="1" x14ac:dyDescent="0.15">
      <c r="A212" s="145"/>
      <c r="B212" s="145"/>
      <c r="C212" s="176"/>
      <c r="D212" s="296">
        <v>5</v>
      </c>
      <c r="E212" s="297" t="s">
        <v>32</v>
      </c>
      <c r="F212" s="297"/>
      <c r="G212" s="297"/>
      <c r="H212" s="297"/>
      <c r="I212" s="299"/>
      <c r="J212" s="298"/>
      <c r="K212" s="72"/>
      <c r="L212" s="73"/>
      <c r="M212" s="73"/>
      <c r="N212" s="74"/>
      <c r="O212" s="10"/>
      <c r="P212" s="101"/>
      <c r="Q212" s="101"/>
      <c r="R212" s="74"/>
      <c r="S212" s="10"/>
      <c r="T212" s="101"/>
      <c r="U212" s="101"/>
      <c r="V212" s="101"/>
      <c r="W212" s="102"/>
      <c r="X212" s="175"/>
    </row>
    <row r="213" spans="1:25" ht="20.100000000000001" customHeight="1" x14ac:dyDescent="0.15">
      <c r="A213" s="145"/>
      <c r="B213" s="145"/>
      <c r="C213" s="176"/>
      <c r="D213" s="296">
        <v>6</v>
      </c>
      <c r="E213" s="297" t="s">
        <v>33</v>
      </c>
      <c r="F213" s="297"/>
      <c r="G213" s="297"/>
      <c r="H213" s="297"/>
      <c r="I213" s="297"/>
      <c r="J213" s="298"/>
      <c r="K213" s="72"/>
      <c r="L213" s="73"/>
      <c r="M213" s="73"/>
      <c r="N213" s="75"/>
      <c r="O213" s="10"/>
      <c r="P213" s="101"/>
      <c r="Q213" s="101"/>
      <c r="R213" s="74"/>
      <c r="S213" s="10"/>
      <c r="T213" s="101"/>
      <c r="U213" s="101"/>
      <c r="V213" s="101"/>
      <c r="W213" s="102"/>
      <c r="X213" s="175"/>
    </row>
    <row r="214" spans="1:25" ht="20.100000000000001" customHeight="1" x14ac:dyDescent="0.15">
      <c r="A214" s="145"/>
      <c r="B214" s="145"/>
      <c r="C214" s="176"/>
      <c r="D214" s="296">
        <v>7</v>
      </c>
      <c r="E214" s="297" t="s">
        <v>34</v>
      </c>
      <c r="F214" s="297"/>
      <c r="G214" s="297"/>
      <c r="H214" s="297"/>
      <c r="I214" s="297"/>
      <c r="J214" s="298"/>
      <c r="K214" s="72"/>
      <c r="L214" s="73"/>
      <c r="M214" s="73"/>
      <c r="N214" s="75"/>
      <c r="O214" s="10"/>
      <c r="P214" s="101"/>
      <c r="Q214" s="101"/>
      <c r="R214" s="74"/>
      <c r="S214" s="10"/>
      <c r="T214" s="101"/>
      <c r="U214" s="101"/>
      <c r="V214" s="101"/>
      <c r="W214" s="102"/>
      <c r="X214" s="175"/>
    </row>
    <row r="215" spans="1:25" ht="20.100000000000001" customHeight="1" thickBot="1" x14ac:dyDescent="0.2">
      <c r="A215" s="145"/>
      <c r="B215" s="145"/>
      <c r="C215" s="176"/>
      <c r="D215" s="300">
        <v>8</v>
      </c>
      <c r="E215" s="301" t="s">
        <v>35</v>
      </c>
      <c r="F215" s="301"/>
      <c r="G215" s="301"/>
      <c r="H215" s="301"/>
      <c r="I215" s="301"/>
      <c r="J215" s="302"/>
      <c r="K215" s="84"/>
      <c r="L215" s="85"/>
      <c r="M215" s="85"/>
      <c r="N215" s="144"/>
      <c r="O215" s="98"/>
      <c r="P215" s="99"/>
      <c r="Q215" s="99"/>
      <c r="R215" s="104"/>
      <c r="S215" s="98"/>
      <c r="T215" s="99"/>
      <c r="U215" s="99"/>
      <c r="V215" s="99"/>
      <c r="W215" s="100"/>
      <c r="X215" s="175"/>
    </row>
    <row r="216" spans="1:25" ht="20.100000000000001" customHeight="1" thickTop="1" x14ac:dyDescent="0.15">
      <c r="A216" s="145"/>
      <c r="B216" s="145"/>
      <c r="C216" s="176"/>
      <c r="D216" s="303" t="s">
        <v>40</v>
      </c>
      <c r="E216" s="304"/>
      <c r="F216" s="304"/>
      <c r="G216" s="304"/>
      <c r="H216" s="304"/>
      <c r="I216" s="304"/>
      <c r="J216" s="305"/>
      <c r="K216" s="245">
        <f>SUM(K210:N215)</f>
        <v>0</v>
      </c>
      <c r="L216" s="306"/>
      <c r="M216" s="306"/>
      <c r="N216" s="307"/>
      <c r="O216" s="308">
        <f>SUM(O210:R215)</f>
        <v>0</v>
      </c>
      <c r="P216" s="306"/>
      <c r="Q216" s="306"/>
      <c r="R216" s="307"/>
      <c r="S216" s="308">
        <f>SUM(S210:W215)</f>
        <v>0</v>
      </c>
      <c r="T216" s="306"/>
      <c r="U216" s="306"/>
      <c r="V216" s="306"/>
      <c r="W216" s="309"/>
      <c r="X216" s="175"/>
    </row>
    <row r="217" spans="1:25" ht="15.75" customHeight="1" x14ac:dyDescent="0.15">
      <c r="A217" s="145"/>
      <c r="B217" s="145"/>
      <c r="C217" s="176"/>
      <c r="D217" s="200"/>
      <c r="E217" s="200"/>
      <c r="F217" s="200"/>
      <c r="G217" s="200"/>
      <c r="H217" s="200"/>
      <c r="I217" s="200"/>
      <c r="J217" s="200"/>
      <c r="K217" s="248"/>
      <c r="L217" s="310"/>
      <c r="M217" s="310"/>
      <c r="N217" s="310"/>
      <c r="O217" s="248"/>
      <c r="P217" s="310"/>
      <c r="Q217" s="310"/>
      <c r="R217" s="310"/>
      <c r="S217" s="248"/>
      <c r="T217" s="310"/>
      <c r="U217" s="310"/>
      <c r="V217" s="310"/>
      <c r="W217" s="310"/>
      <c r="X217" s="175"/>
    </row>
    <row r="218" spans="1:25" ht="15.75" customHeight="1" x14ac:dyDescent="0.15">
      <c r="A218" s="145"/>
      <c r="B218" s="145"/>
      <c r="C218" s="192"/>
      <c r="D218" s="193"/>
      <c r="E218" s="193"/>
      <c r="F218" s="193"/>
      <c r="G218" s="193"/>
      <c r="H218" s="193"/>
      <c r="I218" s="193"/>
      <c r="J218" s="194"/>
      <c r="K218" s="311"/>
      <c r="L218" s="194"/>
      <c r="M218" s="194"/>
      <c r="N218" s="194"/>
      <c r="O218" s="311"/>
      <c r="P218" s="194"/>
      <c r="Q218" s="194"/>
      <c r="R218" s="194"/>
      <c r="S218" s="311"/>
      <c r="T218" s="194"/>
      <c r="U218" s="194"/>
      <c r="V218" s="194"/>
      <c r="W218" s="194"/>
      <c r="X218" s="195"/>
    </row>
    <row r="219" spans="1:25" ht="15.75" customHeight="1" x14ac:dyDescent="0.15">
      <c r="A219" s="145"/>
      <c r="B219" s="145"/>
      <c r="C219" s="174"/>
      <c r="D219" s="174"/>
      <c r="E219" s="174"/>
      <c r="F219" s="174"/>
      <c r="G219" s="174"/>
      <c r="H219" s="174"/>
      <c r="I219" s="174"/>
      <c r="J219" s="191"/>
      <c r="K219" s="276"/>
      <c r="L219" s="191"/>
      <c r="M219" s="191"/>
      <c r="N219" s="191"/>
      <c r="O219" s="276"/>
      <c r="P219" s="191"/>
      <c r="Q219" s="191"/>
      <c r="R219" s="191"/>
      <c r="S219" s="276"/>
      <c r="T219" s="191"/>
      <c r="U219" s="191"/>
      <c r="V219" s="191"/>
      <c r="W219" s="191"/>
      <c r="X219" s="174"/>
    </row>
    <row r="220" spans="1:25" ht="15.75" customHeight="1" x14ac:dyDescent="0.15">
      <c r="A220" s="145"/>
      <c r="B220" s="145"/>
      <c r="C220" s="174"/>
      <c r="D220" s="174"/>
      <c r="E220" s="174"/>
      <c r="F220" s="174"/>
      <c r="G220" s="174"/>
      <c r="H220" s="174"/>
      <c r="I220" s="174"/>
      <c r="J220" s="312"/>
      <c r="K220" s="191"/>
      <c r="L220" s="312"/>
      <c r="M220" s="191"/>
      <c r="N220" s="191"/>
      <c r="O220" s="312"/>
      <c r="P220" s="191"/>
      <c r="Q220" s="191"/>
      <c r="R220" s="191"/>
      <c r="S220" s="312"/>
      <c r="T220" s="191"/>
      <c r="U220" s="191"/>
      <c r="V220" s="312"/>
      <c r="W220" s="191"/>
      <c r="X220" s="191"/>
      <c r="Y220" s="174"/>
    </row>
    <row r="221" spans="1:25" ht="20.100000000000001" customHeight="1" x14ac:dyDescent="0.15">
      <c r="A221" s="145"/>
      <c r="B221" s="145"/>
      <c r="C221" s="196" t="s">
        <v>75</v>
      </c>
      <c r="D221" s="197"/>
      <c r="E221" s="197"/>
      <c r="F221" s="197"/>
      <c r="G221" s="197"/>
      <c r="H221" s="198"/>
      <c r="J221" s="313"/>
      <c r="L221" s="313"/>
      <c r="O221" s="313"/>
      <c r="S221" s="313"/>
      <c r="V221" s="313"/>
    </row>
    <row r="222" spans="1:25" ht="15.75" customHeight="1" x14ac:dyDescent="0.15">
      <c r="A222" s="145"/>
      <c r="B222" s="145"/>
      <c r="C222" s="170"/>
      <c r="D222" s="171"/>
      <c r="E222" s="171"/>
      <c r="F222" s="171"/>
      <c r="G222" s="171"/>
      <c r="H222" s="171"/>
      <c r="I222" s="172"/>
      <c r="J222" s="314"/>
      <c r="K222" s="172"/>
      <c r="L222" s="314"/>
      <c r="M222" s="172"/>
      <c r="N222" s="172"/>
      <c r="O222" s="314"/>
      <c r="P222" s="172"/>
      <c r="Q222" s="172"/>
      <c r="R222" s="172"/>
      <c r="S222" s="314"/>
      <c r="T222" s="172"/>
      <c r="U222" s="172"/>
      <c r="V222" s="314"/>
      <c r="W222" s="172"/>
      <c r="X222" s="173"/>
      <c r="Y222" s="174"/>
    </row>
    <row r="223" spans="1:25" ht="20.100000000000001" customHeight="1" x14ac:dyDescent="0.15">
      <c r="A223" s="145"/>
      <c r="B223" s="145"/>
      <c r="C223" s="170"/>
      <c r="D223" s="315" t="s">
        <v>212</v>
      </c>
      <c r="E223" s="174"/>
      <c r="F223" s="174"/>
      <c r="G223" s="174"/>
      <c r="H223" s="174"/>
      <c r="I223" s="174"/>
      <c r="J223" s="174"/>
      <c r="K223" s="174"/>
      <c r="L223" s="316"/>
      <c r="M223" s="174"/>
      <c r="N223" s="174"/>
      <c r="O223" s="174"/>
      <c r="P223" s="174"/>
      <c r="Q223" s="174"/>
      <c r="R223" s="174"/>
      <c r="S223" s="174"/>
      <c r="T223" s="174"/>
      <c r="U223" s="174"/>
      <c r="V223" s="316"/>
      <c r="W223" s="174"/>
      <c r="X223" s="175"/>
      <c r="Y223" s="174"/>
    </row>
    <row r="224" spans="1:25" ht="20.100000000000001" customHeight="1" x14ac:dyDescent="0.15">
      <c r="A224" s="145"/>
      <c r="B224" s="145"/>
      <c r="C224" s="170"/>
      <c r="D224" s="317"/>
      <c r="E224" s="318" t="s">
        <v>213</v>
      </c>
      <c r="F224" s="318"/>
      <c r="G224" s="318"/>
      <c r="H224" s="318"/>
      <c r="I224" s="318"/>
      <c r="J224" s="318"/>
      <c r="K224" s="318"/>
      <c r="L224" s="319" t="s">
        <v>71</v>
      </c>
      <c r="M224" s="320"/>
      <c r="O224" s="317"/>
      <c r="P224" s="318" t="s">
        <v>213</v>
      </c>
      <c r="Q224" s="321"/>
      <c r="R224" s="321"/>
      <c r="S224" s="318"/>
      <c r="T224" s="318"/>
      <c r="U224" s="322"/>
      <c r="V224" s="319" t="s">
        <v>71</v>
      </c>
      <c r="W224" s="323"/>
      <c r="X224" s="203"/>
    </row>
    <row r="225" spans="1:24" ht="20.100000000000001" customHeight="1" x14ac:dyDescent="0.15">
      <c r="A225" s="145"/>
      <c r="B225" s="145"/>
      <c r="C225" s="170"/>
      <c r="D225" s="324">
        <v>1</v>
      </c>
      <c r="E225" s="325" t="s">
        <v>42</v>
      </c>
      <c r="F225" s="326"/>
      <c r="G225" s="326"/>
      <c r="H225" s="326"/>
      <c r="I225" s="326"/>
      <c r="J225" s="326"/>
      <c r="K225" s="327"/>
      <c r="L225" s="26"/>
      <c r="M225" s="27"/>
      <c r="O225" s="328">
        <f>D285+1</f>
        <v>62</v>
      </c>
      <c r="P225" s="329" t="s">
        <v>214</v>
      </c>
      <c r="Q225" s="330" t="s">
        <v>111</v>
      </c>
      <c r="R225" s="325" t="s">
        <v>215</v>
      </c>
      <c r="S225" s="326"/>
      <c r="T225" s="326"/>
      <c r="U225" s="327"/>
      <c r="V225" s="28"/>
      <c r="W225" s="29"/>
      <c r="X225" s="203"/>
    </row>
    <row r="226" spans="1:24" ht="20.100000000000001" customHeight="1" x14ac:dyDescent="0.15">
      <c r="A226" s="145"/>
      <c r="B226" s="145"/>
      <c r="C226" s="170"/>
      <c r="D226" s="328">
        <f>D225+1</f>
        <v>2</v>
      </c>
      <c r="E226" s="331" t="s">
        <v>43</v>
      </c>
      <c r="F226" s="332"/>
      <c r="G226" s="332"/>
      <c r="H226" s="332"/>
      <c r="I226" s="332"/>
      <c r="J226" s="332"/>
      <c r="K226" s="333"/>
      <c r="L226" s="10"/>
      <c r="M226" s="11"/>
      <c r="O226" s="328">
        <f t="shared" ref="O226:O276" si="0">O225+1</f>
        <v>63</v>
      </c>
      <c r="P226" s="334"/>
      <c r="Q226" s="330" t="s">
        <v>112</v>
      </c>
      <c r="R226" s="331" t="s">
        <v>172</v>
      </c>
      <c r="S226" s="332"/>
      <c r="T226" s="332"/>
      <c r="U226" s="333"/>
      <c r="V226" s="8"/>
      <c r="W226" s="9"/>
      <c r="X226" s="203"/>
    </row>
    <row r="227" spans="1:24" ht="20.100000000000001" customHeight="1" x14ac:dyDescent="0.15">
      <c r="A227" s="145"/>
      <c r="B227" s="145"/>
      <c r="C227" s="170"/>
      <c r="D227" s="328">
        <f t="shared" ref="D227:D285" si="1">D226+1</f>
        <v>3</v>
      </c>
      <c r="E227" s="331" t="s">
        <v>44</v>
      </c>
      <c r="F227" s="332"/>
      <c r="G227" s="332"/>
      <c r="H227" s="332"/>
      <c r="I227" s="332"/>
      <c r="J227" s="332"/>
      <c r="K227" s="333"/>
      <c r="L227" s="10"/>
      <c r="M227" s="11"/>
      <c r="O227" s="328">
        <f t="shared" si="0"/>
        <v>64</v>
      </c>
      <c r="P227" s="334"/>
      <c r="Q227" s="335" t="s">
        <v>114</v>
      </c>
      <c r="R227" s="331" t="s">
        <v>216</v>
      </c>
      <c r="S227" s="332"/>
      <c r="T227" s="332"/>
      <c r="U227" s="333"/>
      <c r="V227" s="8"/>
      <c r="W227" s="9"/>
      <c r="X227" s="203"/>
    </row>
    <row r="228" spans="1:24" ht="20.100000000000001" customHeight="1" x14ac:dyDescent="0.15">
      <c r="A228" s="145"/>
      <c r="B228" s="145"/>
      <c r="C228" s="170"/>
      <c r="D228" s="328">
        <f t="shared" si="1"/>
        <v>4</v>
      </c>
      <c r="E228" s="331" t="s">
        <v>45</v>
      </c>
      <c r="F228" s="332"/>
      <c r="G228" s="332"/>
      <c r="H228" s="332"/>
      <c r="I228" s="332"/>
      <c r="J228" s="332"/>
      <c r="K228" s="333"/>
      <c r="L228" s="10"/>
      <c r="M228" s="11"/>
      <c r="O228" s="328">
        <f t="shared" si="0"/>
        <v>65</v>
      </c>
      <c r="P228" s="334"/>
      <c r="Q228" s="336"/>
      <c r="R228" s="331" t="s">
        <v>170</v>
      </c>
      <c r="S228" s="332"/>
      <c r="T228" s="332"/>
      <c r="U228" s="333"/>
      <c r="V228" s="8"/>
      <c r="W228" s="9"/>
      <c r="X228" s="203"/>
    </row>
    <row r="229" spans="1:24" ht="20.100000000000001" customHeight="1" x14ac:dyDescent="0.15">
      <c r="A229" s="145"/>
      <c r="B229" s="145"/>
      <c r="C229" s="170"/>
      <c r="D229" s="328">
        <f t="shared" si="1"/>
        <v>5</v>
      </c>
      <c r="E229" s="331" t="s">
        <v>217</v>
      </c>
      <c r="F229" s="332"/>
      <c r="G229" s="332"/>
      <c r="H229" s="332"/>
      <c r="I229" s="332"/>
      <c r="J229" s="332"/>
      <c r="K229" s="333"/>
      <c r="L229" s="10"/>
      <c r="M229" s="11"/>
      <c r="O229" s="328">
        <f t="shared" si="0"/>
        <v>66</v>
      </c>
      <c r="P229" s="334"/>
      <c r="Q229" s="332" t="s">
        <v>218</v>
      </c>
      <c r="R229" s="332"/>
      <c r="S229" s="332"/>
      <c r="T229" s="332"/>
      <c r="U229" s="333"/>
      <c r="V229" s="8"/>
      <c r="W229" s="9"/>
      <c r="X229" s="203"/>
    </row>
    <row r="230" spans="1:24" ht="20.100000000000001" customHeight="1" x14ac:dyDescent="0.15">
      <c r="A230" s="145"/>
      <c r="B230" s="145"/>
      <c r="C230" s="170"/>
      <c r="D230" s="328">
        <f t="shared" si="1"/>
        <v>6</v>
      </c>
      <c r="E230" s="331" t="s">
        <v>219</v>
      </c>
      <c r="F230" s="332"/>
      <c r="G230" s="332"/>
      <c r="H230" s="332"/>
      <c r="I230" s="332"/>
      <c r="J230" s="332"/>
      <c r="K230" s="333"/>
      <c r="L230" s="10"/>
      <c r="M230" s="11"/>
      <c r="O230" s="328">
        <f t="shared" si="0"/>
        <v>67</v>
      </c>
      <c r="P230" s="334"/>
      <c r="Q230" s="332" t="s">
        <v>220</v>
      </c>
      <c r="R230" s="332"/>
      <c r="S230" s="332"/>
      <c r="T230" s="332"/>
      <c r="U230" s="333"/>
      <c r="V230" s="8"/>
      <c r="W230" s="9"/>
      <c r="X230" s="203"/>
    </row>
    <row r="231" spans="1:24" ht="20.100000000000001" customHeight="1" x14ac:dyDescent="0.15">
      <c r="A231" s="145"/>
      <c r="B231" s="145"/>
      <c r="C231" s="170"/>
      <c r="D231" s="337">
        <f t="shared" si="1"/>
        <v>7</v>
      </c>
      <c r="E231" s="331" t="s">
        <v>46</v>
      </c>
      <c r="F231" s="332"/>
      <c r="G231" s="332"/>
      <c r="H231" s="332"/>
      <c r="I231" s="332"/>
      <c r="J231" s="332"/>
      <c r="K231" s="333"/>
      <c r="L231" s="10"/>
      <c r="M231" s="11"/>
      <c r="O231" s="328">
        <f t="shared" si="0"/>
        <v>68</v>
      </c>
      <c r="P231" s="334"/>
      <c r="Q231" s="332" t="s">
        <v>221</v>
      </c>
      <c r="R231" s="332"/>
      <c r="S231" s="332"/>
      <c r="T231" s="332"/>
      <c r="U231" s="333"/>
      <c r="V231" s="8"/>
      <c r="W231" s="9"/>
      <c r="X231" s="203"/>
    </row>
    <row r="232" spans="1:24" ht="20.100000000000001" customHeight="1" x14ac:dyDescent="0.15">
      <c r="A232" s="145"/>
      <c r="B232" s="145"/>
      <c r="C232" s="170"/>
      <c r="D232" s="328">
        <f t="shared" si="1"/>
        <v>8</v>
      </c>
      <c r="E232" s="331" t="s">
        <v>47</v>
      </c>
      <c r="F232" s="332"/>
      <c r="G232" s="332"/>
      <c r="H232" s="332"/>
      <c r="I232" s="332"/>
      <c r="J232" s="332"/>
      <c r="K232" s="333"/>
      <c r="L232" s="10"/>
      <c r="M232" s="11"/>
      <c r="O232" s="328">
        <f t="shared" si="0"/>
        <v>69</v>
      </c>
      <c r="P232" s="334"/>
      <c r="Q232" s="338" t="s">
        <v>115</v>
      </c>
      <c r="R232" s="331" t="s">
        <v>222</v>
      </c>
      <c r="S232" s="332"/>
      <c r="T232" s="332"/>
      <c r="U232" s="333"/>
      <c r="V232" s="8"/>
      <c r="W232" s="9"/>
      <c r="X232" s="203"/>
    </row>
    <row r="233" spans="1:24" ht="20.100000000000001" customHeight="1" x14ac:dyDescent="0.15">
      <c r="A233" s="145"/>
      <c r="B233" s="145"/>
      <c r="C233" s="170"/>
      <c r="D233" s="328">
        <f t="shared" si="1"/>
        <v>9</v>
      </c>
      <c r="E233" s="331" t="s">
        <v>223</v>
      </c>
      <c r="F233" s="332"/>
      <c r="G233" s="332"/>
      <c r="H233" s="332"/>
      <c r="I233" s="332"/>
      <c r="J233" s="332"/>
      <c r="K233" s="333"/>
      <c r="L233" s="10"/>
      <c r="M233" s="11"/>
      <c r="O233" s="328">
        <f t="shared" si="0"/>
        <v>70</v>
      </c>
      <c r="P233" s="334"/>
      <c r="Q233" s="339"/>
      <c r="R233" s="331" t="s">
        <v>224</v>
      </c>
      <c r="S233" s="332"/>
      <c r="T233" s="332"/>
      <c r="U233" s="333"/>
      <c r="V233" s="8"/>
      <c r="W233" s="9"/>
      <c r="X233" s="203"/>
    </row>
    <row r="234" spans="1:24" ht="20.100000000000001" customHeight="1" x14ac:dyDescent="0.15">
      <c r="A234" s="145"/>
      <c r="B234" s="145"/>
      <c r="C234" s="170"/>
      <c r="D234" s="328">
        <f t="shared" si="1"/>
        <v>10</v>
      </c>
      <c r="E234" s="331" t="s">
        <v>225</v>
      </c>
      <c r="F234" s="332"/>
      <c r="G234" s="332"/>
      <c r="H234" s="332"/>
      <c r="I234" s="332"/>
      <c r="J234" s="332"/>
      <c r="K234" s="333"/>
      <c r="L234" s="10"/>
      <c r="M234" s="11"/>
      <c r="O234" s="328">
        <f t="shared" si="0"/>
        <v>71</v>
      </c>
      <c r="P234" s="334"/>
      <c r="Q234" s="330" t="s">
        <v>113</v>
      </c>
      <c r="R234" s="332" t="s">
        <v>226</v>
      </c>
      <c r="S234" s="332"/>
      <c r="T234" s="332"/>
      <c r="U234" s="333"/>
      <c r="V234" s="8"/>
      <c r="W234" s="9"/>
      <c r="X234" s="203"/>
    </row>
    <row r="235" spans="1:24" ht="20.100000000000001" customHeight="1" x14ac:dyDescent="0.15">
      <c r="A235" s="145"/>
      <c r="B235" s="145"/>
      <c r="C235" s="170"/>
      <c r="D235" s="340">
        <f t="shared" si="1"/>
        <v>11</v>
      </c>
      <c r="E235" s="331" t="s">
        <v>227</v>
      </c>
      <c r="F235" s="332"/>
      <c r="G235" s="332"/>
      <c r="H235" s="332"/>
      <c r="I235" s="332"/>
      <c r="J235" s="332"/>
      <c r="K235" s="333"/>
      <c r="L235" s="10"/>
      <c r="M235" s="11"/>
      <c r="O235" s="328">
        <f t="shared" si="0"/>
        <v>72</v>
      </c>
      <c r="P235" s="334"/>
      <c r="Q235" s="341" t="s">
        <v>228</v>
      </c>
      <c r="R235" s="332" t="s">
        <v>229</v>
      </c>
      <c r="S235" s="332"/>
      <c r="T235" s="332"/>
      <c r="U235" s="333"/>
      <c r="V235" s="8"/>
      <c r="W235" s="9"/>
      <c r="X235" s="203"/>
    </row>
    <row r="236" spans="1:24" ht="20.100000000000001" customHeight="1" x14ac:dyDescent="0.15">
      <c r="A236" s="145"/>
      <c r="B236" s="145"/>
      <c r="C236" s="170"/>
      <c r="D236" s="328">
        <f t="shared" si="1"/>
        <v>12</v>
      </c>
      <c r="E236" s="331" t="s">
        <v>230</v>
      </c>
      <c r="F236" s="332"/>
      <c r="G236" s="332"/>
      <c r="H236" s="332"/>
      <c r="I236" s="332"/>
      <c r="J236" s="332"/>
      <c r="K236" s="333"/>
      <c r="L236" s="10"/>
      <c r="M236" s="11"/>
      <c r="O236" s="328">
        <f t="shared" si="0"/>
        <v>73</v>
      </c>
      <c r="P236" s="334"/>
      <c r="Q236" s="342" t="s">
        <v>231</v>
      </c>
      <c r="R236" s="332" t="s">
        <v>232</v>
      </c>
      <c r="S236" s="332"/>
      <c r="T236" s="332"/>
      <c r="U236" s="333"/>
      <c r="V236" s="8"/>
      <c r="W236" s="9"/>
      <c r="X236" s="203"/>
    </row>
    <row r="237" spans="1:24" ht="20.100000000000001" customHeight="1" x14ac:dyDescent="0.15">
      <c r="A237" s="145"/>
      <c r="B237" s="145"/>
      <c r="C237" s="170"/>
      <c r="D237" s="328">
        <f t="shared" si="1"/>
        <v>13</v>
      </c>
      <c r="E237" s="331" t="s">
        <v>233</v>
      </c>
      <c r="F237" s="332"/>
      <c r="G237" s="332"/>
      <c r="H237" s="332"/>
      <c r="I237" s="332"/>
      <c r="J237" s="332"/>
      <c r="K237" s="333"/>
      <c r="L237" s="10"/>
      <c r="M237" s="11"/>
      <c r="O237" s="328">
        <f t="shared" si="0"/>
        <v>74</v>
      </c>
      <c r="P237" s="334"/>
      <c r="Q237" s="343"/>
      <c r="R237" s="332" t="s">
        <v>234</v>
      </c>
      <c r="S237" s="332"/>
      <c r="T237" s="332"/>
      <c r="U237" s="333"/>
      <c r="V237" s="8"/>
      <c r="W237" s="9"/>
      <c r="X237" s="203"/>
    </row>
    <row r="238" spans="1:24" ht="20.100000000000001" customHeight="1" x14ac:dyDescent="0.15">
      <c r="A238" s="145"/>
      <c r="B238" s="145"/>
      <c r="C238" s="170"/>
      <c r="D238" s="328">
        <f>D237+1</f>
        <v>14</v>
      </c>
      <c r="E238" s="331" t="s">
        <v>235</v>
      </c>
      <c r="F238" s="332"/>
      <c r="G238" s="332"/>
      <c r="H238" s="332"/>
      <c r="I238" s="332"/>
      <c r="J238" s="332"/>
      <c r="K238" s="333"/>
      <c r="L238" s="10"/>
      <c r="M238" s="11"/>
      <c r="O238" s="328">
        <f t="shared" si="0"/>
        <v>75</v>
      </c>
      <c r="P238" s="334"/>
      <c r="Q238" s="342" t="s">
        <v>110</v>
      </c>
      <c r="R238" s="332" t="s">
        <v>236</v>
      </c>
      <c r="S238" s="332"/>
      <c r="T238" s="332"/>
      <c r="U238" s="333"/>
      <c r="V238" s="8"/>
      <c r="W238" s="9"/>
      <c r="X238" s="203"/>
    </row>
    <row r="239" spans="1:24" ht="20.100000000000001" customHeight="1" x14ac:dyDescent="0.15">
      <c r="A239" s="145"/>
      <c r="B239" s="145"/>
      <c r="C239" s="170"/>
      <c r="D239" s="328">
        <f t="shared" si="1"/>
        <v>15</v>
      </c>
      <c r="E239" s="331" t="s">
        <v>237</v>
      </c>
      <c r="F239" s="332"/>
      <c r="G239" s="332"/>
      <c r="H239" s="332"/>
      <c r="I239" s="332"/>
      <c r="J239" s="332"/>
      <c r="K239" s="333"/>
      <c r="L239" s="10"/>
      <c r="M239" s="11"/>
      <c r="O239" s="328">
        <f t="shared" si="0"/>
        <v>76</v>
      </c>
      <c r="P239" s="334"/>
      <c r="Q239" s="343"/>
      <c r="R239" s="332" t="s">
        <v>238</v>
      </c>
      <c r="S239" s="332"/>
      <c r="T239" s="332"/>
      <c r="U239" s="333"/>
      <c r="V239" s="8"/>
      <c r="W239" s="9"/>
      <c r="X239" s="203"/>
    </row>
    <row r="240" spans="1:24" ht="20.100000000000001" customHeight="1" x14ac:dyDescent="0.15">
      <c r="A240" s="145"/>
      <c r="B240" s="145"/>
      <c r="C240" s="170"/>
      <c r="D240" s="328">
        <f t="shared" si="1"/>
        <v>16</v>
      </c>
      <c r="E240" s="331" t="s">
        <v>239</v>
      </c>
      <c r="F240" s="332"/>
      <c r="G240" s="332"/>
      <c r="H240" s="332"/>
      <c r="I240" s="332"/>
      <c r="J240" s="332"/>
      <c r="K240" s="333"/>
      <c r="L240" s="10"/>
      <c r="M240" s="11"/>
      <c r="O240" s="328">
        <f t="shared" si="0"/>
        <v>77</v>
      </c>
      <c r="P240" s="334"/>
      <c r="Q240" s="343"/>
      <c r="R240" s="332" t="s">
        <v>240</v>
      </c>
      <c r="S240" s="332"/>
      <c r="T240" s="332"/>
      <c r="U240" s="333"/>
      <c r="V240" s="8"/>
      <c r="W240" s="9"/>
      <c r="X240" s="203"/>
    </row>
    <row r="241" spans="1:24" ht="20.100000000000001" customHeight="1" x14ac:dyDescent="0.15">
      <c r="A241" s="145"/>
      <c r="B241" s="145"/>
      <c r="C241" s="170"/>
      <c r="D241" s="328">
        <f t="shared" si="1"/>
        <v>17</v>
      </c>
      <c r="E241" s="331" t="s">
        <v>241</v>
      </c>
      <c r="F241" s="332"/>
      <c r="G241" s="332"/>
      <c r="H241" s="332"/>
      <c r="I241" s="332"/>
      <c r="J241" s="332"/>
      <c r="K241" s="333"/>
      <c r="L241" s="10"/>
      <c r="M241" s="11"/>
      <c r="O241" s="328">
        <f t="shared" si="0"/>
        <v>78</v>
      </c>
      <c r="P241" s="334"/>
      <c r="Q241" s="343"/>
      <c r="R241" s="332" t="s">
        <v>242</v>
      </c>
      <c r="S241" s="332"/>
      <c r="T241" s="332"/>
      <c r="U241" s="333"/>
      <c r="V241" s="8"/>
      <c r="W241" s="9"/>
      <c r="X241" s="203"/>
    </row>
    <row r="242" spans="1:24" ht="20.100000000000001" customHeight="1" x14ac:dyDescent="0.15">
      <c r="A242" s="145"/>
      <c r="B242" s="145"/>
      <c r="C242" s="170"/>
      <c r="D242" s="328">
        <f t="shared" si="1"/>
        <v>18</v>
      </c>
      <c r="E242" s="331" t="s">
        <v>243</v>
      </c>
      <c r="F242" s="332"/>
      <c r="G242" s="332"/>
      <c r="H242" s="332"/>
      <c r="I242" s="332"/>
      <c r="J242" s="332"/>
      <c r="K242" s="333"/>
      <c r="L242" s="10"/>
      <c r="M242" s="11"/>
      <c r="O242" s="328">
        <f t="shared" si="0"/>
        <v>79</v>
      </c>
      <c r="P242" s="334"/>
      <c r="Q242" s="343"/>
      <c r="R242" s="332" t="s">
        <v>244</v>
      </c>
      <c r="S242" s="332"/>
      <c r="T242" s="332"/>
      <c r="U242" s="333"/>
      <c r="V242" s="8"/>
      <c r="W242" s="9"/>
      <c r="X242" s="203"/>
    </row>
    <row r="243" spans="1:24" ht="20.100000000000001" customHeight="1" x14ac:dyDescent="0.15">
      <c r="A243" s="145"/>
      <c r="B243" s="145"/>
      <c r="C243" s="170"/>
      <c r="D243" s="337">
        <f t="shared" si="1"/>
        <v>19</v>
      </c>
      <c r="E243" s="331" t="s">
        <v>48</v>
      </c>
      <c r="F243" s="332"/>
      <c r="G243" s="332"/>
      <c r="H243" s="332"/>
      <c r="I243" s="332"/>
      <c r="J243" s="332"/>
      <c r="K243" s="333"/>
      <c r="L243" s="10"/>
      <c r="M243" s="11"/>
      <c r="O243" s="328">
        <f t="shared" si="0"/>
        <v>80</v>
      </c>
      <c r="P243" s="334"/>
      <c r="Q243" s="343"/>
      <c r="R243" s="331" t="s">
        <v>245</v>
      </c>
      <c r="S243" s="332"/>
      <c r="T243" s="332"/>
      <c r="U243" s="333"/>
      <c r="V243" s="8"/>
      <c r="W243" s="9"/>
      <c r="X243" s="203"/>
    </row>
    <row r="244" spans="1:24" ht="20.100000000000001" customHeight="1" x14ac:dyDescent="0.15">
      <c r="A244" s="145"/>
      <c r="B244" s="145"/>
      <c r="C244" s="170"/>
      <c r="D244" s="328">
        <f t="shared" si="1"/>
        <v>20</v>
      </c>
      <c r="E244" s="331" t="s">
        <v>49</v>
      </c>
      <c r="F244" s="332"/>
      <c r="G244" s="332"/>
      <c r="H244" s="332"/>
      <c r="I244" s="332"/>
      <c r="J244" s="332"/>
      <c r="K244" s="333"/>
      <c r="L244" s="10"/>
      <c r="M244" s="11"/>
      <c r="O244" s="328">
        <f t="shared" si="0"/>
        <v>81</v>
      </c>
      <c r="P244" s="334"/>
      <c r="Q244" s="343"/>
      <c r="R244" s="332" t="s">
        <v>246</v>
      </c>
      <c r="S244" s="332"/>
      <c r="T244" s="332"/>
      <c r="U244" s="333"/>
      <c r="V244" s="8"/>
      <c r="W244" s="9"/>
      <c r="X244" s="203"/>
    </row>
    <row r="245" spans="1:24" ht="20.100000000000001" customHeight="1" x14ac:dyDescent="0.15">
      <c r="A245" s="145"/>
      <c r="B245" s="145"/>
      <c r="C245" s="170"/>
      <c r="D245" s="328">
        <f t="shared" si="1"/>
        <v>21</v>
      </c>
      <c r="E245" s="331" t="s">
        <v>247</v>
      </c>
      <c r="F245" s="332"/>
      <c r="G245" s="332"/>
      <c r="H245" s="332"/>
      <c r="I245" s="332"/>
      <c r="J245" s="332"/>
      <c r="K245" s="333"/>
      <c r="L245" s="10"/>
      <c r="M245" s="11"/>
      <c r="O245" s="328">
        <f t="shared" si="0"/>
        <v>82</v>
      </c>
      <c r="P245" s="334"/>
      <c r="Q245" s="343"/>
      <c r="R245" s="332" t="s">
        <v>248</v>
      </c>
      <c r="S245" s="332"/>
      <c r="T245" s="332"/>
      <c r="U245" s="333"/>
      <c r="V245" s="8"/>
      <c r="W245" s="9"/>
      <c r="X245" s="203"/>
    </row>
    <row r="246" spans="1:24" ht="20.100000000000001" customHeight="1" x14ac:dyDescent="0.15">
      <c r="A246" s="145"/>
      <c r="B246" s="145"/>
      <c r="C246" s="170"/>
      <c r="D246" s="328">
        <f t="shared" si="1"/>
        <v>22</v>
      </c>
      <c r="E246" s="344" t="s">
        <v>249</v>
      </c>
      <c r="F246" s="345"/>
      <c r="G246" s="331" t="s">
        <v>250</v>
      </c>
      <c r="H246" s="332"/>
      <c r="I246" s="332"/>
      <c r="J246" s="332"/>
      <c r="K246" s="333"/>
      <c r="L246" s="10"/>
      <c r="M246" s="11"/>
      <c r="O246" s="328">
        <f t="shared" si="0"/>
        <v>83</v>
      </c>
      <c r="P246" s="334"/>
      <c r="Q246" s="343"/>
      <c r="R246" s="332" t="s">
        <v>251</v>
      </c>
      <c r="S246" s="332"/>
      <c r="T246" s="332"/>
      <c r="U246" s="333"/>
      <c r="V246" s="8"/>
      <c r="W246" s="9"/>
      <c r="X246" s="203"/>
    </row>
    <row r="247" spans="1:24" ht="20.100000000000001" customHeight="1" x14ac:dyDescent="0.15">
      <c r="A247" s="145"/>
      <c r="B247" s="145"/>
      <c r="C247" s="170"/>
      <c r="D247" s="340">
        <f t="shared" si="1"/>
        <v>23</v>
      </c>
      <c r="E247" s="346"/>
      <c r="F247" s="347"/>
      <c r="G247" s="331" t="s">
        <v>252</v>
      </c>
      <c r="H247" s="332"/>
      <c r="I247" s="332"/>
      <c r="J247" s="332"/>
      <c r="K247" s="333"/>
      <c r="L247" s="10"/>
      <c r="M247" s="11"/>
      <c r="O247" s="328">
        <f t="shared" si="0"/>
        <v>84</v>
      </c>
      <c r="P247" s="334"/>
      <c r="Q247" s="343"/>
      <c r="R247" s="332" t="s">
        <v>253</v>
      </c>
      <c r="S247" s="332"/>
      <c r="T247" s="332"/>
      <c r="U247" s="333"/>
      <c r="V247" s="8"/>
      <c r="W247" s="9"/>
      <c r="X247" s="203"/>
    </row>
    <row r="248" spans="1:24" ht="20.100000000000001" customHeight="1" x14ac:dyDescent="0.15">
      <c r="A248" s="145"/>
      <c r="B248" s="145"/>
      <c r="C248" s="170"/>
      <c r="D248" s="348">
        <f t="shared" si="1"/>
        <v>24</v>
      </c>
      <c r="E248" s="349" t="s">
        <v>41</v>
      </c>
      <c r="F248" s="350"/>
      <c r="G248" s="350"/>
      <c r="H248" s="350"/>
      <c r="I248" s="350"/>
      <c r="J248" s="350"/>
      <c r="K248" s="342"/>
      <c r="L248" s="10"/>
      <c r="M248" s="11"/>
      <c r="O248" s="328">
        <f t="shared" si="0"/>
        <v>85</v>
      </c>
      <c r="P248" s="334"/>
      <c r="Q248" s="351"/>
      <c r="R248" s="331" t="s">
        <v>254</v>
      </c>
      <c r="S248" s="332"/>
      <c r="T248" s="332"/>
      <c r="U248" s="333"/>
      <c r="V248" s="8"/>
      <c r="W248" s="9"/>
      <c r="X248" s="203"/>
    </row>
    <row r="249" spans="1:24" ht="20.100000000000001" customHeight="1" x14ac:dyDescent="0.15">
      <c r="A249" s="145"/>
      <c r="B249" s="145"/>
      <c r="C249" s="170"/>
      <c r="D249" s="348">
        <f t="shared" si="1"/>
        <v>25</v>
      </c>
      <c r="E249" s="349" t="s">
        <v>255</v>
      </c>
      <c r="F249" s="350"/>
      <c r="G249" s="350"/>
      <c r="H249" s="350"/>
      <c r="I249" s="350"/>
      <c r="J249" s="350"/>
      <c r="K249" s="342"/>
      <c r="L249" s="10"/>
      <c r="M249" s="11"/>
      <c r="O249" s="328">
        <f t="shared" si="0"/>
        <v>86</v>
      </c>
      <c r="P249" s="334"/>
      <c r="Q249" s="352" t="s">
        <v>256</v>
      </c>
      <c r="R249" s="350" t="s">
        <v>183</v>
      </c>
      <c r="S249" s="350"/>
      <c r="T249" s="350"/>
      <c r="U249" s="342"/>
      <c r="V249" s="8"/>
      <c r="W249" s="9"/>
      <c r="X249" s="203"/>
    </row>
    <row r="250" spans="1:24" ht="20.100000000000001" customHeight="1" x14ac:dyDescent="0.15">
      <c r="A250" s="145"/>
      <c r="B250" s="145"/>
      <c r="C250" s="170"/>
      <c r="D250" s="348">
        <f>D249+1</f>
        <v>26</v>
      </c>
      <c r="E250" s="349" t="s">
        <v>257</v>
      </c>
      <c r="F250" s="350"/>
      <c r="G250" s="350"/>
      <c r="H250" s="350"/>
      <c r="I250" s="350"/>
      <c r="J250" s="350"/>
      <c r="K250" s="342"/>
      <c r="L250" s="10"/>
      <c r="M250" s="11"/>
      <c r="O250" s="328">
        <f t="shared" si="0"/>
        <v>87</v>
      </c>
      <c r="P250" s="334"/>
      <c r="Q250" s="353"/>
      <c r="R250" s="350" t="s">
        <v>184</v>
      </c>
      <c r="S250" s="350"/>
      <c r="T250" s="350"/>
      <c r="U250" s="342"/>
      <c r="V250" s="8"/>
      <c r="W250" s="9"/>
      <c r="X250" s="203"/>
    </row>
    <row r="251" spans="1:24" ht="20.100000000000001" customHeight="1" x14ac:dyDescent="0.15">
      <c r="A251" s="145"/>
      <c r="B251" s="145"/>
      <c r="C251" s="170"/>
      <c r="D251" s="348">
        <f t="shared" si="1"/>
        <v>27</v>
      </c>
      <c r="E251" s="349" t="s">
        <v>258</v>
      </c>
      <c r="F251" s="350"/>
      <c r="G251" s="350"/>
      <c r="H251" s="350"/>
      <c r="I251" s="350"/>
      <c r="J251" s="350"/>
      <c r="K251" s="342"/>
      <c r="L251" s="10"/>
      <c r="M251" s="11"/>
      <c r="O251" s="328">
        <f t="shared" si="0"/>
        <v>88</v>
      </c>
      <c r="P251" s="334"/>
      <c r="Q251" s="353"/>
      <c r="R251" s="342" t="s">
        <v>259</v>
      </c>
      <c r="S251" s="349" t="s">
        <v>164</v>
      </c>
      <c r="T251" s="350"/>
      <c r="U251" s="342"/>
      <c r="V251" s="8"/>
      <c r="W251" s="9"/>
      <c r="X251" s="203"/>
    </row>
    <row r="252" spans="1:24" ht="20.100000000000001" customHeight="1" x14ac:dyDescent="0.15">
      <c r="A252" s="145"/>
      <c r="B252" s="145"/>
      <c r="C252" s="170"/>
      <c r="D252" s="348">
        <f t="shared" si="1"/>
        <v>28</v>
      </c>
      <c r="E252" s="349" t="s">
        <v>260</v>
      </c>
      <c r="F252" s="350"/>
      <c r="G252" s="350"/>
      <c r="H252" s="350"/>
      <c r="I252" s="350"/>
      <c r="J252" s="350"/>
      <c r="K252" s="342"/>
      <c r="L252" s="10"/>
      <c r="M252" s="11"/>
      <c r="O252" s="328">
        <f t="shared" si="0"/>
        <v>89</v>
      </c>
      <c r="P252" s="334"/>
      <c r="Q252" s="353"/>
      <c r="R252" s="343"/>
      <c r="S252" s="349" t="s">
        <v>165</v>
      </c>
      <c r="T252" s="350"/>
      <c r="U252" s="342"/>
      <c r="V252" s="8"/>
      <c r="W252" s="9"/>
      <c r="X252" s="203"/>
    </row>
    <row r="253" spans="1:24" ht="20.100000000000001" customHeight="1" x14ac:dyDescent="0.15">
      <c r="A253" s="145"/>
      <c r="B253" s="145"/>
      <c r="C253" s="170"/>
      <c r="D253" s="348">
        <f t="shared" si="1"/>
        <v>29</v>
      </c>
      <c r="E253" s="349" t="s">
        <v>261</v>
      </c>
      <c r="F253" s="350"/>
      <c r="G253" s="350"/>
      <c r="H253" s="350"/>
      <c r="I253" s="350"/>
      <c r="J253" s="350"/>
      <c r="K253" s="342"/>
      <c r="L253" s="10"/>
      <c r="M253" s="11"/>
      <c r="O253" s="328">
        <f t="shared" si="0"/>
        <v>90</v>
      </c>
      <c r="P253" s="334"/>
      <c r="Q253" s="353"/>
      <c r="R253" s="343"/>
      <c r="S253" s="349" t="s">
        <v>166</v>
      </c>
      <c r="T253" s="350"/>
      <c r="U253" s="342"/>
      <c r="V253" s="8"/>
      <c r="W253" s="9"/>
      <c r="X253" s="203"/>
    </row>
    <row r="254" spans="1:24" ht="20.100000000000001" customHeight="1" x14ac:dyDescent="0.15">
      <c r="A254" s="145"/>
      <c r="B254" s="145"/>
      <c r="C254" s="170"/>
      <c r="D254" s="348">
        <f t="shared" si="1"/>
        <v>30</v>
      </c>
      <c r="E254" s="349" t="s">
        <v>262</v>
      </c>
      <c r="F254" s="350"/>
      <c r="G254" s="350"/>
      <c r="H254" s="350"/>
      <c r="I254" s="350"/>
      <c r="J254" s="350"/>
      <c r="K254" s="342"/>
      <c r="L254" s="10"/>
      <c r="M254" s="11"/>
      <c r="O254" s="328">
        <f t="shared" si="0"/>
        <v>91</v>
      </c>
      <c r="P254" s="334"/>
      <c r="Q254" s="353"/>
      <c r="R254" s="343"/>
      <c r="S254" s="349" t="s">
        <v>167</v>
      </c>
      <c r="T254" s="350"/>
      <c r="U254" s="342"/>
      <c r="V254" s="8"/>
      <c r="W254" s="9"/>
      <c r="X254" s="203"/>
    </row>
    <row r="255" spans="1:24" ht="20.100000000000001" customHeight="1" x14ac:dyDescent="0.15">
      <c r="A255" s="145"/>
      <c r="B255" s="145"/>
      <c r="C255" s="170"/>
      <c r="D255" s="354">
        <f t="shared" si="1"/>
        <v>31</v>
      </c>
      <c r="E255" s="349" t="s">
        <v>263</v>
      </c>
      <c r="F255" s="350"/>
      <c r="G255" s="350"/>
      <c r="H255" s="350"/>
      <c r="I255" s="350"/>
      <c r="J255" s="350"/>
      <c r="K255" s="342"/>
      <c r="L255" s="10"/>
      <c r="M255" s="11"/>
      <c r="O255" s="328">
        <f t="shared" si="0"/>
        <v>92</v>
      </c>
      <c r="P255" s="334"/>
      <c r="Q255" s="353"/>
      <c r="R255" s="343"/>
      <c r="S255" s="349" t="s">
        <v>168</v>
      </c>
      <c r="T255" s="350"/>
      <c r="U255" s="342"/>
      <c r="V255" s="8"/>
      <c r="W255" s="9"/>
      <c r="X255" s="203"/>
    </row>
    <row r="256" spans="1:24" ht="20.100000000000001" customHeight="1" x14ac:dyDescent="0.15">
      <c r="A256" s="145"/>
      <c r="B256" s="145"/>
      <c r="C256" s="170"/>
      <c r="D256" s="348">
        <f t="shared" si="1"/>
        <v>32</v>
      </c>
      <c r="E256" s="349" t="s">
        <v>264</v>
      </c>
      <c r="F256" s="350"/>
      <c r="G256" s="350"/>
      <c r="H256" s="350"/>
      <c r="I256" s="350"/>
      <c r="J256" s="350"/>
      <c r="K256" s="342"/>
      <c r="L256" s="10"/>
      <c r="M256" s="11"/>
      <c r="O256" s="328">
        <f t="shared" si="0"/>
        <v>93</v>
      </c>
      <c r="P256" s="334"/>
      <c r="Q256" s="353"/>
      <c r="R256" s="343"/>
      <c r="S256" s="349" t="s">
        <v>265</v>
      </c>
      <c r="T256" s="350"/>
      <c r="U256" s="342"/>
      <c r="V256" s="8"/>
      <c r="W256" s="9"/>
      <c r="X256" s="203"/>
    </row>
    <row r="257" spans="1:24" ht="20.100000000000001" customHeight="1" x14ac:dyDescent="0.15">
      <c r="A257" s="145"/>
      <c r="B257" s="145"/>
      <c r="C257" s="170"/>
      <c r="D257" s="348">
        <f t="shared" si="1"/>
        <v>33</v>
      </c>
      <c r="E257" s="349" t="s">
        <v>266</v>
      </c>
      <c r="F257" s="350"/>
      <c r="G257" s="350"/>
      <c r="H257" s="350"/>
      <c r="I257" s="350"/>
      <c r="J257" s="350"/>
      <c r="K257" s="342"/>
      <c r="L257" s="10"/>
      <c r="M257" s="11"/>
      <c r="O257" s="328">
        <f t="shared" si="0"/>
        <v>94</v>
      </c>
      <c r="P257" s="334"/>
      <c r="Q257" s="353"/>
      <c r="R257" s="343"/>
      <c r="S257" s="349" t="s">
        <v>178</v>
      </c>
      <c r="T257" s="350"/>
      <c r="U257" s="342"/>
      <c r="V257" s="8"/>
      <c r="W257" s="9"/>
      <c r="X257" s="203"/>
    </row>
    <row r="258" spans="1:24" ht="20.100000000000001" customHeight="1" x14ac:dyDescent="0.15">
      <c r="A258" s="145"/>
      <c r="B258" s="145"/>
      <c r="C258" s="170"/>
      <c r="D258" s="348">
        <f t="shared" si="1"/>
        <v>34</v>
      </c>
      <c r="E258" s="349" t="s">
        <v>267</v>
      </c>
      <c r="F258" s="350"/>
      <c r="G258" s="350"/>
      <c r="H258" s="350"/>
      <c r="I258" s="350"/>
      <c r="J258" s="350"/>
      <c r="K258" s="342"/>
      <c r="L258" s="10"/>
      <c r="M258" s="11"/>
      <c r="O258" s="328">
        <f t="shared" si="0"/>
        <v>95</v>
      </c>
      <c r="P258" s="334"/>
      <c r="Q258" s="353"/>
      <c r="R258" s="343"/>
      <c r="S258" s="349" t="s">
        <v>268</v>
      </c>
      <c r="T258" s="350"/>
      <c r="U258" s="342"/>
      <c r="V258" s="8"/>
      <c r="W258" s="9"/>
      <c r="X258" s="203"/>
    </row>
    <row r="259" spans="1:24" ht="20.100000000000001" customHeight="1" x14ac:dyDescent="0.15">
      <c r="A259" s="145"/>
      <c r="B259" s="145"/>
      <c r="C259" s="170"/>
      <c r="D259" s="355">
        <f t="shared" si="1"/>
        <v>35</v>
      </c>
      <c r="E259" s="349" t="s">
        <v>269</v>
      </c>
      <c r="F259" s="350"/>
      <c r="G259" s="350"/>
      <c r="H259" s="350"/>
      <c r="I259" s="350"/>
      <c r="J259" s="350"/>
      <c r="K259" s="342"/>
      <c r="L259" s="10"/>
      <c r="M259" s="11"/>
      <c r="O259" s="328">
        <f t="shared" si="0"/>
        <v>96</v>
      </c>
      <c r="P259" s="334"/>
      <c r="Q259" s="353"/>
      <c r="R259" s="343"/>
      <c r="S259" s="349" t="s">
        <v>180</v>
      </c>
      <c r="T259" s="350"/>
      <c r="U259" s="342"/>
      <c r="V259" s="8"/>
      <c r="W259" s="9"/>
      <c r="X259" s="203"/>
    </row>
    <row r="260" spans="1:24" ht="20.100000000000001" customHeight="1" x14ac:dyDescent="0.15">
      <c r="A260" s="145"/>
      <c r="B260" s="145"/>
      <c r="C260" s="170"/>
      <c r="D260" s="348">
        <f t="shared" si="1"/>
        <v>36</v>
      </c>
      <c r="E260" s="349" t="s">
        <v>270</v>
      </c>
      <c r="F260" s="350"/>
      <c r="G260" s="350"/>
      <c r="H260" s="350"/>
      <c r="I260" s="350"/>
      <c r="J260" s="350"/>
      <c r="K260" s="342"/>
      <c r="L260" s="10"/>
      <c r="M260" s="11"/>
      <c r="O260" s="328">
        <f t="shared" si="0"/>
        <v>97</v>
      </c>
      <c r="P260" s="334"/>
      <c r="Q260" s="353"/>
      <c r="R260" s="343"/>
      <c r="S260" s="349" t="s">
        <v>271</v>
      </c>
      <c r="T260" s="350"/>
      <c r="U260" s="342"/>
      <c r="V260" s="8"/>
      <c r="W260" s="9"/>
      <c r="X260" s="203"/>
    </row>
    <row r="261" spans="1:24" ht="20.100000000000001" customHeight="1" x14ac:dyDescent="0.15">
      <c r="A261" s="145"/>
      <c r="B261" s="145"/>
      <c r="C261" s="170"/>
      <c r="D261" s="348">
        <f t="shared" si="1"/>
        <v>37</v>
      </c>
      <c r="E261" s="349" t="s">
        <v>272</v>
      </c>
      <c r="F261" s="350"/>
      <c r="G261" s="350"/>
      <c r="H261" s="350"/>
      <c r="I261" s="350"/>
      <c r="J261" s="350"/>
      <c r="K261" s="342"/>
      <c r="L261" s="10"/>
      <c r="M261" s="11"/>
      <c r="O261" s="328">
        <f t="shared" si="0"/>
        <v>98</v>
      </c>
      <c r="P261" s="334"/>
      <c r="Q261" s="353"/>
      <c r="R261" s="351"/>
      <c r="S261" s="349" t="s">
        <v>182</v>
      </c>
      <c r="T261" s="350"/>
      <c r="U261" s="342"/>
      <c r="V261" s="8"/>
      <c r="W261" s="9"/>
      <c r="X261" s="203"/>
    </row>
    <row r="262" spans="1:24" ht="20.100000000000001" customHeight="1" x14ac:dyDescent="0.15">
      <c r="A262" s="145"/>
      <c r="B262" s="145"/>
      <c r="C262" s="170"/>
      <c r="D262" s="348">
        <f>D261+1</f>
        <v>38</v>
      </c>
      <c r="E262" s="349" t="s">
        <v>117</v>
      </c>
      <c r="F262" s="350"/>
      <c r="G262" s="350"/>
      <c r="H262" s="350"/>
      <c r="I262" s="350"/>
      <c r="J262" s="350"/>
      <c r="K262" s="342"/>
      <c r="L262" s="10"/>
      <c r="M262" s="11"/>
      <c r="O262" s="328">
        <f t="shared" si="0"/>
        <v>99</v>
      </c>
      <c r="P262" s="334"/>
      <c r="Q262" s="353"/>
      <c r="R262" s="356" t="s">
        <v>273</v>
      </c>
      <c r="S262" s="349" t="s">
        <v>216</v>
      </c>
      <c r="T262" s="350"/>
      <c r="U262" s="342"/>
      <c r="V262" s="8"/>
      <c r="W262" s="9"/>
      <c r="X262" s="203"/>
    </row>
    <row r="263" spans="1:24" ht="20.100000000000001" customHeight="1" x14ac:dyDescent="0.15">
      <c r="A263" s="145"/>
      <c r="B263" s="145"/>
      <c r="C263" s="170"/>
      <c r="D263" s="348">
        <f t="shared" si="1"/>
        <v>39</v>
      </c>
      <c r="E263" s="331" t="s">
        <v>116</v>
      </c>
      <c r="F263" s="332"/>
      <c r="G263" s="332"/>
      <c r="H263" s="332"/>
      <c r="I263" s="332"/>
      <c r="J263" s="332"/>
      <c r="K263" s="333"/>
      <c r="L263" s="10"/>
      <c r="M263" s="11"/>
      <c r="O263" s="328">
        <f t="shared" si="0"/>
        <v>100</v>
      </c>
      <c r="P263" s="334"/>
      <c r="Q263" s="353"/>
      <c r="R263" s="357"/>
      <c r="S263" s="349" t="s">
        <v>170</v>
      </c>
      <c r="T263" s="350"/>
      <c r="U263" s="342"/>
      <c r="V263" s="8"/>
      <c r="W263" s="9"/>
      <c r="X263" s="203"/>
    </row>
    <row r="264" spans="1:24" ht="20.100000000000001" customHeight="1" x14ac:dyDescent="0.15">
      <c r="A264" s="145"/>
      <c r="B264" s="145"/>
      <c r="C264" s="170"/>
      <c r="D264" s="348">
        <f t="shared" si="1"/>
        <v>40</v>
      </c>
      <c r="E264" s="358" t="s">
        <v>50</v>
      </c>
      <c r="F264" s="359"/>
      <c r="G264" s="331" t="s">
        <v>274</v>
      </c>
      <c r="H264" s="332"/>
      <c r="I264" s="332"/>
      <c r="J264" s="332"/>
      <c r="K264" s="333"/>
      <c r="L264" s="10"/>
      <c r="M264" s="11"/>
      <c r="O264" s="328">
        <f t="shared" si="0"/>
        <v>101</v>
      </c>
      <c r="P264" s="334"/>
      <c r="Q264" s="353"/>
      <c r="R264" s="356" t="s">
        <v>275</v>
      </c>
      <c r="S264" s="349" t="s">
        <v>222</v>
      </c>
      <c r="T264" s="350"/>
      <c r="U264" s="342"/>
      <c r="V264" s="8"/>
      <c r="W264" s="9"/>
      <c r="X264" s="203"/>
    </row>
    <row r="265" spans="1:24" ht="20.100000000000001" customHeight="1" x14ac:dyDescent="0.15">
      <c r="A265" s="145"/>
      <c r="B265" s="145"/>
      <c r="C265" s="170"/>
      <c r="D265" s="348">
        <f t="shared" si="1"/>
        <v>41</v>
      </c>
      <c r="E265" s="360"/>
      <c r="F265" s="361"/>
      <c r="G265" s="331" t="s">
        <v>276</v>
      </c>
      <c r="H265" s="332"/>
      <c r="I265" s="332"/>
      <c r="J265" s="332"/>
      <c r="K265" s="333"/>
      <c r="L265" s="10"/>
      <c r="M265" s="11"/>
      <c r="O265" s="328">
        <f t="shared" si="0"/>
        <v>102</v>
      </c>
      <c r="P265" s="334"/>
      <c r="Q265" s="353"/>
      <c r="R265" s="357"/>
      <c r="S265" s="349" t="s">
        <v>277</v>
      </c>
      <c r="T265" s="350"/>
      <c r="U265" s="342"/>
      <c r="V265" s="8"/>
      <c r="W265" s="9"/>
      <c r="X265" s="203"/>
    </row>
    <row r="266" spans="1:24" ht="20.100000000000001" customHeight="1" x14ac:dyDescent="0.15">
      <c r="A266" s="145"/>
      <c r="B266" s="145"/>
      <c r="C266" s="170"/>
      <c r="D266" s="348">
        <f t="shared" si="1"/>
        <v>42</v>
      </c>
      <c r="E266" s="360"/>
      <c r="F266" s="361"/>
      <c r="G266" s="331" t="s">
        <v>278</v>
      </c>
      <c r="H266" s="332"/>
      <c r="I266" s="332"/>
      <c r="J266" s="332"/>
      <c r="K266" s="333"/>
      <c r="L266" s="10"/>
      <c r="M266" s="11"/>
      <c r="O266" s="328">
        <f t="shared" si="0"/>
        <v>103</v>
      </c>
      <c r="P266" s="334"/>
      <c r="Q266" s="353"/>
      <c r="R266" s="362" t="s">
        <v>279</v>
      </c>
      <c r="S266" s="349" t="s">
        <v>280</v>
      </c>
      <c r="T266" s="350"/>
      <c r="U266" s="342"/>
      <c r="V266" s="8"/>
      <c r="W266" s="9"/>
      <c r="X266" s="203"/>
    </row>
    <row r="267" spans="1:24" ht="20.100000000000001" customHeight="1" x14ac:dyDescent="0.15">
      <c r="A267" s="145"/>
      <c r="B267" s="145"/>
      <c r="C267" s="170"/>
      <c r="D267" s="348">
        <f t="shared" si="1"/>
        <v>43</v>
      </c>
      <c r="E267" s="360"/>
      <c r="F267" s="361"/>
      <c r="G267" s="331" t="s">
        <v>281</v>
      </c>
      <c r="H267" s="332"/>
      <c r="I267" s="332"/>
      <c r="J267" s="332"/>
      <c r="K267" s="333"/>
      <c r="L267" s="10"/>
      <c r="M267" s="11"/>
      <c r="O267" s="328">
        <f t="shared" si="0"/>
        <v>104</v>
      </c>
      <c r="P267" s="334"/>
      <c r="Q267" s="353"/>
      <c r="R267" s="362" t="s">
        <v>282</v>
      </c>
      <c r="S267" s="349" t="s">
        <v>172</v>
      </c>
      <c r="T267" s="350"/>
      <c r="U267" s="342"/>
      <c r="V267" s="8"/>
      <c r="W267" s="9"/>
      <c r="X267" s="203"/>
    </row>
    <row r="268" spans="1:24" ht="20.100000000000001" customHeight="1" x14ac:dyDescent="0.15">
      <c r="A268" s="145"/>
      <c r="B268" s="145"/>
      <c r="C268" s="170"/>
      <c r="D268" s="348">
        <f t="shared" si="1"/>
        <v>44</v>
      </c>
      <c r="E268" s="360"/>
      <c r="F268" s="361"/>
      <c r="G268" s="331" t="s">
        <v>283</v>
      </c>
      <c r="H268" s="332"/>
      <c r="I268" s="332"/>
      <c r="J268" s="332"/>
      <c r="K268" s="333"/>
      <c r="L268" s="10"/>
      <c r="M268" s="11"/>
      <c r="O268" s="328">
        <f t="shared" si="0"/>
        <v>105</v>
      </c>
      <c r="P268" s="334"/>
      <c r="Q268" s="353"/>
      <c r="R268" s="362" t="s">
        <v>284</v>
      </c>
      <c r="S268" s="349" t="s">
        <v>173</v>
      </c>
      <c r="T268" s="350"/>
      <c r="U268" s="342"/>
      <c r="V268" s="8"/>
      <c r="W268" s="9"/>
      <c r="X268" s="203"/>
    </row>
    <row r="269" spans="1:24" ht="20.100000000000001" customHeight="1" x14ac:dyDescent="0.15">
      <c r="A269" s="145"/>
      <c r="B269" s="145"/>
      <c r="C269" s="170"/>
      <c r="D269" s="348">
        <f t="shared" si="1"/>
        <v>45</v>
      </c>
      <c r="E269" s="360"/>
      <c r="F269" s="361"/>
      <c r="G269" s="331" t="s">
        <v>285</v>
      </c>
      <c r="H269" s="332"/>
      <c r="I269" s="332"/>
      <c r="J269" s="332"/>
      <c r="K269" s="333"/>
      <c r="L269" s="10"/>
      <c r="M269" s="11"/>
      <c r="O269" s="328">
        <f t="shared" si="0"/>
        <v>106</v>
      </c>
      <c r="P269" s="334"/>
      <c r="Q269" s="353"/>
      <c r="R269" s="362" t="s">
        <v>286</v>
      </c>
      <c r="S269" s="349"/>
      <c r="T269" s="350"/>
      <c r="U269" s="342"/>
      <c r="V269" s="8"/>
      <c r="W269" s="9"/>
      <c r="X269" s="203"/>
    </row>
    <row r="270" spans="1:24" ht="20.100000000000001" customHeight="1" x14ac:dyDescent="0.15">
      <c r="A270" s="145"/>
      <c r="B270" s="145"/>
      <c r="C270" s="170"/>
      <c r="D270" s="348">
        <f t="shared" si="1"/>
        <v>46</v>
      </c>
      <c r="E270" s="360"/>
      <c r="F270" s="361"/>
      <c r="G270" s="331" t="s">
        <v>287</v>
      </c>
      <c r="H270" s="332"/>
      <c r="I270" s="332"/>
      <c r="J270" s="332"/>
      <c r="K270" s="333"/>
      <c r="L270" s="10"/>
      <c r="M270" s="11"/>
      <c r="O270" s="328">
        <f t="shared" si="0"/>
        <v>107</v>
      </c>
      <c r="P270" s="334"/>
      <c r="Q270" s="363"/>
      <c r="R270" s="362" t="s">
        <v>288</v>
      </c>
      <c r="S270" s="349" t="s">
        <v>289</v>
      </c>
      <c r="T270" s="350"/>
      <c r="U270" s="342"/>
      <c r="V270" s="8"/>
      <c r="W270" s="9"/>
      <c r="X270" s="203"/>
    </row>
    <row r="271" spans="1:24" ht="20.100000000000001" customHeight="1" x14ac:dyDescent="0.15">
      <c r="A271" s="145"/>
      <c r="B271" s="145"/>
      <c r="C271" s="170"/>
      <c r="D271" s="348">
        <f t="shared" si="1"/>
        <v>47</v>
      </c>
      <c r="E271" s="360"/>
      <c r="F271" s="361"/>
      <c r="G271" s="331" t="s">
        <v>290</v>
      </c>
      <c r="H271" s="332"/>
      <c r="I271" s="332"/>
      <c r="J271" s="332"/>
      <c r="K271" s="333"/>
      <c r="L271" s="10"/>
      <c r="M271" s="11"/>
      <c r="O271" s="328">
        <f t="shared" si="0"/>
        <v>108</v>
      </c>
      <c r="P271" s="344" t="s">
        <v>291</v>
      </c>
      <c r="Q271" s="364"/>
      <c r="R271" s="352" t="s">
        <v>292</v>
      </c>
      <c r="S271" s="331" t="s">
        <v>293</v>
      </c>
      <c r="T271" s="332"/>
      <c r="U271" s="333"/>
      <c r="V271" s="8"/>
      <c r="W271" s="9"/>
      <c r="X271" s="203"/>
    </row>
    <row r="272" spans="1:24" ht="20.100000000000001" customHeight="1" x14ac:dyDescent="0.15">
      <c r="A272" s="145"/>
      <c r="B272" s="145"/>
      <c r="C272" s="170"/>
      <c r="D272" s="348">
        <f t="shared" si="1"/>
        <v>48</v>
      </c>
      <c r="E272" s="360"/>
      <c r="F272" s="361"/>
      <c r="G272" s="331" t="s">
        <v>294</v>
      </c>
      <c r="H272" s="332"/>
      <c r="I272" s="332"/>
      <c r="J272" s="332"/>
      <c r="K272" s="333"/>
      <c r="L272" s="10"/>
      <c r="M272" s="11"/>
      <c r="O272" s="328">
        <f t="shared" si="0"/>
        <v>109</v>
      </c>
      <c r="P272" s="365"/>
      <c r="Q272" s="366"/>
      <c r="R272" s="363"/>
      <c r="S272" s="331" t="s">
        <v>295</v>
      </c>
      <c r="T272" s="332"/>
      <c r="U272" s="333"/>
      <c r="V272" s="8"/>
      <c r="W272" s="9"/>
      <c r="X272" s="203"/>
    </row>
    <row r="273" spans="1:25" ht="20.100000000000001" customHeight="1" x14ac:dyDescent="0.15">
      <c r="A273" s="145"/>
      <c r="B273" s="145"/>
      <c r="C273" s="170"/>
      <c r="D273" s="348">
        <f t="shared" si="1"/>
        <v>49</v>
      </c>
      <c r="E273" s="360"/>
      <c r="F273" s="361"/>
      <c r="G273" s="331" t="s">
        <v>296</v>
      </c>
      <c r="H273" s="332"/>
      <c r="I273" s="332"/>
      <c r="J273" s="332"/>
      <c r="K273" s="333"/>
      <c r="L273" s="10"/>
      <c r="M273" s="11"/>
      <c r="O273" s="328">
        <f t="shared" si="0"/>
        <v>110</v>
      </c>
      <c r="P273" s="365"/>
      <c r="Q273" s="366"/>
      <c r="R273" s="352" t="s">
        <v>297</v>
      </c>
      <c r="S273" s="331" t="s">
        <v>293</v>
      </c>
      <c r="T273" s="332"/>
      <c r="U273" s="333"/>
      <c r="V273" s="8"/>
      <c r="W273" s="9"/>
      <c r="X273" s="203"/>
    </row>
    <row r="274" spans="1:25" ht="20.100000000000001" customHeight="1" x14ac:dyDescent="0.15">
      <c r="A274" s="145"/>
      <c r="B274" s="145"/>
      <c r="C274" s="170"/>
      <c r="D274" s="348">
        <f t="shared" si="1"/>
        <v>50</v>
      </c>
      <c r="E274" s="360"/>
      <c r="F274" s="361"/>
      <c r="G274" s="331" t="s">
        <v>298</v>
      </c>
      <c r="H274" s="332"/>
      <c r="I274" s="332"/>
      <c r="J274" s="332"/>
      <c r="K274" s="333"/>
      <c r="L274" s="10"/>
      <c r="M274" s="11"/>
      <c r="O274" s="328">
        <f t="shared" si="0"/>
        <v>111</v>
      </c>
      <c r="P274" s="365"/>
      <c r="Q274" s="366"/>
      <c r="R274" s="363"/>
      <c r="S274" s="331" t="s">
        <v>295</v>
      </c>
      <c r="T274" s="332"/>
      <c r="U274" s="333"/>
      <c r="V274" s="8"/>
      <c r="W274" s="9"/>
      <c r="X274" s="203"/>
    </row>
    <row r="275" spans="1:25" ht="20.100000000000001" customHeight="1" x14ac:dyDescent="0.15">
      <c r="A275" s="145"/>
      <c r="B275" s="145"/>
      <c r="C275" s="170"/>
      <c r="D275" s="348">
        <f t="shared" si="1"/>
        <v>51</v>
      </c>
      <c r="E275" s="360"/>
      <c r="F275" s="361"/>
      <c r="G275" s="331" t="s">
        <v>299</v>
      </c>
      <c r="H275" s="332"/>
      <c r="I275" s="332"/>
      <c r="J275" s="332"/>
      <c r="K275" s="333"/>
      <c r="L275" s="10"/>
      <c r="M275" s="11"/>
      <c r="O275" s="328">
        <f t="shared" si="0"/>
        <v>112</v>
      </c>
      <c r="P275" s="365"/>
      <c r="Q275" s="366"/>
      <c r="R275" s="367" t="s">
        <v>180</v>
      </c>
      <c r="S275" s="331" t="s">
        <v>293</v>
      </c>
      <c r="T275" s="332"/>
      <c r="U275" s="333"/>
      <c r="V275" s="8"/>
      <c r="W275" s="9"/>
      <c r="X275" s="203"/>
    </row>
    <row r="276" spans="1:25" ht="20.100000000000001" customHeight="1" x14ac:dyDescent="0.15">
      <c r="A276" s="145"/>
      <c r="B276" s="145"/>
      <c r="C276" s="170"/>
      <c r="D276" s="348">
        <f t="shared" si="1"/>
        <v>52</v>
      </c>
      <c r="E276" s="360"/>
      <c r="F276" s="361"/>
      <c r="G276" s="331" t="s">
        <v>300</v>
      </c>
      <c r="H276" s="332"/>
      <c r="I276" s="332"/>
      <c r="J276" s="332"/>
      <c r="K276" s="333"/>
      <c r="L276" s="10"/>
      <c r="M276" s="11"/>
      <c r="O276" s="368">
        <f t="shared" si="0"/>
        <v>113</v>
      </c>
      <c r="P276" s="369"/>
      <c r="Q276" s="370"/>
      <c r="R276" s="371"/>
      <c r="S276" s="372" t="s">
        <v>295</v>
      </c>
      <c r="T276" s="373"/>
      <c r="U276" s="374"/>
      <c r="V276" s="12"/>
      <c r="W276" s="13"/>
      <c r="X276" s="203"/>
    </row>
    <row r="277" spans="1:25" ht="20.100000000000001" customHeight="1" x14ac:dyDescent="0.15">
      <c r="A277" s="145"/>
      <c r="B277" s="145"/>
      <c r="C277" s="170"/>
      <c r="D277" s="348">
        <f t="shared" si="1"/>
        <v>53</v>
      </c>
      <c r="E277" s="360"/>
      <c r="F277" s="361"/>
      <c r="G277" s="331" t="s">
        <v>301</v>
      </c>
      <c r="H277" s="332"/>
      <c r="I277" s="332"/>
      <c r="J277" s="332"/>
      <c r="K277" s="333"/>
      <c r="L277" s="10"/>
      <c r="M277" s="11"/>
      <c r="X277" s="203"/>
    </row>
    <row r="278" spans="1:25" ht="20.100000000000001" customHeight="1" x14ac:dyDescent="0.15">
      <c r="A278" s="145"/>
      <c r="B278" s="145"/>
      <c r="C278" s="170"/>
      <c r="D278" s="348">
        <f t="shared" si="1"/>
        <v>54</v>
      </c>
      <c r="E278" s="360"/>
      <c r="F278" s="361"/>
      <c r="G278" s="331" t="s">
        <v>302</v>
      </c>
      <c r="H278" s="332"/>
      <c r="I278" s="332"/>
      <c r="J278" s="332"/>
      <c r="K278" s="333"/>
      <c r="L278" s="10"/>
      <c r="M278" s="11"/>
      <c r="X278" s="203"/>
    </row>
    <row r="279" spans="1:25" ht="20.100000000000001" customHeight="1" x14ac:dyDescent="0.15">
      <c r="A279" s="145"/>
      <c r="B279" s="145"/>
      <c r="C279" s="170"/>
      <c r="D279" s="348">
        <f t="shared" si="1"/>
        <v>55</v>
      </c>
      <c r="E279" s="360"/>
      <c r="F279" s="361"/>
      <c r="G279" s="331" t="s">
        <v>303</v>
      </c>
      <c r="H279" s="332"/>
      <c r="I279" s="332"/>
      <c r="J279" s="332"/>
      <c r="K279" s="333"/>
      <c r="L279" s="10"/>
      <c r="M279" s="11"/>
      <c r="X279" s="203"/>
    </row>
    <row r="280" spans="1:25" ht="20.100000000000001" customHeight="1" x14ac:dyDescent="0.15">
      <c r="A280" s="145"/>
      <c r="B280" s="145"/>
      <c r="C280" s="170"/>
      <c r="D280" s="348">
        <f t="shared" si="1"/>
        <v>56</v>
      </c>
      <c r="E280" s="360"/>
      <c r="F280" s="361"/>
      <c r="G280" s="331" t="s">
        <v>304</v>
      </c>
      <c r="H280" s="332"/>
      <c r="I280" s="332"/>
      <c r="J280" s="332"/>
      <c r="K280" s="333"/>
      <c r="L280" s="10"/>
      <c r="M280" s="11"/>
      <c r="X280" s="203"/>
    </row>
    <row r="281" spans="1:25" ht="20.100000000000001" customHeight="1" x14ac:dyDescent="0.15">
      <c r="A281" s="145"/>
      <c r="B281" s="145"/>
      <c r="C281" s="170"/>
      <c r="D281" s="348">
        <f t="shared" si="1"/>
        <v>57</v>
      </c>
      <c r="E281" s="360"/>
      <c r="F281" s="361"/>
      <c r="G281" s="331" t="s">
        <v>305</v>
      </c>
      <c r="H281" s="332"/>
      <c r="I281" s="332"/>
      <c r="J281" s="332"/>
      <c r="K281" s="333"/>
      <c r="L281" s="10"/>
      <c r="M281" s="11"/>
      <c r="X281" s="203"/>
    </row>
    <row r="282" spans="1:25" ht="20.100000000000001" customHeight="1" x14ac:dyDescent="0.15">
      <c r="A282" s="145"/>
      <c r="B282" s="145"/>
      <c r="C282" s="170"/>
      <c r="D282" s="348">
        <f t="shared" si="1"/>
        <v>58</v>
      </c>
      <c r="E282" s="360"/>
      <c r="F282" s="361"/>
      <c r="G282" s="331" t="s">
        <v>306</v>
      </c>
      <c r="H282" s="332"/>
      <c r="I282" s="332"/>
      <c r="J282" s="332"/>
      <c r="K282" s="333"/>
      <c r="L282" s="10"/>
      <c r="M282" s="11"/>
      <c r="X282" s="203"/>
    </row>
    <row r="283" spans="1:25" ht="20.100000000000001" customHeight="1" x14ac:dyDescent="0.15">
      <c r="A283" s="145"/>
      <c r="B283" s="145"/>
      <c r="C283" s="170"/>
      <c r="D283" s="348">
        <f t="shared" si="1"/>
        <v>59</v>
      </c>
      <c r="E283" s="360"/>
      <c r="F283" s="361"/>
      <c r="G283" s="331" t="s">
        <v>307</v>
      </c>
      <c r="H283" s="332"/>
      <c r="I283" s="332"/>
      <c r="J283" s="332"/>
      <c r="K283" s="333"/>
      <c r="L283" s="10"/>
      <c r="M283" s="11"/>
      <c r="X283" s="203"/>
    </row>
    <row r="284" spans="1:25" ht="20.100000000000001" customHeight="1" x14ac:dyDescent="0.15">
      <c r="A284" s="145"/>
      <c r="B284" s="145"/>
      <c r="C284" s="170"/>
      <c r="D284" s="348">
        <f t="shared" si="1"/>
        <v>60</v>
      </c>
      <c r="E284" s="360"/>
      <c r="F284" s="361"/>
      <c r="G284" s="331" t="s">
        <v>308</v>
      </c>
      <c r="H284" s="332"/>
      <c r="I284" s="332"/>
      <c r="J284" s="332"/>
      <c r="K284" s="333"/>
      <c r="L284" s="10"/>
      <c r="M284" s="11"/>
      <c r="X284" s="203"/>
    </row>
    <row r="285" spans="1:25" ht="20.100000000000001" customHeight="1" x14ac:dyDescent="0.15">
      <c r="A285" s="145"/>
      <c r="B285" s="145"/>
      <c r="C285" s="170"/>
      <c r="D285" s="375">
        <f t="shared" si="1"/>
        <v>61</v>
      </c>
      <c r="E285" s="376"/>
      <c r="F285" s="377"/>
      <c r="G285" s="372" t="s">
        <v>309</v>
      </c>
      <c r="H285" s="373"/>
      <c r="I285" s="373"/>
      <c r="J285" s="373"/>
      <c r="K285" s="374"/>
      <c r="L285" s="76"/>
      <c r="M285" s="77"/>
      <c r="X285" s="203"/>
    </row>
    <row r="286" spans="1:25" ht="15.75" customHeight="1" x14ac:dyDescent="0.15">
      <c r="A286" s="145"/>
      <c r="B286" s="145"/>
      <c r="C286" s="181"/>
      <c r="D286" s="378"/>
      <c r="E286" s="379"/>
      <c r="F286" s="379"/>
      <c r="G286" s="379"/>
      <c r="H286" s="379"/>
      <c r="I286" s="379"/>
      <c r="J286" s="379"/>
      <c r="K286" s="380"/>
      <c r="X286" s="203"/>
    </row>
    <row r="287" spans="1:25" ht="15.75" customHeight="1" x14ac:dyDescent="0.15">
      <c r="A287" s="145"/>
      <c r="B287" s="145"/>
      <c r="C287" s="192"/>
      <c r="D287" s="193"/>
      <c r="E287" s="193"/>
      <c r="F287" s="193"/>
      <c r="G287" s="193"/>
      <c r="H287" s="193"/>
      <c r="I287" s="193"/>
      <c r="J287" s="193"/>
      <c r="K287" s="381"/>
      <c r="L287" s="193"/>
      <c r="M287" s="193"/>
      <c r="N287" s="193"/>
      <c r="O287" s="193"/>
      <c r="P287" s="193"/>
      <c r="Q287" s="193"/>
      <c r="R287" s="193"/>
      <c r="S287" s="194"/>
      <c r="T287" s="194"/>
      <c r="U287" s="194"/>
      <c r="V287" s="194"/>
      <c r="W287" s="194"/>
      <c r="X287" s="382"/>
      <c r="Y287" s="383"/>
    </row>
    <row r="288" spans="1:25" ht="15.75" customHeight="1" x14ac:dyDescent="0.15">
      <c r="A288" s="145"/>
      <c r="B288" s="145"/>
      <c r="C288" s="174"/>
      <c r="D288" s="174"/>
      <c r="E288" s="174"/>
      <c r="F288" s="174"/>
      <c r="G288" s="174"/>
      <c r="H288" s="174"/>
      <c r="I288" s="174"/>
      <c r="J288" s="191"/>
      <c r="K288" s="216"/>
      <c r="L288" s="191"/>
      <c r="M288" s="191"/>
      <c r="N288" s="191"/>
      <c r="O288" s="191"/>
      <c r="P288" s="191"/>
      <c r="Q288" s="191"/>
      <c r="R288" s="191"/>
      <c r="S288" s="216"/>
      <c r="T288" s="191"/>
      <c r="U288" s="384"/>
      <c r="V288" s="191"/>
      <c r="W288" s="191"/>
      <c r="X288" s="191"/>
      <c r="Y288" s="191"/>
    </row>
    <row r="289" spans="1:25" ht="15.75" customHeight="1" x14ac:dyDescent="0.15">
      <c r="A289" s="145"/>
      <c r="B289" s="145"/>
      <c r="C289" s="174"/>
      <c r="D289" s="174"/>
      <c r="E289" s="174"/>
      <c r="F289" s="174"/>
      <c r="G289" s="174"/>
      <c r="H289" s="174"/>
      <c r="I289" s="174"/>
      <c r="J289" s="191"/>
      <c r="K289" s="385"/>
      <c r="L289" s="316"/>
      <c r="M289" s="174"/>
      <c r="N289" s="174"/>
      <c r="O289" s="174"/>
      <c r="P289" s="174"/>
      <c r="Q289" s="174"/>
      <c r="R289" s="174"/>
      <c r="S289" s="174"/>
      <c r="T289" s="174"/>
      <c r="U289" s="174"/>
      <c r="V289" s="316"/>
      <c r="W289" s="386"/>
      <c r="X289" s="174"/>
      <c r="Y289" s="174"/>
    </row>
    <row r="290" spans="1:25" ht="20.100000000000001" customHeight="1" x14ac:dyDescent="0.15">
      <c r="A290" s="145"/>
      <c r="B290" s="145"/>
      <c r="C290" s="196" t="s">
        <v>93</v>
      </c>
      <c r="D290" s="197"/>
      <c r="E290" s="197"/>
      <c r="F290" s="197"/>
      <c r="G290" s="197"/>
      <c r="H290" s="198"/>
      <c r="I290" s="387"/>
      <c r="K290" s="388"/>
      <c r="L290" s="313"/>
      <c r="V290" s="313"/>
      <c r="W290" s="388"/>
    </row>
    <row r="291" spans="1:25" ht="15.75" customHeight="1" x14ac:dyDescent="0.15">
      <c r="A291" s="145"/>
      <c r="B291" s="145"/>
      <c r="C291" s="170"/>
      <c r="D291" s="171"/>
      <c r="E291" s="171"/>
      <c r="F291" s="171"/>
      <c r="G291" s="171"/>
      <c r="H291" s="171"/>
      <c r="I291" s="171"/>
      <c r="J291" s="172"/>
      <c r="K291" s="389"/>
      <c r="L291" s="314"/>
      <c r="M291" s="172"/>
      <c r="N291" s="172"/>
      <c r="O291" s="172"/>
      <c r="P291" s="172"/>
      <c r="Q291" s="172"/>
      <c r="R291" s="172"/>
      <c r="S291" s="172"/>
      <c r="T291" s="172"/>
      <c r="U291" s="172"/>
      <c r="V291" s="314"/>
      <c r="W291" s="389"/>
      <c r="X291" s="173"/>
    </row>
    <row r="292" spans="1:25" ht="15.75" hidden="1" customHeight="1" x14ac:dyDescent="0.15">
      <c r="A292" s="145"/>
      <c r="B292" s="145"/>
      <c r="C292" s="170"/>
      <c r="D292" s="171"/>
      <c r="E292" s="171"/>
      <c r="F292" s="171"/>
      <c r="G292" s="171"/>
      <c r="H292" s="171"/>
      <c r="I292" s="171"/>
      <c r="J292" s="174"/>
      <c r="K292" s="386"/>
      <c r="L292" s="316"/>
      <c r="M292" s="174"/>
      <c r="N292" s="174"/>
      <c r="O292" s="174"/>
      <c r="P292" s="174"/>
      <c r="Q292" s="174"/>
      <c r="R292" s="174"/>
      <c r="S292" s="174"/>
      <c r="T292" s="174"/>
      <c r="U292" s="174"/>
      <c r="V292" s="316"/>
      <c r="W292" s="174"/>
      <c r="X292" s="175"/>
    </row>
    <row r="293" spans="1:25" ht="20.100000000000001" customHeight="1" x14ac:dyDescent="0.15">
      <c r="A293" s="145"/>
      <c r="B293" s="145"/>
      <c r="C293" s="170"/>
      <c r="D293" s="177">
        <v>1</v>
      </c>
      <c r="E293" s="390" t="s">
        <v>51</v>
      </c>
      <c r="F293" s="390"/>
      <c r="G293" s="390"/>
      <c r="H293" s="390"/>
      <c r="I293" s="69"/>
      <c r="J293" s="69"/>
      <c r="K293" s="70"/>
      <c r="L293" s="71"/>
      <c r="M293" s="69"/>
      <c r="N293" s="390"/>
      <c r="O293" s="390"/>
      <c r="P293" s="390"/>
      <c r="Q293" s="390"/>
      <c r="R293" s="390"/>
      <c r="S293" s="390"/>
      <c r="T293" s="390"/>
      <c r="U293" s="390"/>
      <c r="V293" s="391"/>
      <c r="W293" s="390"/>
      <c r="X293" s="392"/>
      <c r="Y293" s="174"/>
    </row>
    <row r="294" spans="1:25" ht="20.100000000000001" customHeight="1" x14ac:dyDescent="0.15">
      <c r="A294" s="145"/>
      <c r="B294" s="145"/>
      <c r="C294" s="170"/>
      <c r="D294" s="177"/>
      <c r="E294" s="393"/>
      <c r="F294" s="393"/>
      <c r="G294" s="393"/>
      <c r="H294" s="393"/>
      <c r="I294" s="182"/>
      <c r="J294" s="394" t="s">
        <v>52</v>
      </c>
      <c r="K294" s="395"/>
      <c r="L294" s="396"/>
      <c r="M294" s="272"/>
      <c r="N294" s="272"/>
      <c r="O294" s="272"/>
      <c r="P294" s="272"/>
      <c r="Q294" s="272"/>
      <c r="R294" s="272"/>
      <c r="S294" s="272"/>
      <c r="T294" s="272"/>
      <c r="U294" s="272"/>
      <c r="V294" s="396"/>
      <c r="W294" s="272"/>
      <c r="X294" s="397"/>
      <c r="Y294" s="272"/>
    </row>
    <row r="295" spans="1:25" ht="20.100000000000001" customHeight="1" x14ac:dyDescent="0.15">
      <c r="A295" s="145"/>
      <c r="B295" s="145"/>
      <c r="C295" s="170"/>
      <c r="D295" s="177">
        <v>2</v>
      </c>
      <c r="E295" s="390" t="s">
        <v>53</v>
      </c>
      <c r="F295" s="390"/>
      <c r="G295" s="390"/>
      <c r="H295" s="390"/>
      <c r="I295" s="69"/>
      <c r="J295" s="69"/>
      <c r="K295" s="70"/>
      <c r="L295" s="71"/>
      <c r="M295" s="69"/>
      <c r="N295" s="191"/>
      <c r="O295" s="191"/>
      <c r="P295" s="191"/>
      <c r="Q295" s="191"/>
      <c r="R295" s="191"/>
      <c r="S295" s="191"/>
      <c r="T295" s="191"/>
      <c r="U295" s="191"/>
      <c r="V295" s="312"/>
      <c r="W295" s="191"/>
      <c r="X295" s="183"/>
      <c r="Y295" s="191"/>
    </row>
    <row r="296" spans="1:25" ht="20.100000000000001" customHeight="1" x14ac:dyDescent="0.15">
      <c r="A296" s="145"/>
      <c r="B296" s="145"/>
      <c r="C296" s="170"/>
      <c r="D296" s="177"/>
      <c r="E296" s="393"/>
      <c r="F296" s="393"/>
      <c r="G296" s="393"/>
      <c r="H296" s="393"/>
      <c r="I296" s="398"/>
      <c r="J296" s="394" t="s">
        <v>54</v>
      </c>
      <c r="K296" s="395"/>
      <c r="L296" s="396"/>
      <c r="M296" s="272"/>
      <c r="N296" s="272"/>
      <c r="O296" s="272"/>
      <c r="P296" s="272"/>
      <c r="Q296" s="272"/>
      <c r="R296" s="272"/>
      <c r="S296" s="272"/>
      <c r="T296" s="272"/>
      <c r="U296" s="272"/>
      <c r="V296" s="396"/>
      <c r="W296" s="272"/>
      <c r="X296" s="183"/>
      <c r="Y296" s="191"/>
    </row>
    <row r="297" spans="1:25" ht="20.100000000000001" customHeight="1" x14ac:dyDescent="0.15">
      <c r="A297" s="145"/>
      <c r="B297" s="145"/>
      <c r="C297" s="170"/>
      <c r="D297" s="177">
        <v>3</v>
      </c>
      <c r="E297" s="390" t="s">
        <v>200</v>
      </c>
      <c r="F297" s="390"/>
      <c r="G297" s="390"/>
      <c r="H297" s="390"/>
      <c r="I297" s="69"/>
      <c r="J297" s="69"/>
      <c r="K297" s="70"/>
      <c r="L297" s="69"/>
      <c r="M297" s="69"/>
      <c r="N297" s="191"/>
      <c r="O297" s="191"/>
      <c r="P297" s="191"/>
      <c r="Q297" s="191"/>
      <c r="R297" s="191"/>
      <c r="S297" s="191"/>
      <c r="T297" s="191"/>
      <c r="U297" s="191"/>
      <c r="V297" s="312"/>
      <c r="W297" s="191"/>
      <c r="X297" s="183"/>
      <c r="Y297" s="191"/>
    </row>
    <row r="298" spans="1:25" ht="20.100000000000001" customHeight="1" x14ac:dyDescent="0.15">
      <c r="A298" s="145"/>
      <c r="B298" s="145"/>
      <c r="C298" s="170"/>
      <c r="D298" s="177"/>
      <c r="E298" s="393"/>
      <c r="F298" s="393"/>
      <c r="G298" s="393"/>
      <c r="H298" s="393"/>
      <c r="I298" s="399"/>
      <c r="J298" s="400" t="s">
        <v>201</v>
      </c>
      <c r="K298" s="395"/>
      <c r="L298" s="272"/>
      <c r="M298" s="272"/>
      <c r="N298" s="272"/>
      <c r="O298" s="272"/>
      <c r="P298" s="272"/>
      <c r="Q298" s="272"/>
      <c r="R298" s="272"/>
      <c r="S298" s="272"/>
      <c r="T298" s="272"/>
      <c r="U298" s="272"/>
      <c r="V298" s="272"/>
      <c r="W298" s="272"/>
      <c r="X298" s="397"/>
      <c r="Y298" s="272"/>
    </row>
    <row r="299" spans="1:25" ht="20.100000000000001" customHeight="1" x14ac:dyDescent="0.15">
      <c r="A299" s="145"/>
      <c r="B299" s="145"/>
      <c r="C299" s="170"/>
      <c r="D299" s="177"/>
      <c r="E299" s="393"/>
      <c r="F299" s="393"/>
      <c r="G299" s="393"/>
      <c r="H299" s="393"/>
      <c r="I299" s="399"/>
      <c r="J299" s="400"/>
      <c r="K299" s="395"/>
      <c r="L299" s="272"/>
      <c r="M299" s="272"/>
      <c r="N299" s="272"/>
      <c r="O299" s="272"/>
      <c r="P299" s="272"/>
      <c r="Q299" s="272"/>
      <c r="R299" s="272"/>
      <c r="S299" s="272"/>
      <c r="T299" s="272"/>
      <c r="U299" s="272"/>
      <c r="V299" s="272"/>
      <c r="W299" s="272"/>
      <c r="X299" s="397"/>
      <c r="Y299" s="272"/>
    </row>
    <row r="300" spans="1:25" ht="30" customHeight="1" x14ac:dyDescent="0.15">
      <c r="A300" s="145"/>
      <c r="B300" s="145"/>
      <c r="C300" s="176"/>
      <c r="D300" s="401" t="s">
        <v>310</v>
      </c>
      <c r="E300" s="401"/>
      <c r="F300" s="401"/>
      <c r="G300" s="401"/>
      <c r="H300" s="401"/>
      <c r="I300" s="401"/>
      <c r="J300" s="401"/>
      <c r="K300" s="401"/>
      <c r="L300" s="401"/>
      <c r="M300" s="401"/>
      <c r="N300" s="401"/>
      <c r="O300" s="401"/>
      <c r="P300" s="401"/>
      <c r="Q300" s="401"/>
      <c r="R300" s="401"/>
      <c r="S300" s="401"/>
      <c r="T300" s="401"/>
      <c r="U300" s="401"/>
      <c r="V300" s="401"/>
      <c r="W300" s="401"/>
      <c r="X300" s="183"/>
      <c r="Y300" s="191"/>
    </row>
    <row r="301" spans="1:25" ht="30" customHeight="1" x14ac:dyDescent="0.15">
      <c r="A301" s="145">
        <f>IF(COUNTIF(K302:K359,"○")&lt;1, 1001, 0)</f>
        <v>1001</v>
      </c>
      <c r="B301" s="572"/>
      <c r="C301" s="170"/>
      <c r="D301" s="281" t="s">
        <v>120</v>
      </c>
      <c r="E301" s="282"/>
      <c r="F301" s="282"/>
      <c r="G301" s="282"/>
      <c r="H301" s="282"/>
      <c r="I301" s="282"/>
      <c r="J301" s="402"/>
      <c r="K301" s="403" t="s">
        <v>55</v>
      </c>
      <c r="L301" s="287" t="s">
        <v>311</v>
      </c>
      <c r="M301" s="290"/>
      <c r="N301" s="404"/>
      <c r="O301" s="405" t="s">
        <v>121</v>
      </c>
      <c r="P301" s="406"/>
      <c r="Q301" s="406"/>
      <c r="R301" s="407"/>
      <c r="S301" s="408" t="s">
        <v>122</v>
      </c>
      <c r="T301" s="409"/>
      <c r="U301" s="410" t="str">
        <f>"登録年月日
"&amp;日付例_s</f>
        <v>登録年月日
例)2025/4/1</v>
      </c>
      <c r="V301" s="411"/>
      <c r="W301" s="412"/>
      <c r="X301" s="183"/>
      <c r="Y301" s="191"/>
    </row>
    <row r="302" spans="1:25" ht="20.100000000000001" customHeight="1" x14ac:dyDescent="0.15">
      <c r="A302" s="174">
        <f>IF(AND(K302="○", OR(S302="",U302="")),1001,0)</f>
        <v>0</v>
      </c>
      <c r="B302" s="379"/>
      <c r="C302" s="176"/>
      <c r="D302" s="413">
        <v>4</v>
      </c>
      <c r="E302" s="414" t="s">
        <v>123</v>
      </c>
      <c r="F302" s="415" t="s">
        <v>124</v>
      </c>
      <c r="G302" s="416"/>
      <c r="H302" s="416"/>
      <c r="I302" s="416"/>
      <c r="J302" s="417"/>
      <c r="K302" s="2"/>
      <c r="L302" s="47"/>
      <c r="M302" s="48"/>
      <c r="N302" s="49"/>
      <c r="O302" s="418" t="s">
        <v>125</v>
      </c>
      <c r="P302" s="419"/>
      <c r="Q302" s="419"/>
      <c r="R302" s="420"/>
      <c r="S302" s="19"/>
      <c r="T302" s="20"/>
      <c r="U302" s="33"/>
      <c r="V302" s="34"/>
      <c r="W302" s="35"/>
      <c r="X302" s="183"/>
      <c r="Y302" s="191"/>
    </row>
    <row r="303" spans="1:25" ht="20.100000000000001" customHeight="1" x14ac:dyDescent="0.15">
      <c r="A303" s="145">
        <f>IF(AND(K303="○", OR(S302="",U302="")),1001,0)</f>
        <v>0</v>
      </c>
      <c r="B303" s="145"/>
      <c r="C303" s="176"/>
      <c r="D303" s="421">
        <f>D302+1</f>
        <v>5</v>
      </c>
      <c r="E303" s="422"/>
      <c r="F303" s="423" t="s">
        <v>126</v>
      </c>
      <c r="G303" s="424"/>
      <c r="H303" s="424"/>
      <c r="I303" s="424"/>
      <c r="J303" s="425"/>
      <c r="K303" s="3"/>
      <c r="L303" s="50"/>
      <c r="M303" s="51"/>
      <c r="N303" s="52"/>
      <c r="O303" s="426"/>
      <c r="P303" s="427"/>
      <c r="Q303" s="427"/>
      <c r="R303" s="428"/>
      <c r="S303" s="21"/>
      <c r="T303" s="22"/>
      <c r="U303" s="36"/>
      <c r="V303" s="37"/>
      <c r="W303" s="38"/>
      <c r="X303" s="183"/>
      <c r="Y303" s="191"/>
    </row>
    <row r="304" spans="1:25" ht="20.100000000000001" customHeight="1" x14ac:dyDescent="0.15">
      <c r="A304" s="145">
        <f>IF(AND(K304="○", OR(S302="",U302="")),1001,0)</f>
        <v>0</v>
      </c>
      <c r="B304" s="145"/>
      <c r="C304" s="176"/>
      <c r="D304" s="429">
        <f>D303+1</f>
        <v>6</v>
      </c>
      <c r="E304" s="430"/>
      <c r="F304" s="431" t="s">
        <v>127</v>
      </c>
      <c r="G304" s="432"/>
      <c r="H304" s="432"/>
      <c r="I304" s="432"/>
      <c r="J304" s="433"/>
      <c r="K304" s="4"/>
      <c r="L304" s="53"/>
      <c r="M304" s="54"/>
      <c r="N304" s="55"/>
      <c r="O304" s="434"/>
      <c r="P304" s="435"/>
      <c r="Q304" s="435"/>
      <c r="R304" s="436"/>
      <c r="S304" s="56"/>
      <c r="T304" s="57"/>
      <c r="U304" s="39"/>
      <c r="V304" s="40"/>
      <c r="W304" s="41"/>
      <c r="X304" s="183"/>
      <c r="Y304" s="191"/>
    </row>
    <row r="305" spans="1:25" ht="20.100000000000001" customHeight="1" x14ac:dyDescent="0.15">
      <c r="A305" s="145">
        <f>IF(AND(K305="○", OR(S305="",U305="")),1001,0)</f>
        <v>0</v>
      </c>
      <c r="B305" s="379"/>
      <c r="C305" s="176"/>
      <c r="D305" s="437">
        <f t="shared" ref="D305:D365" si="2">D304+1</f>
        <v>7</v>
      </c>
      <c r="E305" s="414" t="s">
        <v>159</v>
      </c>
      <c r="F305" s="438" t="s">
        <v>128</v>
      </c>
      <c r="G305" s="439"/>
      <c r="H305" s="439"/>
      <c r="I305" s="439"/>
      <c r="J305" s="440"/>
      <c r="K305" s="5"/>
      <c r="L305" s="441"/>
      <c r="M305" s="442"/>
      <c r="N305" s="443"/>
      <c r="O305" s="444" t="s">
        <v>129</v>
      </c>
      <c r="P305" s="445"/>
      <c r="Q305" s="445"/>
      <c r="R305" s="446"/>
      <c r="S305" s="126"/>
      <c r="T305" s="127"/>
      <c r="U305" s="135"/>
      <c r="V305" s="136"/>
      <c r="W305" s="137"/>
      <c r="X305" s="183"/>
      <c r="Y305" s="191"/>
    </row>
    <row r="306" spans="1:25" ht="20.100000000000001" customHeight="1" x14ac:dyDescent="0.15">
      <c r="A306" s="145"/>
      <c r="B306" s="145"/>
      <c r="C306" s="176"/>
      <c r="D306" s="421">
        <f t="shared" si="2"/>
        <v>8</v>
      </c>
      <c r="E306" s="422"/>
      <c r="F306" s="423" t="s">
        <v>157</v>
      </c>
      <c r="G306" s="424"/>
      <c r="H306" s="424"/>
      <c r="I306" s="424"/>
      <c r="J306" s="425"/>
      <c r="K306" s="3"/>
      <c r="L306" s="441"/>
      <c r="M306" s="442"/>
      <c r="N306" s="443"/>
      <c r="O306" s="447"/>
      <c r="P306" s="448"/>
      <c r="Q306" s="448"/>
      <c r="R306" s="449"/>
      <c r="S306" s="450"/>
      <c r="T306" s="451"/>
      <c r="U306" s="452"/>
      <c r="V306" s="453"/>
      <c r="W306" s="454"/>
      <c r="X306" s="183"/>
      <c r="Y306" s="191"/>
    </row>
    <row r="307" spans="1:25" ht="20.100000000000001" customHeight="1" x14ac:dyDescent="0.15">
      <c r="A307" s="145"/>
      <c r="B307" s="145"/>
      <c r="C307" s="176"/>
      <c r="D307" s="421">
        <f t="shared" si="2"/>
        <v>9</v>
      </c>
      <c r="E307" s="422"/>
      <c r="F307" s="423" t="s">
        <v>158</v>
      </c>
      <c r="G307" s="424"/>
      <c r="H307" s="424"/>
      <c r="I307" s="424"/>
      <c r="J307" s="425"/>
      <c r="K307" s="3"/>
      <c r="L307" s="441"/>
      <c r="M307" s="442"/>
      <c r="N307" s="443"/>
      <c r="O307" s="447"/>
      <c r="P307" s="448"/>
      <c r="Q307" s="448"/>
      <c r="R307" s="449"/>
      <c r="S307" s="450"/>
      <c r="T307" s="451"/>
      <c r="U307" s="452"/>
      <c r="V307" s="453"/>
      <c r="W307" s="454"/>
      <c r="X307" s="183"/>
      <c r="Y307" s="191"/>
    </row>
    <row r="308" spans="1:25" ht="20.100000000000001" customHeight="1" x14ac:dyDescent="0.15">
      <c r="A308" s="145"/>
      <c r="B308" s="145"/>
      <c r="C308" s="176"/>
      <c r="D308" s="421">
        <f t="shared" si="2"/>
        <v>10</v>
      </c>
      <c r="E308" s="422"/>
      <c r="F308" s="438" t="s">
        <v>130</v>
      </c>
      <c r="G308" s="439"/>
      <c r="H308" s="439"/>
      <c r="I308" s="439"/>
      <c r="J308" s="440"/>
      <c r="K308" s="3"/>
      <c r="L308" s="441"/>
      <c r="M308" s="442"/>
      <c r="N308" s="443"/>
      <c r="O308" s="447"/>
      <c r="P308" s="448"/>
      <c r="Q308" s="448"/>
      <c r="R308" s="449"/>
      <c r="S308" s="450"/>
      <c r="T308" s="451"/>
      <c r="U308" s="452"/>
      <c r="V308" s="453"/>
      <c r="W308" s="454"/>
      <c r="X308" s="183"/>
      <c r="Y308" s="191"/>
    </row>
    <row r="309" spans="1:25" ht="20.100000000000001" customHeight="1" x14ac:dyDescent="0.15">
      <c r="A309" s="145"/>
      <c r="B309" s="145"/>
      <c r="C309" s="176"/>
      <c r="D309" s="421">
        <f t="shared" si="2"/>
        <v>11</v>
      </c>
      <c r="E309" s="422"/>
      <c r="F309" s="423" t="s">
        <v>131</v>
      </c>
      <c r="G309" s="424"/>
      <c r="H309" s="424"/>
      <c r="I309" s="424"/>
      <c r="J309" s="425"/>
      <c r="K309" s="3"/>
      <c r="L309" s="441"/>
      <c r="M309" s="442"/>
      <c r="N309" s="443"/>
      <c r="O309" s="447"/>
      <c r="P309" s="448"/>
      <c r="Q309" s="448"/>
      <c r="R309" s="449"/>
      <c r="S309" s="450"/>
      <c r="T309" s="451"/>
      <c r="U309" s="452"/>
      <c r="V309" s="453"/>
      <c r="W309" s="454"/>
      <c r="X309" s="183"/>
      <c r="Y309" s="191"/>
    </row>
    <row r="310" spans="1:25" ht="20.100000000000001" customHeight="1" x14ac:dyDescent="0.15">
      <c r="A310" s="145"/>
      <c r="B310" s="145"/>
      <c r="C310" s="176"/>
      <c r="D310" s="421">
        <f t="shared" si="2"/>
        <v>12</v>
      </c>
      <c r="E310" s="422"/>
      <c r="F310" s="423" t="s">
        <v>132</v>
      </c>
      <c r="G310" s="424"/>
      <c r="H310" s="424"/>
      <c r="I310" s="424"/>
      <c r="J310" s="425"/>
      <c r="K310" s="3"/>
      <c r="L310" s="441"/>
      <c r="M310" s="442"/>
      <c r="N310" s="443"/>
      <c r="O310" s="447"/>
      <c r="P310" s="448"/>
      <c r="Q310" s="448"/>
      <c r="R310" s="449"/>
      <c r="S310" s="450"/>
      <c r="T310" s="451"/>
      <c r="U310" s="452"/>
      <c r="V310" s="453"/>
      <c r="W310" s="454"/>
      <c r="X310" s="183"/>
      <c r="Y310" s="191"/>
    </row>
    <row r="311" spans="1:25" ht="20.100000000000001" customHeight="1" x14ac:dyDescent="0.15">
      <c r="A311" s="145"/>
      <c r="B311" s="145"/>
      <c r="C311" s="176"/>
      <c r="D311" s="421">
        <f t="shared" si="2"/>
        <v>13</v>
      </c>
      <c r="E311" s="422"/>
      <c r="F311" s="423" t="s">
        <v>133</v>
      </c>
      <c r="G311" s="424"/>
      <c r="H311" s="424"/>
      <c r="I311" s="424"/>
      <c r="J311" s="425"/>
      <c r="K311" s="3"/>
      <c r="L311" s="441"/>
      <c r="M311" s="442"/>
      <c r="N311" s="443"/>
      <c r="O311" s="447"/>
      <c r="P311" s="448"/>
      <c r="Q311" s="448"/>
      <c r="R311" s="449"/>
      <c r="S311" s="450"/>
      <c r="T311" s="451"/>
      <c r="U311" s="452"/>
      <c r="V311" s="453"/>
      <c r="W311" s="454"/>
      <c r="X311" s="183"/>
      <c r="Y311" s="191"/>
    </row>
    <row r="312" spans="1:25" ht="20.100000000000001" customHeight="1" x14ac:dyDescent="0.15">
      <c r="A312" s="145"/>
      <c r="B312" s="145"/>
      <c r="C312" s="176"/>
      <c r="D312" s="421">
        <f t="shared" si="2"/>
        <v>14</v>
      </c>
      <c r="E312" s="422"/>
      <c r="F312" s="423" t="s">
        <v>134</v>
      </c>
      <c r="G312" s="424"/>
      <c r="H312" s="424"/>
      <c r="I312" s="424"/>
      <c r="J312" s="425"/>
      <c r="K312" s="3"/>
      <c r="L312" s="441"/>
      <c r="M312" s="442"/>
      <c r="N312" s="443"/>
      <c r="O312" s="447"/>
      <c r="P312" s="448"/>
      <c r="Q312" s="448"/>
      <c r="R312" s="449"/>
      <c r="S312" s="450"/>
      <c r="T312" s="451"/>
      <c r="U312" s="452"/>
      <c r="V312" s="453"/>
      <c r="W312" s="454"/>
      <c r="X312" s="183"/>
      <c r="Y312" s="191"/>
    </row>
    <row r="313" spans="1:25" ht="20.100000000000001" customHeight="1" x14ac:dyDescent="0.15">
      <c r="A313" s="145"/>
      <c r="B313" s="145"/>
      <c r="C313" s="176"/>
      <c r="D313" s="421">
        <f t="shared" si="2"/>
        <v>15</v>
      </c>
      <c r="E313" s="422"/>
      <c r="F313" s="423" t="s">
        <v>135</v>
      </c>
      <c r="G313" s="424"/>
      <c r="H313" s="424"/>
      <c r="I313" s="424"/>
      <c r="J313" s="425"/>
      <c r="K313" s="3"/>
      <c r="L313" s="441"/>
      <c r="M313" s="442"/>
      <c r="N313" s="443"/>
      <c r="O313" s="447"/>
      <c r="P313" s="448"/>
      <c r="Q313" s="448"/>
      <c r="R313" s="449"/>
      <c r="S313" s="450"/>
      <c r="T313" s="451"/>
      <c r="U313" s="452"/>
      <c r="V313" s="453"/>
      <c r="W313" s="454"/>
      <c r="X313" s="183"/>
      <c r="Y313" s="191"/>
    </row>
    <row r="314" spans="1:25" ht="20.100000000000001" customHeight="1" x14ac:dyDescent="0.15">
      <c r="A314" s="145"/>
      <c r="B314" s="145"/>
      <c r="C314" s="176"/>
      <c r="D314" s="421">
        <f t="shared" si="2"/>
        <v>16</v>
      </c>
      <c r="E314" s="422"/>
      <c r="F314" s="423" t="s">
        <v>161</v>
      </c>
      <c r="G314" s="424"/>
      <c r="H314" s="424"/>
      <c r="I314" s="424"/>
      <c r="J314" s="425"/>
      <c r="K314" s="3"/>
      <c r="L314" s="441"/>
      <c r="M314" s="442"/>
      <c r="N314" s="443"/>
      <c r="O314" s="447"/>
      <c r="P314" s="448"/>
      <c r="Q314" s="448"/>
      <c r="R314" s="449"/>
      <c r="S314" s="450"/>
      <c r="T314" s="451"/>
      <c r="U314" s="452"/>
      <c r="V314" s="453"/>
      <c r="W314" s="454"/>
      <c r="X314" s="183"/>
      <c r="Y314" s="191"/>
    </row>
    <row r="315" spans="1:25" ht="20.100000000000001" customHeight="1" x14ac:dyDescent="0.15">
      <c r="A315" s="145"/>
      <c r="B315" s="145"/>
      <c r="C315" s="176"/>
      <c r="D315" s="421">
        <f t="shared" si="2"/>
        <v>17</v>
      </c>
      <c r="E315" s="422"/>
      <c r="F315" s="423" t="s">
        <v>162</v>
      </c>
      <c r="G315" s="424"/>
      <c r="H315" s="424"/>
      <c r="I315" s="424"/>
      <c r="J315" s="425"/>
      <c r="K315" s="3"/>
      <c r="L315" s="441"/>
      <c r="M315" s="442"/>
      <c r="N315" s="443"/>
      <c r="O315" s="447"/>
      <c r="P315" s="448"/>
      <c r="Q315" s="448"/>
      <c r="R315" s="449"/>
      <c r="S315" s="450"/>
      <c r="T315" s="451"/>
      <c r="U315" s="452"/>
      <c r="V315" s="453"/>
      <c r="W315" s="454"/>
      <c r="X315" s="183"/>
      <c r="Y315" s="191"/>
    </row>
    <row r="316" spans="1:25" ht="20.100000000000001" customHeight="1" x14ac:dyDescent="0.15">
      <c r="A316" s="145"/>
      <c r="B316" s="145"/>
      <c r="C316" s="176"/>
      <c r="D316" s="421">
        <f t="shared" si="2"/>
        <v>18</v>
      </c>
      <c r="E316" s="422"/>
      <c r="F316" s="423" t="s">
        <v>160</v>
      </c>
      <c r="G316" s="424"/>
      <c r="H316" s="424"/>
      <c r="I316" s="424"/>
      <c r="J316" s="425"/>
      <c r="K316" s="3"/>
      <c r="L316" s="441"/>
      <c r="M316" s="442"/>
      <c r="N316" s="443"/>
      <c r="O316" s="447"/>
      <c r="P316" s="448"/>
      <c r="Q316" s="448"/>
      <c r="R316" s="449"/>
      <c r="S316" s="450"/>
      <c r="T316" s="451"/>
      <c r="U316" s="452"/>
      <c r="V316" s="453"/>
      <c r="W316" s="454"/>
      <c r="X316" s="183"/>
      <c r="Y316" s="191"/>
    </row>
    <row r="317" spans="1:25" ht="20.100000000000001" customHeight="1" x14ac:dyDescent="0.15">
      <c r="A317" s="145"/>
      <c r="B317" s="145"/>
      <c r="C317" s="176"/>
      <c r="D317" s="421">
        <f t="shared" si="2"/>
        <v>19</v>
      </c>
      <c r="E317" s="422"/>
      <c r="F317" s="423" t="s">
        <v>136</v>
      </c>
      <c r="G317" s="424"/>
      <c r="H317" s="424"/>
      <c r="I317" s="424"/>
      <c r="J317" s="425"/>
      <c r="K317" s="3"/>
      <c r="L317" s="441"/>
      <c r="M317" s="442"/>
      <c r="N317" s="443"/>
      <c r="O317" s="447"/>
      <c r="P317" s="448"/>
      <c r="Q317" s="448"/>
      <c r="R317" s="449"/>
      <c r="S317" s="450"/>
      <c r="T317" s="451"/>
      <c r="U317" s="452"/>
      <c r="V317" s="453"/>
      <c r="W317" s="454"/>
      <c r="X317" s="183"/>
      <c r="Y317" s="191"/>
    </row>
    <row r="318" spans="1:25" ht="20.100000000000001" customHeight="1" x14ac:dyDescent="0.15">
      <c r="A318" s="145"/>
      <c r="B318" s="145"/>
      <c r="C318" s="176"/>
      <c r="D318" s="421">
        <f t="shared" si="2"/>
        <v>20</v>
      </c>
      <c r="E318" s="422"/>
      <c r="F318" s="423" t="s">
        <v>137</v>
      </c>
      <c r="G318" s="424"/>
      <c r="H318" s="424"/>
      <c r="I318" s="424"/>
      <c r="J318" s="425"/>
      <c r="K318" s="3"/>
      <c r="L318" s="441"/>
      <c r="M318" s="442"/>
      <c r="N318" s="443"/>
      <c r="O318" s="447"/>
      <c r="P318" s="448"/>
      <c r="Q318" s="448"/>
      <c r="R318" s="449"/>
      <c r="S318" s="450"/>
      <c r="T318" s="451"/>
      <c r="U318" s="452"/>
      <c r="V318" s="453"/>
      <c r="W318" s="454"/>
      <c r="X318" s="183"/>
      <c r="Y318" s="191"/>
    </row>
    <row r="319" spans="1:25" ht="20.100000000000001" customHeight="1" x14ac:dyDescent="0.15">
      <c r="A319" s="145"/>
      <c r="B319" s="145"/>
      <c r="C319" s="176"/>
      <c r="D319" s="429">
        <f t="shared" si="2"/>
        <v>21</v>
      </c>
      <c r="E319" s="430"/>
      <c r="F319" s="431" t="s">
        <v>138</v>
      </c>
      <c r="G319" s="432"/>
      <c r="H319" s="432"/>
      <c r="I319" s="432"/>
      <c r="J319" s="433"/>
      <c r="K319" s="4"/>
      <c r="L319" s="455"/>
      <c r="M319" s="442"/>
      <c r="N319" s="443"/>
      <c r="O319" s="456"/>
      <c r="P319" s="457"/>
      <c r="Q319" s="457"/>
      <c r="R319" s="458"/>
      <c r="S319" s="459"/>
      <c r="T319" s="460"/>
      <c r="U319" s="461"/>
      <c r="V319" s="462"/>
      <c r="W319" s="463"/>
      <c r="X319" s="183"/>
      <c r="Y319" s="191"/>
    </row>
    <row r="320" spans="1:25" ht="20.100000000000001" customHeight="1" x14ac:dyDescent="0.15">
      <c r="A320" s="145">
        <f>IF(AND(K320="○",L320="○", OR(S320="",U320="")),1001,0)</f>
        <v>0</v>
      </c>
      <c r="B320" s="379"/>
      <c r="C320" s="176"/>
      <c r="D320" s="413">
        <f>D319+1</f>
        <v>22</v>
      </c>
      <c r="E320" s="414" t="s">
        <v>163</v>
      </c>
      <c r="F320" s="464" t="s">
        <v>185</v>
      </c>
      <c r="G320" s="416" t="s">
        <v>164</v>
      </c>
      <c r="H320" s="416"/>
      <c r="I320" s="416"/>
      <c r="J320" s="417"/>
      <c r="K320" s="6"/>
      <c r="L320" s="58"/>
      <c r="M320" s="59"/>
      <c r="N320" s="60"/>
      <c r="O320" s="418" t="s">
        <v>139</v>
      </c>
      <c r="P320" s="419"/>
      <c r="Q320" s="419"/>
      <c r="R320" s="420"/>
      <c r="S320" s="19"/>
      <c r="T320" s="20"/>
      <c r="U320" s="33"/>
      <c r="V320" s="112"/>
      <c r="W320" s="113"/>
      <c r="X320" s="183"/>
      <c r="Y320" s="191"/>
    </row>
    <row r="321" spans="1:25" ht="20.100000000000001" customHeight="1" x14ac:dyDescent="0.15">
      <c r="A321" s="145">
        <f>IF(AND(K321="○",L321="○", OR(S320="",U320="")),1001,0)</f>
        <v>0</v>
      </c>
      <c r="B321" s="145"/>
      <c r="C321" s="176"/>
      <c r="D321" s="421">
        <f t="shared" si="2"/>
        <v>23</v>
      </c>
      <c r="E321" s="422"/>
      <c r="F321" s="465"/>
      <c r="G321" s="424" t="s">
        <v>165</v>
      </c>
      <c r="H321" s="424"/>
      <c r="I321" s="424"/>
      <c r="J321" s="425"/>
      <c r="K321" s="3"/>
      <c r="L321" s="30"/>
      <c r="M321" s="31"/>
      <c r="N321" s="32"/>
      <c r="O321" s="426"/>
      <c r="P321" s="427"/>
      <c r="Q321" s="427"/>
      <c r="R321" s="428"/>
      <c r="S321" s="21"/>
      <c r="T321" s="22"/>
      <c r="U321" s="114"/>
      <c r="V321" s="81"/>
      <c r="W321" s="115"/>
      <c r="X321" s="183"/>
      <c r="Y321" s="191"/>
    </row>
    <row r="322" spans="1:25" ht="20.100000000000001" customHeight="1" x14ac:dyDescent="0.15">
      <c r="A322" s="145">
        <f>IF(AND(K322="○",L322="○", OR(S320="",U320="")),1001,0)</f>
        <v>0</v>
      </c>
      <c r="B322" s="145"/>
      <c r="C322" s="176"/>
      <c r="D322" s="421">
        <f t="shared" si="2"/>
        <v>24</v>
      </c>
      <c r="E322" s="422"/>
      <c r="F322" s="465"/>
      <c r="G322" s="424" t="s">
        <v>166</v>
      </c>
      <c r="H322" s="424"/>
      <c r="I322" s="424"/>
      <c r="J322" s="425"/>
      <c r="K322" s="3"/>
      <c r="L322" s="30"/>
      <c r="M322" s="31"/>
      <c r="N322" s="32"/>
      <c r="O322" s="426"/>
      <c r="P322" s="427"/>
      <c r="Q322" s="427"/>
      <c r="R322" s="428"/>
      <c r="S322" s="23"/>
      <c r="T322" s="22"/>
      <c r="U322" s="114"/>
      <c r="V322" s="81"/>
      <c r="W322" s="115"/>
      <c r="X322" s="183"/>
      <c r="Y322" s="191"/>
    </row>
    <row r="323" spans="1:25" ht="20.100000000000001" customHeight="1" x14ac:dyDescent="0.15">
      <c r="A323" s="145">
        <f>IF(AND(K323="○",L323="○", OR(S320="",U320="")),1001,0)</f>
        <v>0</v>
      </c>
      <c r="B323" s="145"/>
      <c r="C323" s="176"/>
      <c r="D323" s="421">
        <f t="shared" si="2"/>
        <v>25</v>
      </c>
      <c r="E323" s="422"/>
      <c r="F323" s="465"/>
      <c r="G323" s="424" t="s">
        <v>167</v>
      </c>
      <c r="H323" s="424"/>
      <c r="I323" s="424"/>
      <c r="J323" s="425"/>
      <c r="K323" s="3"/>
      <c r="L323" s="30"/>
      <c r="M323" s="31"/>
      <c r="N323" s="32"/>
      <c r="O323" s="426"/>
      <c r="P323" s="427"/>
      <c r="Q323" s="427"/>
      <c r="R323" s="428"/>
      <c r="S323" s="23"/>
      <c r="T323" s="22"/>
      <c r="U323" s="114"/>
      <c r="V323" s="81"/>
      <c r="W323" s="115"/>
      <c r="X323" s="183"/>
      <c r="Y323" s="191"/>
    </row>
    <row r="324" spans="1:25" ht="20.100000000000001" customHeight="1" x14ac:dyDescent="0.15">
      <c r="A324" s="145">
        <f>IF(AND(K324="○",L324="○", OR(S320="",U320="")),1001,0)</f>
        <v>0</v>
      </c>
      <c r="B324" s="145"/>
      <c r="C324" s="176"/>
      <c r="D324" s="421">
        <f t="shared" si="2"/>
        <v>26</v>
      </c>
      <c r="E324" s="422"/>
      <c r="F324" s="465"/>
      <c r="G324" s="424" t="s">
        <v>168</v>
      </c>
      <c r="H324" s="424"/>
      <c r="I324" s="424"/>
      <c r="J324" s="425"/>
      <c r="K324" s="3"/>
      <c r="L324" s="30"/>
      <c r="M324" s="31"/>
      <c r="N324" s="32"/>
      <c r="O324" s="426"/>
      <c r="P324" s="427"/>
      <c r="Q324" s="427"/>
      <c r="R324" s="428"/>
      <c r="S324" s="23"/>
      <c r="T324" s="22"/>
      <c r="U324" s="114"/>
      <c r="V324" s="81"/>
      <c r="W324" s="115"/>
      <c r="X324" s="183"/>
      <c r="Y324" s="191"/>
    </row>
    <row r="325" spans="1:25" ht="20.100000000000001" customHeight="1" x14ac:dyDescent="0.15">
      <c r="A325" s="145">
        <f>IF(AND(K325="○",L325="○", OR(S320="",U320="")),1001,0)</f>
        <v>0</v>
      </c>
      <c r="B325" s="145"/>
      <c r="C325" s="176"/>
      <c r="D325" s="421">
        <f t="shared" si="2"/>
        <v>27</v>
      </c>
      <c r="E325" s="422"/>
      <c r="F325" s="465"/>
      <c r="G325" s="424" t="s">
        <v>169</v>
      </c>
      <c r="H325" s="424"/>
      <c r="I325" s="424"/>
      <c r="J325" s="425"/>
      <c r="K325" s="3"/>
      <c r="L325" s="30"/>
      <c r="M325" s="31"/>
      <c r="N325" s="32"/>
      <c r="O325" s="426"/>
      <c r="P325" s="427"/>
      <c r="Q325" s="427"/>
      <c r="R325" s="428"/>
      <c r="S325" s="23"/>
      <c r="T325" s="22"/>
      <c r="U325" s="114"/>
      <c r="V325" s="81"/>
      <c r="W325" s="115"/>
      <c r="X325" s="183"/>
      <c r="Y325" s="191"/>
    </row>
    <row r="326" spans="1:25" ht="20.100000000000001" customHeight="1" x14ac:dyDescent="0.15">
      <c r="A326" s="145">
        <f>IF(AND(K326="○",L326="○", OR(S320="",U320="")),1001,0)</f>
        <v>0</v>
      </c>
      <c r="B326" s="145"/>
      <c r="C326" s="176"/>
      <c r="D326" s="421">
        <f t="shared" si="2"/>
        <v>28</v>
      </c>
      <c r="E326" s="422"/>
      <c r="F326" s="465"/>
      <c r="G326" s="424" t="s">
        <v>170</v>
      </c>
      <c r="H326" s="424"/>
      <c r="I326" s="424"/>
      <c r="J326" s="425"/>
      <c r="K326" s="3"/>
      <c r="L326" s="30"/>
      <c r="M326" s="31"/>
      <c r="N326" s="32"/>
      <c r="O326" s="426"/>
      <c r="P326" s="427"/>
      <c r="Q326" s="427"/>
      <c r="R326" s="428"/>
      <c r="S326" s="23"/>
      <c r="T326" s="22"/>
      <c r="U326" s="114"/>
      <c r="V326" s="81"/>
      <c r="W326" s="115"/>
      <c r="X326" s="183"/>
      <c r="Y326" s="191"/>
    </row>
    <row r="327" spans="1:25" ht="20.100000000000001" customHeight="1" x14ac:dyDescent="0.15">
      <c r="A327" s="145">
        <f>IF(AND(K327="○",L327="○", OR(S320="",U320="")),1001,0)</f>
        <v>0</v>
      </c>
      <c r="B327" s="145"/>
      <c r="C327" s="176"/>
      <c r="D327" s="421">
        <f t="shared" si="2"/>
        <v>29</v>
      </c>
      <c r="E327" s="422"/>
      <c r="F327" s="465"/>
      <c r="G327" s="424" t="s">
        <v>171</v>
      </c>
      <c r="H327" s="424"/>
      <c r="I327" s="424"/>
      <c r="J327" s="425"/>
      <c r="K327" s="3"/>
      <c r="L327" s="30"/>
      <c r="M327" s="31"/>
      <c r="N327" s="32"/>
      <c r="O327" s="426"/>
      <c r="P327" s="427"/>
      <c r="Q327" s="427"/>
      <c r="R327" s="428"/>
      <c r="S327" s="23"/>
      <c r="T327" s="22"/>
      <c r="U327" s="114"/>
      <c r="V327" s="81"/>
      <c r="W327" s="115"/>
      <c r="X327" s="183"/>
      <c r="Y327" s="191"/>
    </row>
    <row r="328" spans="1:25" ht="20.100000000000001" customHeight="1" x14ac:dyDescent="0.15">
      <c r="A328" s="145">
        <f>IF(AND(K328="○",L328="○", OR(S320="",U320="")),1001,0)</f>
        <v>0</v>
      </c>
      <c r="B328" s="145"/>
      <c r="C328" s="176"/>
      <c r="D328" s="421">
        <f t="shared" si="2"/>
        <v>30</v>
      </c>
      <c r="E328" s="422"/>
      <c r="F328" s="465"/>
      <c r="G328" s="424" t="s">
        <v>172</v>
      </c>
      <c r="H328" s="424"/>
      <c r="I328" s="424"/>
      <c r="J328" s="425"/>
      <c r="K328" s="3"/>
      <c r="L328" s="30"/>
      <c r="M328" s="31"/>
      <c r="N328" s="32"/>
      <c r="O328" s="426"/>
      <c r="P328" s="427"/>
      <c r="Q328" s="427"/>
      <c r="R328" s="428"/>
      <c r="S328" s="23"/>
      <c r="T328" s="22"/>
      <c r="U328" s="114"/>
      <c r="V328" s="81"/>
      <c r="W328" s="115"/>
      <c r="X328" s="183"/>
      <c r="Y328" s="191"/>
    </row>
    <row r="329" spans="1:25" ht="20.100000000000001" customHeight="1" x14ac:dyDescent="0.15">
      <c r="A329" s="145">
        <f>IF(AND(K329="○",L329="○", OR(S320="",U320="")),1001,0)</f>
        <v>0</v>
      </c>
      <c r="B329" s="145"/>
      <c r="C329" s="176"/>
      <c r="D329" s="421">
        <f t="shared" si="2"/>
        <v>31</v>
      </c>
      <c r="E329" s="422"/>
      <c r="F329" s="465"/>
      <c r="G329" s="424" t="s">
        <v>173</v>
      </c>
      <c r="H329" s="424"/>
      <c r="I329" s="424"/>
      <c r="J329" s="425"/>
      <c r="K329" s="3"/>
      <c r="L329" s="30"/>
      <c r="M329" s="31"/>
      <c r="N329" s="32"/>
      <c r="O329" s="426"/>
      <c r="P329" s="427"/>
      <c r="Q329" s="427"/>
      <c r="R329" s="428"/>
      <c r="S329" s="23"/>
      <c r="T329" s="22"/>
      <c r="U329" s="114"/>
      <c r="V329" s="81"/>
      <c r="W329" s="115"/>
      <c r="X329" s="183"/>
      <c r="Y329" s="191"/>
    </row>
    <row r="330" spans="1:25" ht="20.100000000000001" customHeight="1" x14ac:dyDescent="0.15">
      <c r="A330" s="145">
        <f>IF(AND(K330="○",L330="○", OR(S320="",U320="")),1001,0)</f>
        <v>0</v>
      </c>
      <c r="B330" s="145"/>
      <c r="C330" s="176"/>
      <c r="D330" s="421">
        <f t="shared" si="2"/>
        <v>32</v>
      </c>
      <c r="E330" s="422"/>
      <c r="F330" s="465"/>
      <c r="G330" s="424" t="s">
        <v>174</v>
      </c>
      <c r="H330" s="424"/>
      <c r="I330" s="424"/>
      <c r="J330" s="425"/>
      <c r="K330" s="3"/>
      <c r="L330" s="30"/>
      <c r="M330" s="31"/>
      <c r="N330" s="32"/>
      <c r="O330" s="426"/>
      <c r="P330" s="427"/>
      <c r="Q330" s="427"/>
      <c r="R330" s="428"/>
      <c r="S330" s="23"/>
      <c r="T330" s="22"/>
      <c r="U330" s="114"/>
      <c r="V330" s="81"/>
      <c r="W330" s="115"/>
      <c r="X330" s="183"/>
      <c r="Y330" s="191"/>
    </row>
    <row r="331" spans="1:25" ht="20.100000000000001" customHeight="1" x14ac:dyDescent="0.15">
      <c r="A331" s="145">
        <f>IF(AND(K331="○",L331="○", OR(S320="",U320="")),1001,0)</f>
        <v>0</v>
      </c>
      <c r="B331" s="145"/>
      <c r="C331" s="176"/>
      <c r="D331" s="421">
        <f t="shared" si="2"/>
        <v>33</v>
      </c>
      <c r="E331" s="422"/>
      <c r="F331" s="465"/>
      <c r="G331" s="424" t="s">
        <v>175</v>
      </c>
      <c r="H331" s="424"/>
      <c r="I331" s="424"/>
      <c r="J331" s="425"/>
      <c r="K331" s="3"/>
      <c r="L331" s="30"/>
      <c r="M331" s="31"/>
      <c r="N331" s="32"/>
      <c r="O331" s="426"/>
      <c r="P331" s="427"/>
      <c r="Q331" s="427"/>
      <c r="R331" s="428"/>
      <c r="S331" s="23"/>
      <c r="T331" s="22"/>
      <c r="U331" s="114"/>
      <c r="V331" s="81"/>
      <c r="W331" s="115"/>
      <c r="X331" s="183"/>
      <c r="Y331" s="191"/>
    </row>
    <row r="332" spans="1:25" ht="20.100000000000001" customHeight="1" x14ac:dyDescent="0.15">
      <c r="A332" s="145">
        <f>IF(AND(K332="○",L332="○", OR(S320="",U320="")),1001,0)</f>
        <v>0</v>
      </c>
      <c r="B332" s="145"/>
      <c r="C332" s="176"/>
      <c r="D332" s="421">
        <f t="shared" si="2"/>
        <v>34</v>
      </c>
      <c r="E332" s="422"/>
      <c r="F332" s="465"/>
      <c r="G332" s="424" t="s">
        <v>176</v>
      </c>
      <c r="H332" s="424"/>
      <c r="I332" s="424"/>
      <c r="J332" s="425"/>
      <c r="K332" s="3"/>
      <c r="L332" s="30"/>
      <c r="M332" s="31"/>
      <c r="N332" s="32"/>
      <c r="O332" s="426"/>
      <c r="P332" s="427"/>
      <c r="Q332" s="427"/>
      <c r="R332" s="428"/>
      <c r="S332" s="23"/>
      <c r="T332" s="22"/>
      <c r="U332" s="114"/>
      <c r="V332" s="81"/>
      <c r="W332" s="115"/>
      <c r="X332" s="183"/>
      <c r="Y332" s="191"/>
    </row>
    <row r="333" spans="1:25" ht="20.100000000000001" customHeight="1" x14ac:dyDescent="0.15">
      <c r="A333" s="145">
        <f>IF(AND(K333="○",L333="○", OR(S320="",U320="")),1001,0)</f>
        <v>0</v>
      </c>
      <c r="B333" s="145"/>
      <c r="C333" s="176"/>
      <c r="D333" s="421">
        <f t="shared" si="2"/>
        <v>35</v>
      </c>
      <c r="E333" s="422"/>
      <c r="F333" s="465"/>
      <c r="G333" s="424" t="s">
        <v>177</v>
      </c>
      <c r="H333" s="424"/>
      <c r="I333" s="424"/>
      <c r="J333" s="425"/>
      <c r="K333" s="3"/>
      <c r="L333" s="30"/>
      <c r="M333" s="31"/>
      <c r="N333" s="32"/>
      <c r="O333" s="426"/>
      <c r="P333" s="427"/>
      <c r="Q333" s="427"/>
      <c r="R333" s="428"/>
      <c r="S333" s="23"/>
      <c r="T333" s="22"/>
      <c r="U333" s="114"/>
      <c r="V333" s="81"/>
      <c r="W333" s="115"/>
      <c r="X333" s="183"/>
      <c r="Y333" s="191"/>
    </row>
    <row r="334" spans="1:25" ht="20.100000000000001" customHeight="1" x14ac:dyDescent="0.15">
      <c r="A334" s="145">
        <f>IF(AND(K334="○",L334="○", OR(S320="",U320="")),1001,0)</f>
        <v>0</v>
      </c>
      <c r="B334" s="145"/>
      <c r="C334" s="176"/>
      <c r="D334" s="421">
        <f t="shared" si="2"/>
        <v>36</v>
      </c>
      <c r="E334" s="422"/>
      <c r="F334" s="465"/>
      <c r="G334" s="424" t="s">
        <v>178</v>
      </c>
      <c r="H334" s="424"/>
      <c r="I334" s="424"/>
      <c r="J334" s="425"/>
      <c r="K334" s="3"/>
      <c r="L334" s="30"/>
      <c r="M334" s="31"/>
      <c r="N334" s="32"/>
      <c r="O334" s="426"/>
      <c r="P334" s="427"/>
      <c r="Q334" s="427"/>
      <c r="R334" s="428"/>
      <c r="S334" s="23"/>
      <c r="T334" s="22"/>
      <c r="U334" s="114"/>
      <c r="V334" s="81"/>
      <c r="W334" s="115"/>
      <c r="X334" s="183"/>
      <c r="Y334" s="191"/>
    </row>
    <row r="335" spans="1:25" ht="20.100000000000001" customHeight="1" x14ac:dyDescent="0.15">
      <c r="A335" s="145">
        <f>IF(AND(K335="○",L335="○", OR(S320="",U320="")),1001,0)</f>
        <v>0</v>
      </c>
      <c r="B335" s="145"/>
      <c r="C335" s="176"/>
      <c r="D335" s="421">
        <f t="shared" si="2"/>
        <v>37</v>
      </c>
      <c r="E335" s="422"/>
      <c r="F335" s="465"/>
      <c r="G335" s="424" t="s">
        <v>179</v>
      </c>
      <c r="H335" s="424"/>
      <c r="I335" s="424"/>
      <c r="J335" s="425"/>
      <c r="K335" s="3"/>
      <c r="L335" s="30"/>
      <c r="M335" s="31"/>
      <c r="N335" s="32"/>
      <c r="O335" s="426"/>
      <c r="P335" s="427"/>
      <c r="Q335" s="427"/>
      <c r="R335" s="428"/>
      <c r="S335" s="23"/>
      <c r="T335" s="22"/>
      <c r="U335" s="114"/>
      <c r="V335" s="81"/>
      <c r="W335" s="115"/>
      <c r="X335" s="183"/>
      <c r="Y335" s="191"/>
    </row>
    <row r="336" spans="1:25" ht="20.100000000000001" customHeight="1" x14ac:dyDescent="0.15">
      <c r="A336" s="145">
        <f>IF(AND(K336="○",L336="○", OR(S320="",U320="")),1001,0)</f>
        <v>0</v>
      </c>
      <c r="B336" s="145"/>
      <c r="C336" s="176"/>
      <c r="D336" s="421">
        <f t="shared" si="2"/>
        <v>38</v>
      </c>
      <c r="E336" s="422"/>
      <c r="F336" s="465"/>
      <c r="G336" s="424" t="s">
        <v>180</v>
      </c>
      <c r="H336" s="424"/>
      <c r="I336" s="424"/>
      <c r="J336" s="425"/>
      <c r="K336" s="3"/>
      <c r="L336" s="30"/>
      <c r="M336" s="31"/>
      <c r="N336" s="32"/>
      <c r="O336" s="426"/>
      <c r="P336" s="427"/>
      <c r="Q336" s="427"/>
      <c r="R336" s="428"/>
      <c r="S336" s="23"/>
      <c r="T336" s="22"/>
      <c r="U336" s="114"/>
      <c r="V336" s="81"/>
      <c r="W336" s="115"/>
      <c r="X336" s="183"/>
      <c r="Y336" s="191"/>
    </row>
    <row r="337" spans="1:25" ht="20.100000000000001" customHeight="1" x14ac:dyDescent="0.15">
      <c r="A337" s="145">
        <f>IF(AND(K337="○",L337="○", OR(S320="",U320="")),1001,0)</f>
        <v>0</v>
      </c>
      <c r="B337" s="145"/>
      <c r="C337" s="176"/>
      <c r="D337" s="421">
        <f t="shared" si="2"/>
        <v>39</v>
      </c>
      <c r="E337" s="422"/>
      <c r="F337" s="465"/>
      <c r="G337" s="424" t="s">
        <v>181</v>
      </c>
      <c r="H337" s="424"/>
      <c r="I337" s="424"/>
      <c r="J337" s="425"/>
      <c r="K337" s="3"/>
      <c r="L337" s="30"/>
      <c r="M337" s="31"/>
      <c r="N337" s="32"/>
      <c r="O337" s="426"/>
      <c r="P337" s="427"/>
      <c r="Q337" s="427"/>
      <c r="R337" s="428"/>
      <c r="S337" s="23"/>
      <c r="T337" s="22"/>
      <c r="U337" s="114"/>
      <c r="V337" s="81"/>
      <c r="W337" s="115"/>
      <c r="X337" s="183"/>
      <c r="Y337" s="191"/>
    </row>
    <row r="338" spans="1:25" ht="20.100000000000001" customHeight="1" x14ac:dyDescent="0.15">
      <c r="A338" s="145">
        <f>IF(AND(K338="○",L338="○", OR(S320="",U320="")),1001,0)</f>
        <v>0</v>
      </c>
      <c r="B338" s="145"/>
      <c r="C338" s="176"/>
      <c r="D338" s="421">
        <f t="shared" si="2"/>
        <v>40</v>
      </c>
      <c r="E338" s="422"/>
      <c r="F338" s="465"/>
      <c r="G338" s="424" t="s">
        <v>182</v>
      </c>
      <c r="H338" s="424"/>
      <c r="I338" s="424"/>
      <c r="J338" s="425"/>
      <c r="K338" s="3"/>
      <c r="L338" s="30"/>
      <c r="M338" s="31"/>
      <c r="N338" s="32"/>
      <c r="O338" s="426"/>
      <c r="P338" s="427"/>
      <c r="Q338" s="427"/>
      <c r="R338" s="428"/>
      <c r="S338" s="23"/>
      <c r="T338" s="22"/>
      <c r="U338" s="114"/>
      <c r="V338" s="81"/>
      <c r="W338" s="115"/>
      <c r="X338" s="183"/>
      <c r="Y338" s="191"/>
    </row>
    <row r="339" spans="1:25" ht="20.100000000000001" customHeight="1" x14ac:dyDescent="0.15">
      <c r="A339" s="145">
        <f>IF(AND(K339="○",L339="○", OR(S320="",U320="")),1001,0)</f>
        <v>0</v>
      </c>
      <c r="B339" s="145"/>
      <c r="C339" s="176"/>
      <c r="D339" s="421">
        <f t="shared" si="2"/>
        <v>41</v>
      </c>
      <c r="E339" s="422"/>
      <c r="F339" s="465"/>
      <c r="G339" s="424" t="s">
        <v>183</v>
      </c>
      <c r="H339" s="424"/>
      <c r="I339" s="424"/>
      <c r="J339" s="425"/>
      <c r="K339" s="3"/>
      <c r="L339" s="30"/>
      <c r="M339" s="31"/>
      <c r="N339" s="32"/>
      <c r="O339" s="426"/>
      <c r="P339" s="427"/>
      <c r="Q339" s="427"/>
      <c r="R339" s="428"/>
      <c r="S339" s="23"/>
      <c r="T339" s="22"/>
      <c r="U339" s="114"/>
      <c r="V339" s="81"/>
      <c r="W339" s="115"/>
      <c r="X339" s="183"/>
      <c r="Y339" s="191"/>
    </row>
    <row r="340" spans="1:25" ht="20.100000000000001" customHeight="1" x14ac:dyDescent="0.15">
      <c r="A340" s="145">
        <f>IF(AND(K340="○",L340="○", OR(S320="",U320="")),1001,0)</f>
        <v>0</v>
      </c>
      <c r="B340" s="145"/>
      <c r="C340" s="176"/>
      <c r="D340" s="421">
        <f t="shared" si="2"/>
        <v>42</v>
      </c>
      <c r="E340" s="422"/>
      <c r="F340" s="466"/>
      <c r="G340" s="424" t="s">
        <v>184</v>
      </c>
      <c r="H340" s="424"/>
      <c r="I340" s="424"/>
      <c r="J340" s="425"/>
      <c r="K340" s="3"/>
      <c r="L340" s="30"/>
      <c r="M340" s="31"/>
      <c r="N340" s="32"/>
      <c r="O340" s="467"/>
      <c r="P340" s="468"/>
      <c r="Q340" s="468"/>
      <c r="R340" s="469"/>
      <c r="S340" s="24"/>
      <c r="T340" s="25"/>
      <c r="U340" s="116"/>
      <c r="V340" s="117"/>
      <c r="W340" s="118"/>
      <c r="X340" s="183"/>
      <c r="Y340" s="191"/>
    </row>
    <row r="341" spans="1:25" ht="20.100000000000001" customHeight="1" x14ac:dyDescent="0.15">
      <c r="A341" s="145"/>
      <c r="B341" s="145"/>
      <c r="C341" s="176"/>
      <c r="D341" s="421">
        <f t="shared" si="2"/>
        <v>43</v>
      </c>
      <c r="E341" s="422"/>
      <c r="F341" s="423" t="s">
        <v>186</v>
      </c>
      <c r="G341" s="424"/>
      <c r="H341" s="424"/>
      <c r="I341" s="424"/>
      <c r="J341" s="425"/>
      <c r="K341" s="3"/>
      <c r="L341" s="470"/>
      <c r="M341" s="471"/>
      <c r="N341" s="472"/>
      <c r="O341" s="473"/>
      <c r="P341" s="474"/>
      <c r="Q341" s="474"/>
      <c r="R341" s="475"/>
      <c r="S341" s="476"/>
      <c r="T341" s="477"/>
      <c r="U341" s="478"/>
      <c r="V341" s="479"/>
      <c r="W341" s="480"/>
      <c r="X341" s="183"/>
      <c r="Y341" s="191"/>
    </row>
    <row r="342" spans="1:25" ht="20.100000000000001" customHeight="1" x14ac:dyDescent="0.15">
      <c r="A342" s="145"/>
      <c r="B342" s="145"/>
      <c r="C342" s="176"/>
      <c r="D342" s="421">
        <f t="shared" si="2"/>
        <v>44</v>
      </c>
      <c r="E342" s="422"/>
      <c r="F342" s="423" t="s">
        <v>140</v>
      </c>
      <c r="G342" s="481"/>
      <c r="H342" s="481"/>
      <c r="I342" s="481"/>
      <c r="J342" s="482"/>
      <c r="K342" s="3"/>
      <c r="L342" s="470"/>
      <c r="M342" s="471"/>
      <c r="N342" s="472"/>
      <c r="O342" s="483"/>
      <c r="P342" s="484"/>
      <c r="Q342" s="484"/>
      <c r="R342" s="485"/>
      <c r="S342" s="486"/>
      <c r="T342" s="487"/>
      <c r="U342" s="478"/>
      <c r="V342" s="479"/>
      <c r="W342" s="480"/>
      <c r="X342" s="183"/>
      <c r="Y342" s="191"/>
    </row>
    <row r="343" spans="1:25" ht="20.100000000000001" customHeight="1" x14ac:dyDescent="0.15">
      <c r="A343" s="145"/>
      <c r="B343" s="145"/>
      <c r="C343" s="176"/>
      <c r="D343" s="421">
        <f t="shared" si="2"/>
        <v>45</v>
      </c>
      <c r="E343" s="422"/>
      <c r="F343" s="423" t="s">
        <v>141</v>
      </c>
      <c r="G343" s="481"/>
      <c r="H343" s="481"/>
      <c r="I343" s="481"/>
      <c r="J343" s="482"/>
      <c r="K343" s="3"/>
      <c r="L343" s="470"/>
      <c r="M343" s="471"/>
      <c r="N343" s="472"/>
      <c r="O343" s="483"/>
      <c r="P343" s="484"/>
      <c r="Q343" s="484"/>
      <c r="R343" s="485"/>
      <c r="S343" s="486"/>
      <c r="T343" s="487"/>
      <c r="U343" s="478"/>
      <c r="V343" s="479"/>
      <c r="W343" s="480"/>
      <c r="X343" s="183"/>
      <c r="Y343" s="191"/>
    </row>
    <row r="344" spans="1:25" ht="20.100000000000001" customHeight="1" x14ac:dyDescent="0.15">
      <c r="A344" s="145"/>
      <c r="B344" s="145"/>
      <c r="C344" s="176"/>
      <c r="D344" s="421">
        <f t="shared" si="2"/>
        <v>46</v>
      </c>
      <c r="E344" s="422"/>
      <c r="F344" s="488" t="s">
        <v>142</v>
      </c>
      <c r="G344" s="489"/>
      <c r="H344" s="489"/>
      <c r="I344" s="489"/>
      <c r="J344" s="490"/>
      <c r="K344" s="3"/>
      <c r="L344" s="470"/>
      <c r="M344" s="471"/>
      <c r="N344" s="472"/>
      <c r="O344" s="483"/>
      <c r="P344" s="484"/>
      <c r="Q344" s="484"/>
      <c r="R344" s="485"/>
      <c r="S344" s="486"/>
      <c r="T344" s="487"/>
      <c r="U344" s="478"/>
      <c r="V344" s="479"/>
      <c r="W344" s="480"/>
      <c r="X344" s="183"/>
      <c r="Y344" s="191"/>
    </row>
    <row r="345" spans="1:25" ht="20.100000000000001" customHeight="1" x14ac:dyDescent="0.15">
      <c r="A345" s="145"/>
      <c r="B345" s="145"/>
      <c r="C345" s="176"/>
      <c r="D345" s="421">
        <f t="shared" si="2"/>
        <v>47</v>
      </c>
      <c r="E345" s="422"/>
      <c r="F345" s="423" t="s">
        <v>143</v>
      </c>
      <c r="G345" s="481"/>
      <c r="H345" s="481"/>
      <c r="I345" s="481"/>
      <c r="J345" s="482"/>
      <c r="K345" s="3"/>
      <c r="L345" s="470"/>
      <c r="M345" s="471"/>
      <c r="N345" s="472"/>
      <c r="O345" s="483"/>
      <c r="P345" s="484"/>
      <c r="Q345" s="484"/>
      <c r="R345" s="485"/>
      <c r="S345" s="486"/>
      <c r="T345" s="487"/>
      <c r="U345" s="478"/>
      <c r="V345" s="479"/>
      <c r="W345" s="480"/>
      <c r="X345" s="183"/>
      <c r="Y345" s="191"/>
    </row>
    <row r="346" spans="1:25" ht="20.100000000000001" customHeight="1" x14ac:dyDescent="0.15">
      <c r="A346" s="145"/>
      <c r="B346" s="145"/>
      <c r="C346" s="176"/>
      <c r="D346" s="421">
        <f t="shared" si="2"/>
        <v>48</v>
      </c>
      <c r="E346" s="422"/>
      <c r="F346" s="438" t="s">
        <v>144</v>
      </c>
      <c r="G346" s="491"/>
      <c r="H346" s="491"/>
      <c r="I346" s="491"/>
      <c r="J346" s="492"/>
      <c r="K346" s="3"/>
      <c r="L346" s="470"/>
      <c r="M346" s="471"/>
      <c r="N346" s="472"/>
      <c r="O346" s="483"/>
      <c r="P346" s="484"/>
      <c r="Q346" s="484"/>
      <c r="R346" s="485"/>
      <c r="S346" s="486"/>
      <c r="T346" s="487"/>
      <c r="U346" s="478"/>
      <c r="V346" s="479"/>
      <c r="W346" s="480"/>
      <c r="X346" s="183"/>
      <c r="Y346" s="191"/>
    </row>
    <row r="347" spans="1:25" ht="20.100000000000001" customHeight="1" x14ac:dyDescent="0.15">
      <c r="A347" s="145"/>
      <c r="B347" s="145"/>
      <c r="C347" s="176"/>
      <c r="D347" s="421">
        <f t="shared" si="2"/>
        <v>49</v>
      </c>
      <c r="E347" s="422"/>
      <c r="F347" s="423" t="s">
        <v>145</v>
      </c>
      <c r="G347" s="424"/>
      <c r="H347" s="424"/>
      <c r="I347" s="424"/>
      <c r="J347" s="425"/>
      <c r="K347" s="3"/>
      <c r="L347" s="470"/>
      <c r="M347" s="471"/>
      <c r="N347" s="472"/>
      <c r="O347" s="483"/>
      <c r="P347" s="484"/>
      <c r="Q347" s="484"/>
      <c r="R347" s="485"/>
      <c r="S347" s="486"/>
      <c r="T347" s="487"/>
      <c r="U347" s="478"/>
      <c r="V347" s="479"/>
      <c r="W347" s="480"/>
      <c r="X347" s="183"/>
      <c r="Y347" s="191"/>
    </row>
    <row r="348" spans="1:25" ht="20.100000000000001" customHeight="1" x14ac:dyDescent="0.15">
      <c r="A348" s="145"/>
      <c r="B348" s="145"/>
      <c r="C348" s="176"/>
      <c r="D348" s="421">
        <f t="shared" si="2"/>
        <v>50</v>
      </c>
      <c r="E348" s="422"/>
      <c r="F348" s="423" t="s">
        <v>146</v>
      </c>
      <c r="G348" s="424"/>
      <c r="H348" s="424"/>
      <c r="I348" s="424"/>
      <c r="J348" s="425"/>
      <c r="K348" s="3"/>
      <c r="L348" s="470"/>
      <c r="M348" s="471"/>
      <c r="N348" s="472"/>
      <c r="O348" s="483"/>
      <c r="P348" s="484"/>
      <c r="Q348" s="484"/>
      <c r="R348" s="485"/>
      <c r="S348" s="486"/>
      <c r="T348" s="487"/>
      <c r="U348" s="478"/>
      <c r="V348" s="479"/>
      <c r="W348" s="480"/>
      <c r="X348" s="183"/>
      <c r="Y348" s="191"/>
    </row>
    <row r="349" spans="1:25" ht="20.100000000000001" customHeight="1" x14ac:dyDescent="0.15">
      <c r="A349" s="145"/>
      <c r="B349" s="145"/>
      <c r="C349" s="176"/>
      <c r="D349" s="421">
        <f t="shared" si="2"/>
        <v>51</v>
      </c>
      <c r="E349" s="430"/>
      <c r="F349" s="423" t="s">
        <v>147</v>
      </c>
      <c r="G349" s="424"/>
      <c r="H349" s="424"/>
      <c r="I349" s="424"/>
      <c r="J349" s="425"/>
      <c r="K349" s="3"/>
      <c r="L349" s="493"/>
      <c r="M349" s="494"/>
      <c r="N349" s="495"/>
      <c r="O349" s="496"/>
      <c r="P349" s="497"/>
      <c r="Q349" s="497"/>
      <c r="R349" s="498"/>
      <c r="S349" s="499"/>
      <c r="T349" s="500"/>
      <c r="U349" s="501"/>
      <c r="V349" s="502"/>
      <c r="W349" s="503"/>
      <c r="X349" s="183"/>
      <c r="Y349" s="191"/>
    </row>
    <row r="350" spans="1:25" ht="20.100000000000001" customHeight="1" x14ac:dyDescent="0.15">
      <c r="A350" s="145"/>
      <c r="B350" s="145"/>
      <c r="C350" s="176"/>
      <c r="D350" s="504">
        <f>D349+1</f>
        <v>52</v>
      </c>
      <c r="E350" s="505" t="s">
        <v>187</v>
      </c>
      <c r="F350" s="506"/>
      <c r="G350" s="506"/>
      <c r="H350" s="506"/>
      <c r="I350" s="506"/>
      <c r="J350" s="507"/>
      <c r="K350" s="2"/>
      <c r="L350" s="508"/>
      <c r="M350" s="509"/>
      <c r="N350" s="510"/>
      <c r="O350" s="511" t="s">
        <v>148</v>
      </c>
      <c r="P350" s="506"/>
      <c r="Q350" s="506"/>
      <c r="R350" s="507"/>
      <c r="S350" s="67"/>
      <c r="T350" s="68"/>
      <c r="U350" s="119"/>
      <c r="V350" s="120"/>
      <c r="W350" s="121"/>
      <c r="X350" s="183"/>
      <c r="Y350" s="191"/>
    </row>
    <row r="351" spans="1:25" ht="20.100000000000001" customHeight="1" x14ac:dyDescent="0.15">
      <c r="A351" s="145">
        <f>IF(AND(K351="○",L351="○", OR(S351="",U351="")),1001,0)</f>
        <v>0</v>
      </c>
      <c r="B351" s="379"/>
      <c r="C351" s="170"/>
      <c r="D351" s="437">
        <f>D350+1</f>
        <v>53</v>
      </c>
      <c r="E351" s="512" t="s">
        <v>188</v>
      </c>
      <c r="F351" s="415" t="s">
        <v>189</v>
      </c>
      <c r="G351" s="416"/>
      <c r="H351" s="416"/>
      <c r="I351" s="416"/>
      <c r="J351" s="417"/>
      <c r="K351" s="6"/>
      <c r="L351" s="58"/>
      <c r="M351" s="59"/>
      <c r="N351" s="60"/>
      <c r="O351" s="511" t="s">
        <v>149</v>
      </c>
      <c r="P351" s="506"/>
      <c r="Q351" s="506"/>
      <c r="R351" s="507"/>
      <c r="S351" s="61"/>
      <c r="T351" s="62"/>
      <c r="U351" s="33"/>
      <c r="V351" s="112"/>
      <c r="W351" s="113"/>
      <c r="X351" s="183"/>
      <c r="Y351" s="191"/>
    </row>
    <row r="352" spans="1:25" ht="20.100000000000001" customHeight="1" x14ac:dyDescent="0.15">
      <c r="A352" s="145">
        <f>IF(AND(K352="○",L352="○", OR(S351="",U351="")),1001,0)</f>
        <v>0</v>
      </c>
      <c r="B352" s="145"/>
      <c r="C352" s="176"/>
      <c r="D352" s="421">
        <f t="shared" si="2"/>
        <v>54</v>
      </c>
      <c r="E352" s="513"/>
      <c r="F352" s="423" t="s">
        <v>190</v>
      </c>
      <c r="G352" s="424"/>
      <c r="H352" s="424"/>
      <c r="I352" s="424"/>
      <c r="J352" s="425"/>
      <c r="K352" s="3"/>
      <c r="L352" s="30"/>
      <c r="M352" s="31"/>
      <c r="N352" s="32"/>
      <c r="O352" s="514"/>
      <c r="P352" s="515"/>
      <c r="Q352" s="515"/>
      <c r="R352" s="516"/>
      <c r="S352" s="63"/>
      <c r="T352" s="64"/>
      <c r="U352" s="114"/>
      <c r="V352" s="81"/>
      <c r="W352" s="115"/>
      <c r="X352" s="183"/>
      <c r="Y352" s="191"/>
    </row>
    <row r="353" spans="1:25" ht="20.100000000000001" customHeight="1" x14ac:dyDescent="0.15">
      <c r="A353" s="145">
        <f>IF(AND(K353="○",L353="○", OR(S351="",U351="")),1001,0)</f>
        <v>0</v>
      </c>
      <c r="B353" s="145"/>
      <c r="C353" s="176"/>
      <c r="D353" s="421">
        <f t="shared" si="2"/>
        <v>55</v>
      </c>
      <c r="E353" s="513"/>
      <c r="F353" s="423" t="s">
        <v>191</v>
      </c>
      <c r="G353" s="424"/>
      <c r="H353" s="424"/>
      <c r="I353" s="424"/>
      <c r="J353" s="425"/>
      <c r="K353" s="3"/>
      <c r="L353" s="30"/>
      <c r="M353" s="31"/>
      <c r="N353" s="32"/>
      <c r="O353" s="514"/>
      <c r="P353" s="515"/>
      <c r="Q353" s="515"/>
      <c r="R353" s="516"/>
      <c r="S353" s="63"/>
      <c r="T353" s="64"/>
      <c r="U353" s="114"/>
      <c r="V353" s="81"/>
      <c r="W353" s="115"/>
      <c r="X353" s="183"/>
      <c r="Y353" s="191"/>
    </row>
    <row r="354" spans="1:25" ht="20.100000000000001" customHeight="1" x14ac:dyDescent="0.15">
      <c r="A354" s="145">
        <f>IF(AND(K354="○",L354="○", OR(S351="",U351="")),1001,0)</f>
        <v>0</v>
      </c>
      <c r="B354" s="145"/>
      <c r="C354" s="176"/>
      <c r="D354" s="421">
        <f t="shared" si="2"/>
        <v>56</v>
      </c>
      <c r="E354" s="513"/>
      <c r="F354" s="423" t="s">
        <v>192</v>
      </c>
      <c r="G354" s="424"/>
      <c r="H354" s="424"/>
      <c r="I354" s="424"/>
      <c r="J354" s="425"/>
      <c r="K354" s="3"/>
      <c r="L354" s="30"/>
      <c r="M354" s="31"/>
      <c r="N354" s="32"/>
      <c r="O354" s="514"/>
      <c r="P354" s="515"/>
      <c r="Q354" s="515"/>
      <c r="R354" s="516"/>
      <c r="S354" s="63"/>
      <c r="T354" s="64"/>
      <c r="U354" s="114"/>
      <c r="V354" s="81"/>
      <c r="W354" s="115"/>
      <c r="X354" s="183"/>
      <c r="Y354" s="191"/>
    </row>
    <row r="355" spans="1:25" ht="20.100000000000001" customHeight="1" x14ac:dyDescent="0.15">
      <c r="A355" s="145">
        <f>IF(AND(K355="○",L355="○", OR(S351="",U351="")),1001,0)</f>
        <v>0</v>
      </c>
      <c r="B355" s="145"/>
      <c r="C355" s="176"/>
      <c r="D355" s="421">
        <f t="shared" si="2"/>
        <v>57</v>
      </c>
      <c r="E355" s="513"/>
      <c r="F355" s="423" t="s">
        <v>193</v>
      </c>
      <c r="G355" s="424"/>
      <c r="H355" s="424"/>
      <c r="I355" s="424"/>
      <c r="J355" s="425"/>
      <c r="K355" s="3"/>
      <c r="L355" s="30"/>
      <c r="M355" s="31"/>
      <c r="N355" s="32"/>
      <c r="O355" s="514"/>
      <c r="P355" s="515"/>
      <c r="Q355" s="515"/>
      <c r="R355" s="516"/>
      <c r="S355" s="63"/>
      <c r="T355" s="64"/>
      <c r="U355" s="114"/>
      <c r="V355" s="81"/>
      <c r="W355" s="115"/>
      <c r="X355" s="183"/>
      <c r="Y355" s="191"/>
    </row>
    <row r="356" spans="1:25" ht="20.100000000000001" customHeight="1" x14ac:dyDescent="0.15">
      <c r="A356" s="145">
        <f>IF(AND(K356="○",L356="○", OR(S351="",U351="")),1001,0)</f>
        <v>0</v>
      </c>
      <c r="B356" s="145"/>
      <c r="C356" s="176"/>
      <c r="D356" s="421">
        <f t="shared" si="2"/>
        <v>58</v>
      </c>
      <c r="E356" s="513"/>
      <c r="F356" s="423" t="s">
        <v>194</v>
      </c>
      <c r="G356" s="424"/>
      <c r="H356" s="424"/>
      <c r="I356" s="424"/>
      <c r="J356" s="425"/>
      <c r="K356" s="3"/>
      <c r="L356" s="30"/>
      <c r="M356" s="31"/>
      <c r="N356" s="32"/>
      <c r="O356" s="514"/>
      <c r="P356" s="515"/>
      <c r="Q356" s="515"/>
      <c r="R356" s="516"/>
      <c r="S356" s="63"/>
      <c r="T356" s="64"/>
      <c r="U356" s="114"/>
      <c r="V356" s="81"/>
      <c r="W356" s="115"/>
      <c r="X356" s="183"/>
      <c r="Y356" s="191"/>
    </row>
    <row r="357" spans="1:25" ht="20.100000000000001" customHeight="1" x14ac:dyDescent="0.15">
      <c r="A357" s="145">
        <f>IF(AND(K357="○",L357="○", OR(S351="",U351="")),1001,0)</f>
        <v>0</v>
      </c>
      <c r="B357" s="145"/>
      <c r="C357" s="176"/>
      <c r="D357" s="421">
        <f t="shared" si="2"/>
        <v>59</v>
      </c>
      <c r="E357" s="513"/>
      <c r="F357" s="423" t="s">
        <v>195</v>
      </c>
      <c r="G357" s="424"/>
      <c r="H357" s="424"/>
      <c r="I357" s="424"/>
      <c r="J357" s="425"/>
      <c r="K357" s="3"/>
      <c r="L357" s="30"/>
      <c r="M357" s="31"/>
      <c r="N357" s="32"/>
      <c r="O357" s="514"/>
      <c r="P357" s="515"/>
      <c r="Q357" s="515"/>
      <c r="R357" s="516"/>
      <c r="S357" s="63"/>
      <c r="T357" s="64"/>
      <c r="U357" s="114"/>
      <c r="V357" s="81"/>
      <c r="W357" s="115"/>
      <c r="X357" s="183"/>
      <c r="Y357" s="191"/>
    </row>
    <row r="358" spans="1:25" ht="20.100000000000001" customHeight="1" x14ac:dyDescent="0.15">
      <c r="A358" s="145">
        <f>IF(AND(K358="○",L358="○", OR(S351="",U351="")),1001,0)</f>
        <v>0</v>
      </c>
      <c r="B358" s="145"/>
      <c r="C358" s="176"/>
      <c r="D358" s="421">
        <f t="shared" si="2"/>
        <v>60</v>
      </c>
      <c r="E358" s="513"/>
      <c r="F358" s="517" t="s">
        <v>196</v>
      </c>
      <c r="G358" s="518"/>
      <c r="H358" s="518"/>
      <c r="I358" s="518"/>
      <c r="J358" s="519"/>
      <c r="K358" s="3"/>
      <c r="L358" s="30"/>
      <c r="M358" s="31"/>
      <c r="N358" s="32"/>
      <c r="O358" s="520"/>
      <c r="P358" s="521"/>
      <c r="Q358" s="521"/>
      <c r="R358" s="522"/>
      <c r="S358" s="65"/>
      <c r="T358" s="66"/>
      <c r="U358" s="116"/>
      <c r="V358" s="117"/>
      <c r="W358" s="118"/>
      <c r="X358" s="183"/>
      <c r="Y358" s="191"/>
    </row>
    <row r="359" spans="1:25" ht="20.100000000000001" customHeight="1" x14ac:dyDescent="0.15">
      <c r="A359" s="145">
        <f>IF(AND(K359="○", OR(S359="",U359="")),1001,0)</f>
        <v>0</v>
      </c>
      <c r="B359" s="379"/>
      <c r="C359" s="176"/>
      <c r="D359" s="421">
        <f t="shared" si="2"/>
        <v>61</v>
      </c>
      <c r="E359" s="513"/>
      <c r="F359" s="517" t="s">
        <v>198</v>
      </c>
      <c r="G359" s="518"/>
      <c r="H359" s="518"/>
      <c r="I359" s="518"/>
      <c r="J359" s="519"/>
      <c r="K359" s="7"/>
      <c r="L359" s="523"/>
      <c r="M359" s="524"/>
      <c r="N359" s="525"/>
      <c r="O359" s="526" t="s">
        <v>150</v>
      </c>
      <c r="P359" s="527"/>
      <c r="Q359" s="527"/>
      <c r="R359" s="528"/>
      <c r="S359" s="17"/>
      <c r="T359" s="18"/>
      <c r="U359" s="14"/>
      <c r="V359" s="124"/>
      <c r="W359" s="125"/>
      <c r="X359" s="183"/>
      <c r="Y359" s="191"/>
    </row>
    <row r="360" spans="1:25" ht="20.100000000000001" customHeight="1" x14ac:dyDescent="0.15">
      <c r="A360" s="145"/>
      <c r="B360" s="145"/>
      <c r="C360" s="529"/>
      <c r="D360" s="421">
        <f t="shared" si="2"/>
        <v>62</v>
      </c>
      <c r="E360" s="530"/>
      <c r="F360" s="531"/>
      <c r="G360" s="531"/>
      <c r="H360" s="531"/>
      <c r="I360" s="531"/>
      <c r="J360" s="531"/>
      <c r="K360" s="531"/>
      <c r="L360" s="531"/>
      <c r="M360" s="531"/>
      <c r="N360" s="532"/>
      <c r="O360" s="533" t="s">
        <v>118</v>
      </c>
      <c r="P360" s="533"/>
      <c r="Q360" s="533"/>
      <c r="R360" s="534"/>
      <c r="S360" s="17"/>
      <c r="T360" s="18"/>
      <c r="U360" s="14"/>
      <c r="V360" s="15"/>
      <c r="W360" s="16"/>
      <c r="X360" s="183"/>
      <c r="Y360" s="191"/>
    </row>
    <row r="361" spans="1:25" ht="20.100000000000001" customHeight="1" x14ac:dyDescent="0.15">
      <c r="A361" s="145"/>
      <c r="B361" s="145"/>
      <c r="C361" s="529"/>
      <c r="D361" s="421">
        <f t="shared" si="2"/>
        <v>63</v>
      </c>
      <c r="E361" s="535"/>
      <c r="F361" s="536"/>
      <c r="G361" s="536"/>
      <c r="H361" s="536"/>
      <c r="I361" s="536"/>
      <c r="J361" s="536"/>
      <c r="K361" s="536"/>
      <c r="L361" s="536"/>
      <c r="M361" s="536"/>
      <c r="N361" s="537"/>
      <c r="O361" s="527" t="s">
        <v>119</v>
      </c>
      <c r="P361" s="527"/>
      <c r="Q361" s="527"/>
      <c r="R361" s="528"/>
      <c r="S361" s="17"/>
      <c r="T361" s="18"/>
      <c r="U361" s="14"/>
      <c r="V361" s="15"/>
      <c r="W361" s="16"/>
      <c r="X361" s="183"/>
      <c r="Y361" s="191"/>
    </row>
    <row r="362" spans="1:25" ht="20.100000000000001" customHeight="1" x14ac:dyDescent="0.15">
      <c r="A362" s="145"/>
      <c r="B362" s="145"/>
      <c r="C362" s="529"/>
      <c r="D362" s="421">
        <f t="shared" si="2"/>
        <v>64</v>
      </c>
      <c r="E362" s="538"/>
      <c r="F362" s="536"/>
      <c r="G362" s="536"/>
      <c r="H362" s="536"/>
      <c r="I362" s="536"/>
      <c r="J362" s="536"/>
      <c r="K362" s="536"/>
      <c r="L362" s="536"/>
      <c r="M362" s="536"/>
      <c r="N362" s="537"/>
      <c r="O362" s="527" t="s">
        <v>199</v>
      </c>
      <c r="P362" s="527"/>
      <c r="Q362" s="527"/>
      <c r="R362" s="528"/>
      <c r="S362" s="17"/>
      <c r="T362" s="18"/>
      <c r="U362" s="14"/>
      <c r="V362" s="15"/>
      <c r="W362" s="16"/>
      <c r="X362" s="183"/>
      <c r="Y362" s="191"/>
    </row>
    <row r="363" spans="1:25" ht="20.100000000000001" customHeight="1" x14ac:dyDescent="0.15">
      <c r="A363" s="145"/>
      <c r="B363" s="145"/>
      <c r="C363" s="529"/>
      <c r="D363" s="421">
        <f t="shared" si="2"/>
        <v>65</v>
      </c>
      <c r="E363" s="538"/>
      <c r="F363" s="536"/>
      <c r="G363" s="536"/>
      <c r="H363" s="536"/>
      <c r="I363" s="536"/>
      <c r="J363" s="536"/>
      <c r="K363" s="536"/>
      <c r="L363" s="536"/>
      <c r="M363" s="536"/>
      <c r="N363" s="537"/>
      <c r="O363" s="17"/>
      <c r="P363" s="122"/>
      <c r="Q363" s="122"/>
      <c r="R363" s="18"/>
      <c r="S363" s="17"/>
      <c r="T363" s="18"/>
      <c r="U363" s="14"/>
      <c r="V363" s="15"/>
      <c r="W363" s="16"/>
      <c r="X363" s="183"/>
      <c r="Y363" s="191"/>
    </row>
    <row r="364" spans="1:25" ht="20.100000000000001" customHeight="1" x14ac:dyDescent="0.15">
      <c r="A364" s="145"/>
      <c r="B364" s="145"/>
      <c r="C364" s="529"/>
      <c r="D364" s="421">
        <f t="shared" si="2"/>
        <v>66</v>
      </c>
      <c r="E364" s="538"/>
      <c r="F364" s="536"/>
      <c r="G364" s="536"/>
      <c r="H364" s="536"/>
      <c r="I364" s="536"/>
      <c r="J364" s="536"/>
      <c r="K364" s="536"/>
      <c r="L364" s="536"/>
      <c r="M364" s="536"/>
      <c r="N364" s="537"/>
      <c r="O364" s="17"/>
      <c r="P364" s="122"/>
      <c r="Q364" s="122"/>
      <c r="R364" s="18"/>
      <c r="S364" s="17"/>
      <c r="T364" s="18"/>
      <c r="U364" s="14"/>
      <c r="V364" s="15"/>
      <c r="W364" s="16"/>
      <c r="X364" s="183"/>
      <c r="Y364" s="191"/>
    </row>
    <row r="365" spans="1:25" ht="20.100000000000001" customHeight="1" x14ac:dyDescent="0.15">
      <c r="A365" s="145"/>
      <c r="B365" s="145"/>
      <c r="C365" s="529"/>
      <c r="D365" s="421">
        <f t="shared" si="2"/>
        <v>67</v>
      </c>
      <c r="E365" s="539"/>
      <c r="F365" s="540"/>
      <c r="G365" s="540"/>
      <c r="H365" s="540"/>
      <c r="I365" s="540"/>
      <c r="J365" s="540"/>
      <c r="K365" s="540"/>
      <c r="L365" s="540"/>
      <c r="M365" s="540"/>
      <c r="N365" s="541"/>
      <c r="O365" s="42"/>
      <c r="P365" s="123"/>
      <c r="Q365" s="123"/>
      <c r="R365" s="43"/>
      <c r="S365" s="42"/>
      <c r="T365" s="43"/>
      <c r="U365" s="44"/>
      <c r="V365" s="45"/>
      <c r="W365" s="46"/>
      <c r="X365" s="183"/>
      <c r="Y365" s="191"/>
    </row>
    <row r="366" spans="1:25" ht="5.0999999999999996" customHeight="1" x14ac:dyDescent="0.15">
      <c r="A366" s="145"/>
      <c r="B366" s="145"/>
      <c r="C366" s="176"/>
      <c r="D366" s="542"/>
      <c r="E366" s="172"/>
      <c r="F366" s="172"/>
      <c r="G366" s="172"/>
      <c r="H366" s="172"/>
      <c r="I366" s="543"/>
      <c r="J366" s="544"/>
      <c r="K366" s="544"/>
      <c r="L366" s="544"/>
      <c r="M366" s="545"/>
      <c r="N366" s="546"/>
      <c r="O366" s="545"/>
      <c r="P366" s="545"/>
      <c r="Q366" s="547"/>
      <c r="R366" s="547"/>
      <c r="S366" s="548"/>
      <c r="T366" s="548"/>
      <c r="U366" s="549"/>
      <c r="V366" s="549"/>
      <c r="W366" s="549"/>
      <c r="X366" s="183"/>
      <c r="Y366" s="191"/>
    </row>
    <row r="367" spans="1:25" ht="15.75" customHeight="1" x14ac:dyDescent="0.15">
      <c r="A367" s="145"/>
      <c r="B367" s="145"/>
      <c r="C367" s="176"/>
      <c r="D367" s="550" t="s">
        <v>151</v>
      </c>
      <c r="E367" s="180" t="s">
        <v>152</v>
      </c>
      <c r="F367" s="393"/>
      <c r="G367" s="393"/>
      <c r="H367" s="393"/>
      <c r="I367" s="393"/>
      <c r="J367" s="393"/>
      <c r="K367" s="393"/>
      <c r="L367" s="393"/>
      <c r="M367" s="393"/>
      <c r="N367" s="393"/>
      <c r="O367" s="393"/>
      <c r="P367" s="393"/>
      <c r="Q367" s="191"/>
      <c r="R367" s="191"/>
      <c r="S367" s="191"/>
      <c r="T367" s="191"/>
      <c r="U367" s="191"/>
      <c r="V367" s="191"/>
      <c r="W367" s="191"/>
      <c r="X367" s="183"/>
      <c r="Y367" s="191"/>
    </row>
    <row r="368" spans="1:25" ht="15.75" customHeight="1" x14ac:dyDescent="0.15">
      <c r="A368" s="145"/>
      <c r="B368" s="145"/>
      <c r="C368" s="176"/>
      <c r="D368" s="550" t="s">
        <v>153</v>
      </c>
      <c r="E368" s="180" t="s">
        <v>154</v>
      </c>
      <c r="F368" s="393"/>
      <c r="G368" s="393"/>
      <c r="H368" s="393"/>
      <c r="I368" s="393"/>
      <c r="J368" s="393"/>
      <c r="K368" s="393"/>
      <c r="L368" s="393"/>
      <c r="M368" s="393"/>
      <c r="N368" s="393"/>
      <c r="O368" s="393"/>
      <c r="P368" s="393"/>
      <c r="Q368" s="191"/>
      <c r="R368" s="191"/>
      <c r="S368" s="191"/>
      <c r="T368" s="191"/>
      <c r="U368" s="191"/>
      <c r="V368" s="191"/>
      <c r="W368" s="191"/>
      <c r="X368" s="183"/>
      <c r="Y368" s="191"/>
    </row>
    <row r="369" spans="1:25" ht="15.75" customHeight="1" x14ac:dyDescent="0.15">
      <c r="A369" s="145"/>
      <c r="B369" s="145"/>
      <c r="C369" s="176"/>
      <c r="D369" s="550" t="s">
        <v>155</v>
      </c>
      <c r="E369" s="180" t="s">
        <v>209</v>
      </c>
      <c r="F369" s="393"/>
      <c r="G369" s="393"/>
      <c r="H369" s="393"/>
      <c r="I369" s="393"/>
      <c r="J369" s="393"/>
      <c r="K369" s="393"/>
      <c r="L369" s="393"/>
      <c r="M369" s="393"/>
      <c r="N369" s="393"/>
      <c r="O369" s="393"/>
      <c r="P369" s="393"/>
      <c r="Q369" s="191"/>
      <c r="R369" s="191"/>
      <c r="S369" s="191"/>
      <c r="T369" s="191"/>
      <c r="U369" s="191"/>
      <c r="V369" s="191"/>
      <c r="W369" s="191"/>
      <c r="X369" s="183"/>
      <c r="Y369" s="191"/>
    </row>
    <row r="370" spans="1:25" ht="15.75" customHeight="1" x14ac:dyDescent="0.15">
      <c r="A370" s="145"/>
      <c r="B370" s="145"/>
      <c r="C370" s="176"/>
      <c r="D370" s="550" t="s">
        <v>156</v>
      </c>
      <c r="E370" s="180" t="s">
        <v>197</v>
      </c>
      <c r="F370" s="393"/>
      <c r="G370" s="393"/>
      <c r="H370" s="393"/>
      <c r="I370" s="393"/>
      <c r="J370" s="393"/>
      <c r="K370" s="393"/>
      <c r="L370" s="393"/>
      <c r="M370" s="393"/>
      <c r="N370" s="393"/>
      <c r="O370" s="393"/>
      <c r="P370" s="393"/>
      <c r="Q370" s="191"/>
      <c r="R370" s="191"/>
      <c r="S370" s="191"/>
      <c r="T370" s="191"/>
      <c r="U370" s="191"/>
      <c r="V370" s="191"/>
      <c r="W370" s="191"/>
      <c r="X370" s="183"/>
      <c r="Y370" s="191"/>
    </row>
    <row r="371" spans="1:25" ht="15.75" customHeight="1" x14ac:dyDescent="0.15">
      <c r="A371" s="145"/>
      <c r="B371" s="551"/>
      <c r="C371" s="192"/>
      <c r="D371" s="552"/>
      <c r="E371" s="194"/>
      <c r="F371" s="194"/>
      <c r="G371" s="214"/>
      <c r="H371" s="214"/>
      <c r="I371" s="553"/>
      <c r="J371" s="214"/>
      <c r="K371" s="214"/>
      <c r="L371" s="194"/>
      <c r="M371" s="194"/>
      <c r="N371" s="194"/>
      <c r="O371" s="194"/>
      <c r="P371" s="194"/>
      <c r="Q371" s="194"/>
      <c r="R371" s="194"/>
      <c r="S371" s="194"/>
      <c r="T371" s="194"/>
      <c r="U371" s="194"/>
      <c r="V371" s="194"/>
      <c r="W371" s="194"/>
      <c r="X371" s="382"/>
      <c r="Y371" s="191"/>
    </row>
    <row r="372" spans="1:25" ht="15.75" customHeight="1" x14ac:dyDescent="0.15">
      <c r="A372" s="145"/>
      <c r="B372" s="145"/>
      <c r="C372" s="174"/>
      <c r="D372" s="174"/>
      <c r="E372" s="174"/>
      <c r="F372" s="174"/>
      <c r="G372" s="174"/>
      <c r="H372" s="174"/>
      <c r="I372" s="189"/>
      <c r="J372" s="191"/>
      <c r="K372" s="191"/>
      <c r="L372" s="384"/>
      <c r="M372" s="191"/>
      <c r="N372" s="191"/>
      <c r="O372" s="191"/>
      <c r="P372" s="191"/>
      <c r="Q372" s="191"/>
      <c r="R372" s="191"/>
      <c r="S372" s="191"/>
      <c r="T372" s="191"/>
      <c r="U372" s="191"/>
      <c r="V372" s="191"/>
      <c r="W372" s="191"/>
      <c r="X372" s="174"/>
    </row>
    <row r="373" spans="1:25" ht="15.75" customHeight="1" x14ac:dyDescent="0.15">
      <c r="A373" s="145"/>
      <c r="B373" s="145"/>
      <c r="C373" s="174"/>
      <c r="D373" s="174"/>
      <c r="E373" s="174"/>
      <c r="F373" s="174"/>
      <c r="G373" s="174"/>
      <c r="H373" s="174"/>
      <c r="I373" s="189"/>
      <c r="J373" s="191"/>
      <c r="K373" s="191"/>
      <c r="L373" s="384"/>
      <c r="M373" s="191"/>
      <c r="N373" s="191"/>
      <c r="O373" s="191"/>
      <c r="P373" s="191"/>
      <c r="Q373" s="191"/>
      <c r="R373" s="191"/>
      <c r="S373" s="191"/>
      <c r="T373" s="191"/>
      <c r="U373" s="191"/>
      <c r="V373" s="191"/>
      <c r="W373" s="191"/>
      <c r="X373" s="174"/>
    </row>
    <row r="374" spans="1:25" ht="20.100000000000001" customHeight="1" x14ac:dyDescent="0.15">
      <c r="A374" s="145"/>
      <c r="B374" s="145"/>
      <c r="C374" s="196" t="s">
        <v>76</v>
      </c>
      <c r="D374" s="197"/>
      <c r="E374" s="197"/>
      <c r="F374" s="197"/>
      <c r="G374" s="197"/>
      <c r="H374" s="198"/>
      <c r="I374" s="554"/>
      <c r="J374" s="214"/>
    </row>
    <row r="375" spans="1:25" ht="15" customHeight="1" x14ac:dyDescent="0.15">
      <c r="A375" s="145"/>
      <c r="B375" s="145"/>
      <c r="C375" s="170"/>
      <c r="D375" s="171"/>
      <c r="E375" s="171"/>
      <c r="F375" s="171"/>
      <c r="G375" s="171"/>
      <c r="H375" s="171"/>
      <c r="I375" s="223"/>
      <c r="J375" s="555"/>
      <c r="K375" s="172"/>
      <c r="L375" s="172"/>
      <c r="M375" s="172"/>
      <c r="N375" s="172"/>
      <c r="O375" s="555"/>
      <c r="P375" s="172"/>
      <c r="Q375" s="172"/>
      <c r="R375" s="172"/>
      <c r="S375" s="172"/>
      <c r="T375" s="172"/>
      <c r="U375" s="172"/>
      <c r="V375" s="172"/>
      <c r="W375" s="172"/>
      <c r="X375" s="173"/>
    </row>
    <row r="376" spans="1:25" ht="30" customHeight="1" x14ac:dyDescent="0.15">
      <c r="A376" s="145"/>
      <c r="B376" s="145"/>
      <c r="C376" s="170"/>
      <c r="D376" s="556" t="s">
        <v>316</v>
      </c>
      <c r="E376" s="401"/>
      <c r="F376" s="401"/>
      <c r="G376" s="401"/>
      <c r="H376" s="401"/>
      <c r="I376" s="401"/>
      <c r="J376" s="401"/>
      <c r="K376" s="401"/>
      <c r="L376" s="401"/>
      <c r="M376" s="401"/>
      <c r="N376" s="401"/>
      <c r="O376" s="401"/>
      <c r="P376" s="401"/>
      <c r="Q376" s="401"/>
      <c r="R376" s="401"/>
      <c r="S376" s="401"/>
      <c r="T376" s="401"/>
      <c r="U376" s="401"/>
      <c r="V376" s="401"/>
      <c r="W376" s="401"/>
      <c r="X376" s="175"/>
    </row>
    <row r="377" spans="1:25" ht="20.100000000000001" customHeight="1" x14ac:dyDescent="0.15">
      <c r="A377" s="145"/>
      <c r="B377" s="145"/>
      <c r="C377" s="170"/>
      <c r="D377" s="557"/>
      <c r="E377" s="558" t="s">
        <v>61</v>
      </c>
      <c r="F377" s="559"/>
      <c r="G377" s="559"/>
      <c r="H377" s="559"/>
      <c r="I377" s="559"/>
      <c r="J377" s="559"/>
      <c r="K377" s="559"/>
      <c r="L377" s="559"/>
      <c r="M377" s="559"/>
      <c r="N377" s="559"/>
      <c r="O377" s="559"/>
      <c r="P377" s="559"/>
      <c r="Q377" s="559"/>
      <c r="R377" s="559"/>
      <c r="S377" s="560"/>
      <c r="T377" s="558" t="s">
        <v>109</v>
      </c>
      <c r="U377" s="559"/>
      <c r="V377" s="559"/>
      <c r="W377" s="561"/>
      <c r="X377" s="175"/>
    </row>
    <row r="378" spans="1:25" ht="20.100000000000001" customHeight="1" x14ac:dyDescent="0.15">
      <c r="A378" s="145"/>
      <c r="B378" s="145"/>
      <c r="C378" s="170"/>
      <c r="D378" s="562">
        <v>1</v>
      </c>
      <c r="E378" s="138"/>
      <c r="F378" s="139"/>
      <c r="G378" s="139"/>
      <c r="H378" s="139"/>
      <c r="I378" s="139"/>
      <c r="J378" s="139"/>
      <c r="K378" s="139"/>
      <c r="L378" s="139"/>
      <c r="M378" s="139"/>
      <c r="N378" s="139"/>
      <c r="O378" s="139"/>
      <c r="P378" s="139"/>
      <c r="Q378" s="139"/>
      <c r="R378" s="139"/>
      <c r="S378" s="140"/>
      <c r="T378" s="141"/>
      <c r="U378" s="142"/>
      <c r="V378" s="142"/>
      <c r="W378" s="143"/>
      <c r="X378" s="175"/>
    </row>
    <row r="379" spans="1:25" ht="20.100000000000001" customHeight="1" x14ac:dyDescent="0.15">
      <c r="A379" s="145"/>
      <c r="B379" s="145"/>
      <c r="C379" s="563"/>
      <c r="D379" s="564">
        <f>D378+1</f>
        <v>2</v>
      </c>
      <c r="E379" s="17"/>
      <c r="F379" s="122"/>
      <c r="G379" s="122"/>
      <c r="H379" s="122"/>
      <c r="I379" s="122"/>
      <c r="J379" s="122"/>
      <c r="K379" s="122"/>
      <c r="L379" s="122"/>
      <c r="M379" s="122"/>
      <c r="N379" s="122"/>
      <c r="O379" s="122"/>
      <c r="P379" s="122"/>
      <c r="Q379" s="122"/>
      <c r="R379" s="122"/>
      <c r="S379" s="18"/>
      <c r="T379" s="109"/>
      <c r="U379" s="110"/>
      <c r="V379" s="110"/>
      <c r="W379" s="111"/>
      <c r="X379" s="175"/>
    </row>
    <row r="380" spans="1:25" ht="20.100000000000001" customHeight="1" x14ac:dyDescent="0.15">
      <c r="A380" s="145"/>
      <c r="B380" s="145"/>
      <c r="C380" s="563"/>
      <c r="D380" s="564">
        <f t="shared" ref="D380:D387" si="3">D379+1</f>
        <v>3</v>
      </c>
      <c r="E380" s="17"/>
      <c r="F380" s="122"/>
      <c r="G380" s="122"/>
      <c r="H380" s="122"/>
      <c r="I380" s="122"/>
      <c r="J380" s="122"/>
      <c r="K380" s="122"/>
      <c r="L380" s="122"/>
      <c r="M380" s="122"/>
      <c r="N380" s="122"/>
      <c r="O380" s="122"/>
      <c r="P380" s="122"/>
      <c r="Q380" s="122"/>
      <c r="R380" s="122"/>
      <c r="S380" s="18"/>
      <c r="T380" s="109"/>
      <c r="U380" s="110"/>
      <c r="V380" s="110"/>
      <c r="W380" s="111"/>
      <c r="X380" s="175"/>
    </row>
    <row r="381" spans="1:25" ht="20.100000000000001" customHeight="1" x14ac:dyDescent="0.15">
      <c r="A381" s="145"/>
      <c r="B381" s="145"/>
      <c r="C381" s="563"/>
      <c r="D381" s="564">
        <f t="shared" si="3"/>
        <v>4</v>
      </c>
      <c r="E381" s="17"/>
      <c r="F381" s="122"/>
      <c r="G381" s="122"/>
      <c r="H381" s="122"/>
      <c r="I381" s="122"/>
      <c r="J381" s="122"/>
      <c r="K381" s="122"/>
      <c r="L381" s="122"/>
      <c r="M381" s="122"/>
      <c r="N381" s="122"/>
      <c r="O381" s="122"/>
      <c r="P381" s="122"/>
      <c r="Q381" s="122"/>
      <c r="R381" s="122"/>
      <c r="S381" s="18"/>
      <c r="T381" s="109"/>
      <c r="U381" s="110"/>
      <c r="V381" s="110"/>
      <c r="W381" s="111"/>
      <c r="X381" s="175"/>
    </row>
    <row r="382" spans="1:25" ht="20.100000000000001" customHeight="1" x14ac:dyDescent="0.15">
      <c r="A382" s="145"/>
      <c r="B382" s="145"/>
      <c r="C382" s="563"/>
      <c r="D382" s="564">
        <f t="shared" si="3"/>
        <v>5</v>
      </c>
      <c r="E382" s="17"/>
      <c r="F382" s="122"/>
      <c r="G382" s="122"/>
      <c r="H382" s="122"/>
      <c r="I382" s="122"/>
      <c r="J382" s="122"/>
      <c r="K382" s="122"/>
      <c r="L382" s="122"/>
      <c r="M382" s="122"/>
      <c r="N382" s="122"/>
      <c r="O382" s="122"/>
      <c r="P382" s="122"/>
      <c r="Q382" s="122"/>
      <c r="R382" s="122"/>
      <c r="S382" s="18"/>
      <c r="T382" s="109"/>
      <c r="U382" s="110"/>
      <c r="V382" s="110"/>
      <c r="W382" s="111"/>
      <c r="X382" s="175"/>
    </row>
    <row r="383" spans="1:25" ht="20.100000000000001" customHeight="1" x14ac:dyDescent="0.15">
      <c r="A383" s="145"/>
      <c r="B383" s="145"/>
      <c r="C383" s="563"/>
      <c r="D383" s="564">
        <f t="shared" si="3"/>
        <v>6</v>
      </c>
      <c r="E383" s="17"/>
      <c r="F383" s="122"/>
      <c r="G383" s="122"/>
      <c r="H383" s="122"/>
      <c r="I383" s="122"/>
      <c r="J383" s="122"/>
      <c r="K383" s="122"/>
      <c r="L383" s="122"/>
      <c r="M383" s="122"/>
      <c r="N383" s="122"/>
      <c r="O383" s="122"/>
      <c r="P383" s="122"/>
      <c r="Q383" s="122"/>
      <c r="R383" s="122"/>
      <c r="S383" s="18"/>
      <c r="T383" s="109"/>
      <c r="U383" s="110"/>
      <c r="V383" s="110"/>
      <c r="W383" s="111"/>
      <c r="X383" s="175"/>
    </row>
    <row r="384" spans="1:25" ht="20.100000000000001" customHeight="1" x14ac:dyDescent="0.15">
      <c r="A384" s="145"/>
      <c r="B384" s="145"/>
      <c r="C384" s="563"/>
      <c r="D384" s="564">
        <f t="shared" si="3"/>
        <v>7</v>
      </c>
      <c r="E384" s="17"/>
      <c r="F384" s="122"/>
      <c r="G384" s="122"/>
      <c r="H384" s="122"/>
      <c r="I384" s="122"/>
      <c r="J384" s="122"/>
      <c r="K384" s="122"/>
      <c r="L384" s="122"/>
      <c r="M384" s="122"/>
      <c r="N384" s="122"/>
      <c r="O384" s="122"/>
      <c r="P384" s="122"/>
      <c r="Q384" s="122"/>
      <c r="R384" s="122"/>
      <c r="S384" s="18"/>
      <c r="T384" s="109"/>
      <c r="U384" s="110"/>
      <c r="V384" s="110"/>
      <c r="W384" s="111"/>
      <c r="X384" s="175"/>
    </row>
    <row r="385" spans="1:25" ht="20.100000000000001" customHeight="1" x14ac:dyDescent="0.15">
      <c r="A385" s="145"/>
      <c r="B385" s="145"/>
      <c r="C385" s="563"/>
      <c r="D385" s="564">
        <f t="shared" si="3"/>
        <v>8</v>
      </c>
      <c r="E385" s="17"/>
      <c r="F385" s="122"/>
      <c r="G385" s="122"/>
      <c r="H385" s="122"/>
      <c r="I385" s="122"/>
      <c r="J385" s="122"/>
      <c r="K385" s="122"/>
      <c r="L385" s="122"/>
      <c r="M385" s="122"/>
      <c r="N385" s="122"/>
      <c r="O385" s="122"/>
      <c r="P385" s="122"/>
      <c r="Q385" s="122"/>
      <c r="R385" s="122"/>
      <c r="S385" s="18"/>
      <c r="T385" s="109"/>
      <c r="U385" s="110"/>
      <c r="V385" s="110"/>
      <c r="W385" s="111"/>
      <c r="X385" s="175"/>
    </row>
    <row r="386" spans="1:25" ht="20.100000000000001" customHeight="1" x14ac:dyDescent="0.15">
      <c r="A386" s="145"/>
      <c r="B386" s="145"/>
      <c r="C386" s="563"/>
      <c r="D386" s="564">
        <f t="shared" si="3"/>
        <v>9</v>
      </c>
      <c r="E386" s="17"/>
      <c r="F386" s="122"/>
      <c r="G386" s="122"/>
      <c r="H386" s="122"/>
      <c r="I386" s="122"/>
      <c r="J386" s="122"/>
      <c r="K386" s="122"/>
      <c r="L386" s="122"/>
      <c r="M386" s="122"/>
      <c r="N386" s="122"/>
      <c r="O386" s="122"/>
      <c r="P386" s="122"/>
      <c r="Q386" s="122"/>
      <c r="R386" s="122"/>
      <c r="S386" s="18"/>
      <c r="T386" s="109"/>
      <c r="U386" s="128"/>
      <c r="V386" s="128"/>
      <c r="W386" s="129"/>
      <c r="X386" s="175"/>
    </row>
    <row r="387" spans="1:25" ht="20.100000000000001" customHeight="1" x14ac:dyDescent="0.15">
      <c r="A387" s="145"/>
      <c r="B387" s="145"/>
      <c r="C387" s="563"/>
      <c r="D387" s="564">
        <f t="shared" si="3"/>
        <v>10</v>
      </c>
      <c r="E387" s="17"/>
      <c r="F387" s="122"/>
      <c r="G387" s="122"/>
      <c r="H387" s="122"/>
      <c r="I387" s="122"/>
      <c r="J387" s="122"/>
      <c r="K387" s="122"/>
      <c r="L387" s="122"/>
      <c r="M387" s="122"/>
      <c r="N387" s="122"/>
      <c r="O387" s="122"/>
      <c r="P387" s="122"/>
      <c r="Q387" s="122"/>
      <c r="R387" s="122"/>
      <c r="S387" s="18"/>
      <c r="T387" s="109"/>
      <c r="U387" s="130"/>
      <c r="V387" s="130"/>
      <c r="W387" s="131"/>
      <c r="X387" s="175"/>
    </row>
    <row r="388" spans="1:25" ht="20.100000000000001" customHeight="1" x14ac:dyDescent="0.15">
      <c r="A388" s="145"/>
      <c r="B388" s="145"/>
      <c r="C388" s="563"/>
      <c r="D388" s="565">
        <f>D387+1</f>
        <v>11</v>
      </c>
      <c r="E388" s="42"/>
      <c r="F388" s="123"/>
      <c r="G388" s="123"/>
      <c r="H388" s="123"/>
      <c r="I388" s="123"/>
      <c r="J388" s="123"/>
      <c r="K388" s="123"/>
      <c r="L388" s="123"/>
      <c r="M388" s="123"/>
      <c r="N388" s="123"/>
      <c r="O388" s="123"/>
      <c r="P388" s="123"/>
      <c r="Q388" s="123"/>
      <c r="R388" s="123"/>
      <c r="S388" s="43"/>
      <c r="T388" s="132"/>
      <c r="U388" s="133"/>
      <c r="V388" s="133"/>
      <c r="W388" s="134"/>
      <c r="X388" s="175"/>
    </row>
    <row r="389" spans="1:25" ht="5.0999999999999996" customHeight="1" x14ac:dyDescent="0.15">
      <c r="A389" s="145"/>
      <c r="B389" s="145"/>
      <c r="C389" s="176"/>
      <c r="D389" s="542"/>
      <c r="E389" s="172"/>
      <c r="F389" s="172"/>
      <c r="G389" s="172"/>
      <c r="H389" s="172"/>
      <c r="I389" s="543"/>
      <c r="J389" s="544"/>
      <c r="K389" s="544"/>
      <c r="L389" s="544"/>
      <c r="M389" s="545"/>
      <c r="N389" s="546"/>
      <c r="O389" s="545"/>
      <c r="P389" s="545"/>
      <c r="Q389" s="547"/>
      <c r="R389" s="547"/>
      <c r="S389" s="548"/>
      <c r="T389" s="548"/>
      <c r="U389" s="549"/>
      <c r="V389" s="549"/>
      <c r="W389" s="549"/>
      <c r="X389" s="183"/>
      <c r="Y389" s="191"/>
    </row>
    <row r="390" spans="1:25" ht="39.950000000000003" customHeight="1" x14ac:dyDescent="0.15">
      <c r="A390" s="145"/>
      <c r="B390" s="145"/>
      <c r="C390" s="181"/>
      <c r="D390" s="566" t="s">
        <v>207</v>
      </c>
      <c r="E390" s="188" t="s">
        <v>208</v>
      </c>
      <c r="F390" s="188"/>
      <c r="G390" s="188"/>
      <c r="H390" s="188"/>
      <c r="I390" s="188"/>
      <c r="J390" s="188"/>
      <c r="K390" s="188"/>
      <c r="L390" s="188"/>
      <c r="M390" s="188"/>
      <c r="N390" s="188"/>
      <c r="O390" s="188"/>
      <c r="P390" s="188"/>
      <c r="Q390" s="188"/>
      <c r="R390" s="188"/>
      <c r="S390" s="188"/>
      <c r="T390" s="188"/>
      <c r="U390" s="188"/>
      <c r="V390" s="188"/>
      <c r="W390" s="188"/>
      <c r="X390" s="175"/>
    </row>
    <row r="391" spans="1:25" ht="15" customHeight="1" x14ac:dyDescent="0.15">
      <c r="A391" s="145"/>
      <c r="B391" s="145"/>
      <c r="C391" s="192"/>
      <c r="D391" s="193"/>
      <c r="E391" s="381"/>
      <c r="F391" s="193"/>
      <c r="G391" s="193"/>
      <c r="H391" s="193"/>
      <c r="I391" s="193"/>
      <c r="J391" s="193"/>
      <c r="K391" s="381"/>
      <c r="L391" s="193"/>
      <c r="M391" s="567"/>
      <c r="N391" s="193"/>
      <c r="O391" s="568"/>
      <c r="P391" s="569"/>
      <c r="Q391" s="569"/>
      <c r="R391" s="569"/>
      <c r="S391" s="569"/>
      <c r="T391" s="311"/>
      <c r="U391" s="311"/>
      <c r="V391" s="311"/>
      <c r="W391" s="194"/>
      <c r="X391" s="195"/>
    </row>
    <row r="392" spans="1:25" ht="15" customHeight="1" x14ac:dyDescent="0.15">
      <c r="A392" s="145"/>
      <c r="B392" s="145"/>
      <c r="C392" s="174"/>
      <c r="D392" s="174"/>
      <c r="E392" s="174"/>
      <c r="F392" s="174"/>
      <c r="G392" s="174"/>
      <c r="H392" s="174"/>
      <c r="I392" s="174"/>
      <c r="J392" s="191"/>
      <c r="K392" s="191"/>
      <c r="L392" s="191"/>
      <c r="M392" s="276"/>
      <c r="N392" s="191"/>
      <c r="O392" s="385"/>
      <c r="P392" s="385"/>
      <c r="Q392" s="385"/>
      <c r="R392" s="385"/>
      <c r="S392" s="385"/>
      <c r="T392" s="276"/>
      <c r="U392" s="276"/>
      <c r="V392" s="276"/>
      <c r="W392" s="191"/>
      <c r="X392" s="174"/>
    </row>
  </sheetData>
  <sheetProtection algorithmName="SHA-512" hashValue="oLK3I+6RW0d6SiQM9rVLZWbT+DDccDf2weEs1aid3uJlK34vZjvwBDQMlx3FZVIeliCKomBoqGjJViSmWoAhIg==" saltValue="e4e6oWL5mBAHtJEmrX3V8g==" spinCount="100000" sheet="1" objects="1" scenarios="1"/>
  <dataConsolidate/>
  <mergeCells count="474">
    <mergeCell ref="E181:H181"/>
    <mergeCell ref="E180:H180"/>
    <mergeCell ref="E182:H182"/>
    <mergeCell ref="E183:H183"/>
    <mergeCell ref="E184:H184"/>
    <mergeCell ref="D376:W376"/>
    <mergeCell ref="C374:H374"/>
    <mergeCell ref="L341:N349"/>
    <mergeCell ref="O341:R349"/>
    <mergeCell ref="L337:N337"/>
    <mergeCell ref="I297:M297"/>
    <mergeCell ref="L301:N301"/>
    <mergeCell ref="L333:N333"/>
    <mergeCell ref="L334:N334"/>
    <mergeCell ref="E187:H187"/>
    <mergeCell ref="E188:H188"/>
    <mergeCell ref="E189:H189"/>
    <mergeCell ref="K216:N216"/>
    <mergeCell ref="K214:N214"/>
    <mergeCell ref="K215:N215"/>
    <mergeCell ref="I295:M295"/>
    <mergeCell ref="E248:K248"/>
    <mergeCell ref="L248:M248"/>
    <mergeCell ref="E254:K254"/>
    <mergeCell ref="T386:W386"/>
    <mergeCell ref="T387:W387"/>
    <mergeCell ref="T388:W388"/>
    <mergeCell ref="U305:W305"/>
    <mergeCell ref="E377:S377"/>
    <mergeCell ref="E378:S378"/>
    <mergeCell ref="E379:S379"/>
    <mergeCell ref="E380:S380"/>
    <mergeCell ref="E381:S381"/>
    <mergeCell ref="E382:S382"/>
    <mergeCell ref="E383:S383"/>
    <mergeCell ref="E384:S384"/>
    <mergeCell ref="E385:S385"/>
    <mergeCell ref="E386:S386"/>
    <mergeCell ref="E387:S387"/>
    <mergeCell ref="E388:S388"/>
    <mergeCell ref="T377:W377"/>
    <mergeCell ref="T378:W378"/>
    <mergeCell ref="T379:W379"/>
    <mergeCell ref="T380:W380"/>
    <mergeCell ref="T381:W381"/>
    <mergeCell ref="T382:W382"/>
    <mergeCell ref="T383:W383"/>
    <mergeCell ref="T384:W384"/>
    <mergeCell ref="T385:W385"/>
    <mergeCell ref="V1:X1"/>
    <mergeCell ref="O204:R204"/>
    <mergeCell ref="O206:R206"/>
    <mergeCell ref="W2:X2"/>
    <mergeCell ref="O216:R216"/>
    <mergeCell ref="S216:W216"/>
    <mergeCell ref="O210:R210"/>
    <mergeCell ref="O209:R209"/>
    <mergeCell ref="S209:W209"/>
    <mergeCell ref="S364:T364"/>
    <mergeCell ref="U320:W340"/>
    <mergeCell ref="U350:W350"/>
    <mergeCell ref="O361:R361"/>
    <mergeCell ref="O363:R363"/>
    <mergeCell ref="O364:R364"/>
    <mergeCell ref="O365:R365"/>
    <mergeCell ref="S360:T360"/>
    <mergeCell ref="S361:T361"/>
    <mergeCell ref="S363:T363"/>
    <mergeCell ref="O301:R301"/>
    <mergeCell ref="U351:W358"/>
    <mergeCell ref="U359:W359"/>
    <mergeCell ref="S305:T305"/>
    <mergeCell ref="S215:W215"/>
    <mergeCell ref="S212:W212"/>
    <mergeCell ref="S213:W213"/>
    <mergeCell ref="I71:W71"/>
    <mergeCell ref="J74:W74"/>
    <mergeCell ref="J76:W76"/>
    <mergeCell ref="O118:P118"/>
    <mergeCell ref="Q118:R118"/>
    <mergeCell ref="I169:M169"/>
    <mergeCell ref="I179:M179"/>
    <mergeCell ref="I180:M180"/>
    <mergeCell ref="O213:R213"/>
    <mergeCell ref="O214:R214"/>
    <mergeCell ref="O215:R215"/>
    <mergeCell ref="S214:W214"/>
    <mergeCell ref="I157:W157"/>
    <mergeCell ref="I153:W153"/>
    <mergeCell ref="O171:R171"/>
    <mergeCell ref="S210:W210"/>
    <mergeCell ref="S211:W211"/>
    <mergeCell ref="O211:R211"/>
    <mergeCell ref="O212:R212"/>
    <mergeCell ref="I173:M173"/>
    <mergeCell ref="I175:M175"/>
    <mergeCell ref="C17:H17"/>
    <mergeCell ref="I20:M20"/>
    <mergeCell ref="I118:M118"/>
    <mergeCell ref="I120:M120"/>
    <mergeCell ref="I26:W26"/>
    <mergeCell ref="C60:H60"/>
    <mergeCell ref="I38:W38"/>
    <mergeCell ref="J39:W39"/>
    <mergeCell ref="I28:W28"/>
    <mergeCell ref="I30:W30"/>
    <mergeCell ref="I32:W32"/>
    <mergeCell ref="I34:M34"/>
    <mergeCell ref="C109:H109"/>
    <mergeCell ref="I36:M36"/>
    <mergeCell ref="I40:M40"/>
    <mergeCell ref="I22:W22"/>
    <mergeCell ref="I85:M85"/>
    <mergeCell ref="I24:W24"/>
    <mergeCell ref="I206:M206"/>
    <mergeCell ref="D209:J209"/>
    <mergeCell ref="K209:N209"/>
    <mergeCell ref="C200:H200"/>
    <mergeCell ref="E210:J210"/>
    <mergeCell ref="E190:H190"/>
    <mergeCell ref="E211:J211"/>
    <mergeCell ref="K210:N210"/>
    <mergeCell ref="I188:M188"/>
    <mergeCell ref="E191:H191"/>
    <mergeCell ref="I189:M189"/>
    <mergeCell ref="I204:M204"/>
    <mergeCell ref="I181:M181"/>
    <mergeCell ref="I193:M193"/>
    <mergeCell ref="I182:M182"/>
    <mergeCell ref="I183:M183"/>
    <mergeCell ref="I184:M184"/>
    <mergeCell ref="I195:M195"/>
    <mergeCell ref="I191:M191"/>
    <mergeCell ref="I190:M190"/>
    <mergeCell ref="I187:M187"/>
    <mergeCell ref="L249:M249"/>
    <mergeCell ref="C166:H166"/>
    <mergeCell ref="C146:H146"/>
    <mergeCell ref="I63:M63"/>
    <mergeCell ref="I69:M69"/>
    <mergeCell ref="I149:M149"/>
    <mergeCell ref="D111:W111"/>
    <mergeCell ref="I112:W112"/>
    <mergeCell ref="I114:W114"/>
    <mergeCell ref="I116:W116"/>
    <mergeCell ref="I155:W155"/>
    <mergeCell ref="I159:M159"/>
    <mergeCell ref="I161:M161"/>
    <mergeCell ref="I73:W73"/>
    <mergeCell ref="I75:W75"/>
    <mergeCell ref="I77:W77"/>
    <mergeCell ref="I79:W79"/>
    <mergeCell ref="I81:W81"/>
    <mergeCell ref="I87:W87"/>
    <mergeCell ref="I83:M83"/>
    <mergeCell ref="I151:M151"/>
    <mergeCell ref="I122:W122"/>
    <mergeCell ref="I171:M171"/>
    <mergeCell ref="K211:N211"/>
    <mergeCell ref="K212:N212"/>
    <mergeCell ref="E212:J212"/>
    <mergeCell ref="E213:J213"/>
    <mergeCell ref="E214:J214"/>
    <mergeCell ref="E215:J215"/>
    <mergeCell ref="D216:J216"/>
    <mergeCell ref="K213:N213"/>
    <mergeCell ref="C221:H221"/>
    <mergeCell ref="C290:H290"/>
    <mergeCell ref="L261:M261"/>
    <mergeCell ref="G267:K267"/>
    <mergeCell ref="L267:M267"/>
    <mergeCell ref="G270:K270"/>
    <mergeCell ref="L270:M270"/>
    <mergeCell ref="G284:K284"/>
    <mergeCell ref="L284:M284"/>
    <mergeCell ref="G285:K285"/>
    <mergeCell ref="L285:M285"/>
    <mergeCell ref="L224:M224"/>
    <mergeCell ref="E234:K234"/>
    <mergeCell ref="L234:M234"/>
    <mergeCell ref="E238:K238"/>
    <mergeCell ref="L238:M238"/>
    <mergeCell ref="L244:M244"/>
    <mergeCell ref="I293:M293"/>
    <mergeCell ref="D301:J301"/>
    <mergeCell ref="Q230:U230"/>
    <mergeCell ref="E243:K243"/>
    <mergeCell ref="L243:M243"/>
    <mergeCell ref="R243:U243"/>
    <mergeCell ref="E242:K242"/>
    <mergeCell ref="L242:M242"/>
    <mergeCell ref="R242:U242"/>
    <mergeCell ref="L240:M240"/>
    <mergeCell ref="R248:U248"/>
    <mergeCell ref="E257:K257"/>
    <mergeCell ref="L257:M257"/>
    <mergeCell ref="S257:U257"/>
    <mergeCell ref="E260:K260"/>
    <mergeCell ref="L260:M260"/>
    <mergeCell ref="S260:U260"/>
    <mergeCell ref="E264:F285"/>
    <mergeCell ref="G264:K264"/>
    <mergeCell ref="L264:M264"/>
    <mergeCell ref="E232:K232"/>
    <mergeCell ref="L232:M232"/>
    <mergeCell ref="Q232:Q233"/>
    <mergeCell ref="R232:U232"/>
    <mergeCell ref="E351:E359"/>
    <mergeCell ref="L351:N351"/>
    <mergeCell ref="O351:R358"/>
    <mergeCell ref="S351:T358"/>
    <mergeCell ref="L352:N352"/>
    <mergeCell ref="L353:N353"/>
    <mergeCell ref="L350:N350"/>
    <mergeCell ref="O350:R350"/>
    <mergeCell ref="S350:T350"/>
    <mergeCell ref="E350:J350"/>
    <mergeCell ref="F320:F340"/>
    <mergeCell ref="S301:T301"/>
    <mergeCell ref="D300:W300"/>
    <mergeCell ref="E302:E304"/>
    <mergeCell ref="L302:N304"/>
    <mergeCell ref="O302:R304"/>
    <mergeCell ref="S302:T304"/>
    <mergeCell ref="L338:N338"/>
    <mergeCell ref="L339:N339"/>
    <mergeCell ref="L340:N340"/>
    <mergeCell ref="U301:W301"/>
    <mergeCell ref="L322:N322"/>
    <mergeCell ref="L323:N323"/>
    <mergeCell ref="L324:N324"/>
    <mergeCell ref="L325:N325"/>
    <mergeCell ref="L326:N326"/>
    <mergeCell ref="L327:N327"/>
    <mergeCell ref="L328:N328"/>
    <mergeCell ref="L329:N329"/>
    <mergeCell ref="E305:E319"/>
    <mergeCell ref="L305:N319"/>
    <mergeCell ref="O305:R305"/>
    <mergeCell ref="E320:E349"/>
    <mergeCell ref="L320:N320"/>
    <mergeCell ref="L321:N321"/>
    <mergeCell ref="L335:N335"/>
    <mergeCell ref="U302:W304"/>
    <mergeCell ref="L330:N330"/>
    <mergeCell ref="L336:N336"/>
    <mergeCell ref="L331:N331"/>
    <mergeCell ref="L332:N332"/>
    <mergeCell ref="E390:W390"/>
    <mergeCell ref="L354:N354"/>
    <mergeCell ref="L355:N355"/>
    <mergeCell ref="L356:N356"/>
    <mergeCell ref="L357:N357"/>
    <mergeCell ref="L358:N358"/>
    <mergeCell ref="O359:R359"/>
    <mergeCell ref="S365:T365"/>
    <mergeCell ref="U361:W361"/>
    <mergeCell ref="U362:W362"/>
    <mergeCell ref="U363:W363"/>
    <mergeCell ref="U364:W364"/>
    <mergeCell ref="U365:W365"/>
    <mergeCell ref="O362:R362"/>
    <mergeCell ref="S362:T362"/>
    <mergeCell ref="E360:N365"/>
    <mergeCell ref="O360:R360"/>
    <mergeCell ref="O306:R319"/>
    <mergeCell ref="S306:T319"/>
    <mergeCell ref="U360:W360"/>
    <mergeCell ref="S359:T359"/>
    <mergeCell ref="O320:R340"/>
    <mergeCell ref="S320:T340"/>
    <mergeCell ref="S341:T349"/>
    <mergeCell ref="V224:W224"/>
    <mergeCell ref="E225:K225"/>
    <mergeCell ref="L225:M225"/>
    <mergeCell ref="P225:P270"/>
    <mergeCell ref="R225:U225"/>
    <mergeCell ref="V225:W225"/>
    <mergeCell ref="E226:K226"/>
    <mergeCell ref="L226:M226"/>
    <mergeCell ref="R226:U226"/>
    <mergeCell ref="V226:W226"/>
    <mergeCell ref="E227:K227"/>
    <mergeCell ref="L227:M227"/>
    <mergeCell ref="Q227:Q228"/>
    <mergeCell ref="R227:U227"/>
    <mergeCell ref="V227:W227"/>
    <mergeCell ref="E228:K228"/>
    <mergeCell ref="L228:M228"/>
    <mergeCell ref="R228:U228"/>
    <mergeCell ref="V228:W228"/>
    <mergeCell ref="E229:K229"/>
    <mergeCell ref="L229:M229"/>
    <mergeCell ref="Q229:U229"/>
    <mergeCell ref="V229:W229"/>
    <mergeCell ref="E230:K230"/>
    <mergeCell ref="V230:W230"/>
    <mergeCell ref="E231:K231"/>
    <mergeCell ref="L231:M231"/>
    <mergeCell ref="Q231:U231"/>
    <mergeCell ref="V231:W231"/>
    <mergeCell ref="L230:M230"/>
    <mergeCell ref="R234:U234"/>
    <mergeCell ref="V234:W234"/>
    <mergeCell ref="E235:K235"/>
    <mergeCell ref="L235:M235"/>
    <mergeCell ref="R235:U235"/>
    <mergeCell ref="V235:W235"/>
    <mergeCell ref="E236:K236"/>
    <mergeCell ref="L236:M236"/>
    <mergeCell ref="Q236:Q237"/>
    <mergeCell ref="R236:U236"/>
    <mergeCell ref="V236:W236"/>
    <mergeCell ref="E237:K237"/>
    <mergeCell ref="L237:M237"/>
    <mergeCell ref="R237:U237"/>
    <mergeCell ref="V237:W237"/>
    <mergeCell ref="V232:W232"/>
    <mergeCell ref="E233:K233"/>
    <mergeCell ref="L233:M233"/>
    <mergeCell ref="R233:U233"/>
    <mergeCell ref="V233:W233"/>
    <mergeCell ref="E255:K255"/>
    <mergeCell ref="L255:M255"/>
    <mergeCell ref="R245:U245"/>
    <mergeCell ref="V245:W245"/>
    <mergeCell ref="E246:F247"/>
    <mergeCell ref="G246:K246"/>
    <mergeCell ref="L246:M246"/>
    <mergeCell ref="R246:U246"/>
    <mergeCell ref="V246:W246"/>
    <mergeCell ref="G247:K247"/>
    <mergeCell ref="L247:M247"/>
    <mergeCell ref="R247:U247"/>
    <mergeCell ref="V247:W247"/>
    <mergeCell ref="Q238:Q248"/>
    <mergeCell ref="R238:U238"/>
    <mergeCell ref="V238:W238"/>
    <mergeCell ref="E239:K239"/>
    <mergeCell ref="L239:M239"/>
    <mergeCell ref="R239:U239"/>
    <mergeCell ref="V239:W239"/>
    <mergeCell ref="E240:K240"/>
    <mergeCell ref="V248:W248"/>
    <mergeCell ref="R240:U240"/>
    <mergeCell ref="V240:W240"/>
    <mergeCell ref="L252:M252"/>
    <mergeCell ref="S252:U252"/>
    <mergeCell ref="V252:W252"/>
    <mergeCell ref="E253:K253"/>
    <mergeCell ref="L253:M253"/>
    <mergeCell ref="S253:U253"/>
    <mergeCell ref="V253:W253"/>
    <mergeCell ref="V243:W243"/>
    <mergeCell ref="E244:K244"/>
    <mergeCell ref="E241:K241"/>
    <mergeCell ref="L241:M241"/>
    <mergeCell ref="R241:U241"/>
    <mergeCell ref="V241:W241"/>
    <mergeCell ref="V242:W242"/>
    <mergeCell ref="R244:U244"/>
    <mergeCell ref="V244:W244"/>
    <mergeCell ref="E245:K245"/>
    <mergeCell ref="L245:M245"/>
    <mergeCell ref="E249:K249"/>
    <mergeCell ref="S254:U254"/>
    <mergeCell ref="V254:W254"/>
    <mergeCell ref="L254:M254"/>
    <mergeCell ref="S255:U255"/>
    <mergeCell ref="V255:W255"/>
    <mergeCell ref="E256:K256"/>
    <mergeCell ref="L256:M256"/>
    <mergeCell ref="S256:U256"/>
    <mergeCell ref="V256:W256"/>
    <mergeCell ref="V257:W257"/>
    <mergeCell ref="E258:K258"/>
    <mergeCell ref="L258:M258"/>
    <mergeCell ref="S258:U258"/>
    <mergeCell ref="V258:W258"/>
    <mergeCell ref="Q249:Q270"/>
    <mergeCell ref="R249:U249"/>
    <mergeCell ref="V249:W249"/>
    <mergeCell ref="E250:K250"/>
    <mergeCell ref="L250:M250"/>
    <mergeCell ref="R250:U250"/>
    <mergeCell ref="V250:W250"/>
    <mergeCell ref="E251:K251"/>
    <mergeCell ref="L251:M251"/>
    <mergeCell ref="R251:R261"/>
    <mergeCell ref="S251:U251"/>
    <mergeCell ref="V251:W251"/>
    <mergeCell ref="E252:K252"/>
    <mergeCell ref="E259:K259"/>
    <mergeCell ref="L259:M259"/>
    <mergeCell ref="S259:U259"/>
    <mergeCell ref="V259:W259"/>
    <mergeCell ref="V260:W260"/>
    <mergeCell ref="E261:K261"/>
    <mergeCell ref="S261:U261"/>
    <mergeCell ref="V261:W261"/>
    <mergeCell ref="E262:K262"/>
    <mergeCell ref="L262:M262"/>
    <mergeCell ref="R262:R263"/>
    <mergeCell ref="S262:U262"/>
    <mergeCell ref="V262:W262"/>
    <mergeCell ref="E263:K263"/>
    <mergeCell ref="L263:M263"/>
    <mergeCell ref="S263:U263"/>
    <mergeCell ref="V263:W263"/>
    <mergeCell ref="R264:R265"/>
    <mergeCell ref="S264:U264"/>
    <mergeCell ref="V264:W264"/>
    <mergeCell ref="G265:K265"/>
    <mergeCell ref="L265:M265"/>
    <mergeCell ref="S265:U265"/>
    <mergeCell ref="V265:W265"/>
    <mergeCell ref="G266:K266"/>
    <mergeCell ref="L266:M266"/>
    <mergeCell ref="S266:U266"/>
    <mergeCell ref="V266:W266"/>
    <mergeCell ref="S267:U267"/>
    <mergeCell ref="V267:W267"/>
    <mergeCell ref="G268:K268"/>
    <mergeCell ref="L268:M268"/>
    <mergeCell ref="S268:U268"/>
    <mergeCell ref="V268:W268"/>
    <mergeCell ref="G269:K269"/>
    <mergeCell ref="L269:M269"/>
    <mergeCell ref="S269:U269"/>
    <mergeCell ref="V269:W269"/>
    <mergeCell ref="S270:U270"/>
    <mergeCell ref="V270:W270"/>
    <mergeCell ref="G271:K271"/>
    <mergeCell ref="L271:M271"/>
    <mergeCell ref="P271:Q276"/>
    <mergeCell ref="R271:R272"/>
    <mergeCell ref="S271:U271"/>
    <mergeCell ref="V271:W271"/>
    <mergeCell ref="G272:K272"/>
    <mergeCell ref="L272:M272"/>
    <mergeCell ref="S272:U272"/>
    <mergeCell ref="V272:W272"/>
    <mergeCell ref="G273:K273"/>
    <mergeCell ref="L273:M273"/>
    <mergeCell ref="R273:R274"/>
    <mergeCell ref="S273:U273"/>
    <mergeCell ref="V273:W273"/>
    <mergeCell ref="G274:K274"/>
    <mergeCell ref="L274:M274"/>
    <mergeCell ref="S274:U274"/>
    <mergeCell ref="V274:W274"/>
    <mergeCell ref="G275:K275"/>
    <mergeCell ref="L275:M275"/>
    <mergeCell ref="R275:R276"/>
    <mergeCell ref="S275:U275"/>
    <mergeCell ref="V275:W275"/>
    <mergeCell ref="G276:K276"/>
    <mergeCell ref="L276:M276"/>
    <mergeCell ref="S276:U276"/>
    <mergeCell ref="V276:W276"/>
    <mergeCell ref="G282:K282"/>
    <mergeCell ref="L282:M282"/>
    <mergeCell ref="G283:K283"/>
    <mergeCell ref="L283:M283"/>
    <mergeCell ref="G277:K277"/>
    <mergeCell ref="L277:M277"/>
    <mergeCell ref="G278:K278"/>
    <mergeCell ref="L278:M278"/>
    <mergeCell ref="G279:K279"/>
    <mergeCell ref="L279:M279"/>
    <mergeCell ref="G280:K280"/>
    <mergeCell ref="L280:M280"/>
    <mergeCell ref="G281:K281"/>
    <mergeCell ref="L281:M281"/>
  </mergeCells>
  <phoneticPr fontId="5"/>
  <conditionalFormatting sqref="I20:M20">
    <cfRule type="expression" dxfId="101" priority="102" stopIfTrue="1">
      <formula>TRIM($I20)=""</formula>
    </cfRule>
  </conditionalFormatting>
  <conditionalFormatting sqref="I22:W22">
    <cfRule type="expression" dxfId="100" priority="101" stopIfTrue="1">
      <formula>AND(TRIM($I22)&lt;&gt;"", OR(ISERROR(FIND("@"&amp;LEFT($I22,3)&amp;"@", 都道府県3))=FALSE, ISERROR(FIND("@"&amp;LEFT($I22,4)&amp;"@",都道府県4))=FALSE))=FALSE</formula>
    </cfRule>
  </conditionalFormatting>
  <conditionalFormatting sqref="I24:W24">
    <cfRule type="expression" dxfId="99" priority="100" stopIfTrue="1">
      <formula>TRIM($I24)=""</formula>
    </cfRule>
  </conditionalFormatting>
  <conditionalFormatting sqref="I26:W26">
    <cfRule type="expression" dxfId="98" priority="99" stopIfTrue="1">
      <formula>TRIM($I26)=""</formula>
    </cfRule>
  </conditionalFormatting>
  <conditionalFormatting sqref="I28:W28">
    <cfRule type="expression" dxfId="97" priority="98" stopIfTrue="1">
      <formula>TRIM($I28)=""</formula>
    </cfRule>
  </conditionalFormatting>
  <conditionalFormatting sqref="I30:W30">
    <cfRule type="expression" dxfId="96" priority="97" stopIfTrue="1">
      <formula>TRIM($I30)=""</formula>
    </cfRule>
  </conditionalFormatting>
  <conditionalFormatting sqref="I32:W32">
    <cfRule type="expression" dxfId="95" priority="96" stopIfTrue="1">
      <formula>TRIM($I32)=""</formula>
    </cfRule>
  </conditionalFormatting>
  <conditionalFormatting sqref="I34:M34">
    <cfRule type="expression" dxfId="94" priority="95" stopIfTrue="1">
      <formula>NOT(AND(TRIM($I34)&lt;&gt;"",ISNUMBER(VALUE(SUBSTITUTE($I34,"-","")))))</formula>
    </cfRule>
  </conditionalFormatting>
  <conditionalFormatting sqref="I36:M36">
    <cfRule type="expression" dxfId="93" priority="94" stopIfTrue="1">
      <formula>NOT(AND(TRIM($I36)&lt;&gt;"",ISNUMBER(VALUE(SUBSTITUTE($I36,"-","")))))</formula>
    </cfRule>
  </conditionalFormatting>
  <conditionalFormatting sqref="I40:M40">
    <cfRule type="expression" dxfId="92" priority="93" stopIfTrue="1">
      <formula>AND($I40&lt;&gt;"一致する", $I40&lt;&gt;"一致しない")</formula>
    </cfRule>
  </conditionalFormatting>
  <conditionalFormatting sqref="I63:M63">
    <cfRule type="expression" dxfId="91" priority="92" stopIfTrue="1">
      <formula>AND($I63&lt;&gt;"しない", $I63&lt;&gt;"する")</formula>
    </cfRule>
  </conditionalFormatting>
  <conditionalFormatting sqref="I69:M69">
    <cfRule type="expression" dxfId="90" priority="91" stopIfTrue="1">
      <formula>OR(AND($I63="する",TRIM($I69)=""),AND($I63="しない",NOT(ISBLANK($I69))))</formula>
    </cfRule>
  </conditionalFormatting>
  <conditionalFormatting sqref="I71:W71">
    <cfRule type="expression" dxfId="89" priority="90" stopIfTrue="1">
      <formula>OR(AND($I63="する",AND($I71&lt;&gt;"", OR(ISERROR(FIND("@"&amp;LEFT($I71,3)&amp;"@", 都道府県3))=FALSE, ISERROR(FIND("@"&amp;LEFT($I71,4)&amp;"@",都道府県4))=FALSE))=FALSE),AND($I63="しない",NOT(ISBLANK($I71))))</formula>
    </cfRule>
  </conditionalFormatting>
  <conditionalFormatting sqref="I73:W73">
    <cfRule type="expression" dxfId="88" priority="89" stopIfTrue="1">
      <formula>OR(AND($I63="する",TRIM($I73)=""),AND($I63="しない",NOT(ISBLANK($I73))))</formula>
    </cfRule>
  </conditionalFormatting>
  <conditionalFormatting sqref="I75:W75">
    <cfRule type="expression" dxfId="87" priority="88" stopIfTrue="1">
      <formula>OR(AND($I63="する",TRIM($I75)=""),AND($I63="しない",NOT(ISBLANK($I75))))</formula>
    </cfRule>
  </conditionalFormatting>
  <conditionalFormatting sqref="I77:W77">
    <cfRule type="expression" dxfId="86" priority="87" stopIfTrue="1">
      <formula>OR(AND($I63="する",TRIM($I77)=""),AND($I63="しない",NOT(ISBLANK($I77))))</formula>
    </cfRule>
  </conditionalFormatting>
  <conditionalFormatting sqref="I79:W79">
    <cfRule type="expression" dxfId="85" priority="86" stopIfTrue="1">
      <formula>OR(AND($I63="する",TRIM($I79)=""),AND($I63="しない",NOT(ISBLANK($I79))))</formula>
    </cfRule>
  </conditionalFormatting>
  <conditionalFormatting sqref="I81:W81">
    <cfRule type="expression" dxfId="84" priority="85" stopIfTrue="1">
      <formula>OR(AND($I63="する",TRIM($I81)=""),AND($I63="しない",NOT(ISBLANK($I81))))</formula>
    </cfRule>
  </conditionalFormatting>
  <conditionalFormatting sqref="I83:M83">
    <cfRule type="expression" dxfId="83" priority="84" stopIfTrue="1">
      <formula>OR(AND($I63="する",NOT(AND(TRIM($I83)&lt;&gt;"",ISNUMBER(VALUE(SUBSTITUTE($I83,"-","")))))), AND($I63="しない",NOT(ISBLANK($I83))))</formula>
    </cfRule>
  </conditionalFormatting>
  <conditionalFormatting sqref="I85:M85">
    <cfRule type="expression" dxfId="82" priority="83" stopIfTrue="1">
      <formula>OR(AND($I63="する",NOT(AND(TRIM($I85)&lt;&gt;"",ISNUMBER(VALUE(SUBSTITUTE($I85,"-","")))))), AND($I63="しない",NOT(ISBLANK($I85))))</formula>
    </cfRule>
  </conditionalFormatting>
  <conditionalFormatting sqref="I118:M118">
    <cfRule type="expression" dxfId="81" priority="82" stopIfTrue="1">
      <formula>AND(TRIM($I118)&lt;&gt;"",NOT(ISNUMBER(VALUE(SUBSTITUTE($I118,"-","")))))</formula>
    </cfRule>
  </conditionalFormatting>
  <conditionalFormatting sqref="I120:M120">
    <cfRule type="expression" dxfId="80" priority="81" stopIfTrue="1">
      <formula>AND(TRIM($I120)&lt;&gt;"",NOT(ISNUMBER(VALUE(SUBSTITUTE($I120,"-","")))))</formula>
    </cfRule>
  </conditionalFormatting>
  <conditionalFormatting sqref="I149:M149">
    <cfRule type="expression" dxfId="79" priority="80" stopIfTrue="1">
      <formula>AND($I149&lt;&gt;"しない", $I149&lt;&gt;"する")</formula>
    </cfRule>
  </conditionalFormatting>
  <conditionalFormatting sqref="I151:M151">
    <cfRule type="expression" dxfId="78" priority="79" stopIfTrue="1">
      <formula>AND($I149="する",TRIM($I151)="")</formula>
    </cfRule>
  </conditionalFormatting>
  <conditionalFormatting sqref="I153:W153">
    <cfRule type="expression" dxfId="77" priority="78" stopIfTrue="1">
      <formula>AND($I149="する",TRIM($I153)="")</formula>
    </cfRule>
  </conditionalFormatting>
  <conditionalFormatting sqref="I155:W155">
    <cfRule type="expression" dxfId="76" priority="77" stopIfTrue="1">
      <formula>AND($I149="する",TRIM($I155)="")</formula>
    </cfRule>
  </conditionalFormatting>
  <conditionalFormatting sqref="I157:W157">
    <cfRule type="expression" dxfId="75" priority="76" stopIfTrue="1">
      <formula>AND($I149="する",TRIM($I157)="")</formula>
    </cfRule>
  </conditionalFormatting>
  <conditionalFormatting sqref="I159:M159">
    <cfRule type="expression" dxfId="74" priority="75" stopIfTrue="1">
      <formula>AND($I149="する",NOT(AND(TRIM($I159)&lt;&gt;"",ISNUMBER(VALUE(SUBSTITUTE($I159,"-",""))))))</formula>
    </cfRule>
  </conditionalFormatting>
  <conditionalFormatting sqref="I161:M161">
    <cfRule type="expression" dxfId="73" priority="74" stopIfTrue="1">
      <formula>AND($I149="する",AND(TRIM($I161)&lt;&gt;"",NOT(ISNUMBER(VALUE(SUBSTITUTE($I161,"-",""))))))</formula>
    </cfRule>
  </conditionalFormatting>
  <conditionalFormatting sqref="I175:M175">
    <cfRule type="expression" dxfId="72" priority="73" stopIfTrue="1">
      <formula>TRIM($I175)=""</formula>
    </cfRule>
  </conditionalFormatting>
  <conditionalFormatting sqref="I187:M187">
    <cfRule type="expression" dxfId="71" priority="72" stopIfTrue="1">
      <formula>TRIM($I187)=""</formula>
    </cfRule>
  </conditionalFormatting>
  <conditionalFormatting sqref="I188:M188">
    <cfRule type="expression" dxfId="70" priority="71" stopIfTrue="1">
      <formula>TRIM($I188)=""</formula>
    </cfRule>
  </conditionalFormatting>
  <conditionalFormatting sqref="I189:M189">
    <cfRule type="expression" dxfId="69" priority="70" stopIfTrue="1">
      <formula>TRIM($I189)=""</formula>
    </cfRule>
  </conditionalFormatting>
  <conditionalFormatting sqref="I191:M191">
    <cfRule type="expression" dxfId="68" priority="69" stopIfTrue="1">
      <formula>TRIM($I191)=""</formula>
    </cfRule>
  </conditionalFormatting>
  <conditionalFormatting sqref="K302">
    <cfRule type="expression" dxfId="67" priority="68" stopIfTrue="1">
      <formula>希望&lt;&gt;0</formula>
    </cfRule>
  </conditionalFormatting>
  <conditionalFormatting sqref="K303">
    <cfRule type="expression" dxfId="66" priority="67" stopIfTrue="1">
      <formula>希望&lt;&gt;0</formula>
    </cfRule>
  </conditionalFormatting>
  <conditionalFormatting sqref="K304">
    <cfRule type="expression" dxfId="65" priority="66" stopIfTrue="1">
      <formula>希望&lt;&gt;0</formula>
    </cfRule>
  </conditionalFormatting>
  <conditionalFormatting sqref="K305">
    <cfRule type="expression" dxfId="64" priority="65" stopIfTrue="1">
      <formula>希望&lt;&gt;0</formula>
    </cfRule>
  </conditionalFormatting>
  <conditionalFormatting sqref="K306">
    <cfRule type="expression" dxfId="63" priority="64" stopIfTrue="1">
      <formula>希望&lt;&gt;0</formula>
    </cfRule>
  </conditionalFormatting>
  <conditionalFormatting sqref="K307">
    <cfRule type="expression" dxfId="62" priority="63" stopIfTrue="1">
      <formula>希望&lt;&gt;0</formula>
    </cfRule>
  </conditionalFormatting>
  <conditionalFormatting sqref="K308">
    <cfRule type="expression" dxfId="61" priority="62" stopIfTrue="1">
      <formula>希望&lt;&gt;0</formula>
    </cfRule>
  </conditionalFormatting>
  <conditionalFormatting sqref="K309">
    <cfRule type="expression" dxfId="60" priority="61" stopIfTrue="1">
      <formula>希望&lt;&gt;0</formula>
    </cfRule>
  </conditionalFormatting>
  <conditionalFormatting sqref="K310">
    <cfRule type="expression" dxfId="59" priority="60" stopIfTrue="1">
      <formula>希望&lt;&gt;0</formula>
    </cfRule>
  </conditionalFormatting>
  <conditionalFormatting sqref="K311">
    <cfRule type="expression" dxfId="58" priority="59" stopIfTrue="1">
      <formula>希望&lt;&gt;0</formula>
    </cfRule>
  </conditionalFormatting>
  <conditionalFormatting sqref="K312">
    <cfRule type="expression" dxfId="57" priority="58" stopIfTrue="1">
      <formula>希望&lt;&gt;0</formula>
    </cfRule>
  </conditionalFormatting>
  <conditionalFormatting sqref="K313">
    <cfRule type="expression" dxfId="56" priority="57" stopIfTrue="1">
      <formula>希望&lt;&gt;0</formula>
    </cfRule>
  </conditionalFormatting>
  <conditionalFormatting sqref="K314">
    <cfRule type="expression" dxfId="55" priority="56" stopIfTrue="1">
      <formula>希望&lt;&gt;0</formula>
    </cfRule>
  </conditionalFormatting>
  <conditionalFormatting sqref="K315">
    <cfRule type="expression" dxfId="54" priority="55" stopIfTrue="1">
      <formula>希望&lt;&gt;0</formula>
    </cfRule>
  </conditionalFormatting>
  <conditionalFormatting sqref="K316">
    <cfRule type="expression" dxfId="53" priority="54" stopIfTrue="1">
      <formula>希望&lt;&gt;0</formula>
    </cfRule>
  </conditionalFormatting>
  <conditionalFormatting sqref="K317">
    <cfRule type="expression" dxfId="52" priority="53" stopIfTrue="1">
      <formula>希望&lt;&gt;0</formula>
    </cfRule>
  </conditionalFormatting>
  <conditionalFormatting sqref="K318">
    <cfRule type="expression" dxfId="51" priority="52" stopIfTrue="1">
      <formula>希望&lt;&gt;0</formula>
    </cfRule>
  </conditionalFormatting>
  <conditionalFormatting sqref="K319">
    <cfRule type="expression" dxfId="50" priority="51" stopIfTrue="1">
      <formula>希望&lt;&gt;0</formula>
    </cfRule>
  </conditionalFormatting>
  <conditionalFormatting sqref="K320">
    <cfRule type="expression" dxfId="49" priority="50" stopIfTrue="1">
      <formula>希望&lt;&gt;0</formula>
    </cfRule>
  </conditionalFormatting>
  <conditionalFormatting sqref="K321">
    <cfRule type="expression" dxfId="48" priority="49" stopIfTrue="1">
      <formula>希望&lt;&gt;0</formula>
    </cfRule>
  </conditionalFormatting>
  <conditionalFormatting sqref="K322">
    <cfRule type="expression" dxfId="47" priority="48" stopIfTrue="1">
      <formula>希望&lt;&gt;0</formula>
    </cfRule>
  </conditionalFormatting>
  <conditionalFormatting sqref="K323">
    <cfRule type="expression" dxfId="46" priority="47" stopIfTrue="1">
      <formula>希望&lt;&gt;0</formula>
    </cfRule>
  </conditionalFormatting>
  <conditionalFormatting sqref="K324">
    <cfRule type="expression" dxfId="45" priority="46" stopIfTrue="1">
      <formula>希望&lt;&gt;0</formula>
    </cfRule>
  </conditionalFormatting>
  <conditionalFormatting sqref="K325">
    <cfRule type="expression" dxfId="44" priority="45" stopIfTrue="1">
      <formula>希望&lt;&gt;0</formula>
    </cfRule>
  </conditionalFormatting>
  <conditionalFormatting sqref="K326">
    <cfRule type="expression" dxfId="43" priority="44" stopIfTrue="1">
      <formula>希望&lt;&gt;0</formula>
    </cfRule>
  </conditionalFormatting>
  <conditionalFormatting sqref="K327">
    <cfRule type="expression" dxfId="42" priority="43" stopIfTrue="1">
      <formula>希望&lt;&gt;0</formula>
    </cfRule>
  </conditionalFormatting>
  <conditionalFormatting sqref="K328">
    <cfRule type="expression" dxfId="41" priority="42" stopIfTrue="1">
      <formula>希望&lt;&gt;0</formula>
    </cfRule>
  </conditionalFormatting>
  <conditionalFormatting sqref="K329">
    <cfRule type="expression" dxfId="40" priority="41" stopIfTrue="1">
      <formula>希望&lt;&gt;0</formula>
    </cfRule>
  </conditionalFormatting>
  <conditionalFormatting sqref="K330">
    <cfRule type="expression" dxfId="39" priority="40" stopIfTrue="1">
      <formula>希望&lt;&gt;0</formula>
    </cfRule>
  </conditionalFormatting>
  <conditionalFormatting sqref="K331">
    <cfRule type="expression" dxfId="38" priority="39" stopIfTrue="1">
      <formula>希望&lt;&gt;0</formula>
    </cfRule>
  </conditionalFormatting>
  <conditionalFormatting sqref="K332">
    <cfRule type="expression" dxfId="37" priority="38" stopIfTrue="1">
      <formula>希望&lt;&gt;0</formula>
    </cfRule>
  </conditionalFormatting>
  <conditionalFormatting sqref="K333">
    <cfRule type="expression" dxfId="36" priority="37" stopIfTrue="1">
      <formula>希望&lt;&gt;0</formula>
    </cfRule>
  </conditionalFormatting>
  <conditionalFormatting sqref="K334">
    <cfRule type="expression" dxfId="35" priority="36" stopIfTrue="1">
      <formula>希望&lt;&gt;0</formula>
    </cfRule>
  </conditionalFormatting>
  <conditionalFormatting sqref="K335">
    <cfRule type="expression" dxfId="34" priority="35" stopIfTrue="1">
      <formula>希望&lt;&gt;0</formula>
    </cfRule>
  </conditionalFormatting>
  <conditionalFormatting sqref="K336">
    <cfRule type="expression" dxfId="33" priority="34" stopIfTrue="1">
      <formula>希望&lt;&gt;0</formula>
    </cfRule>
  </conditionalFormatting>
  <conditionalFormatting sqref="K337">
    <cfRule type="expression" dxfId="32" priority="33" stopIfTrue="1">
      <formula>希望&lt;&gt;0</formula>
    </cfRule>
  </conditionalFormatting>
  <conditionalFormatting sqref="K338">
    <cfRule type="expression" dxfId="31" priority="32" stopIfTrue="1">
      <formula>希望&lt;&gt;0</formula>
    </cfRule>
  </conditionalFormatting>
  <conditionalFormatting sqref="K339">
    <cfRule type="expression" dxfId="30" priority="31" stopIfTrue="1">
      <formula>希望&lt;&gt;0</formula>
    </cfRule>
  </conditionalFormatting>
  <conditionalFormatting sqref="K340">
    <cfRule type="expression" dxfId="29" priority="30" stopIfTrue="1">
      <formula>希望&lt;&gt;0</formula>
    </cfRule>
  </conditionalFormatting>
  <conditionalFormatting sqref="K341">
    <cfRule type="expression" dxfId="28" priority="29" stopIfTrue="1">
      <formula>希望&lt;&gt;0</formula>
    </cfRule>
  </conditionalFormatting>
  <conditionalFormatting sqref="K342">
    <cfRule type="expression" dxfId="27" priority="28" stopIfTrue="1">
      <formula>希望&lt;&gt;0</formula>
    </cfRule>
  </conditionalFormatting>
  <conditionalFormatting sqref="K343">
    <cfRule type="expression" dxfId="26" priority="27" stopIfTrue="1">
      <formula>希望&lt;&gt;0</formula>
    </cfRule>
  </conditionalFormatting>
  <conditionalFormatting sqref="K344">
    <cfRule type="expression" dxfId="25" priority="26" stopIfTrue="1">
      <formula>希望&lt;&gt;0</formula>
    </cfRule>
  </conditionalFormatting>
  <conditionalFormatting sqref="K345">
    <cfRule type="expression" dxfId="24" priority="25" stopIfTrue="1">
      <formula>希望&lt;&gt;0</formula>
    </cfRule>
  </conditionalFormatting>
  <conditionalFormatting sqref="K346">
    <cfRule type="expression" dxfId="23" priority="24" stopIfTrue="1">
      <formula>希望&lt;&gt;0</formula>
    </cfRule>
  </conditionalFormatting>
  <conditionalFormatting sqref="K347">
    <cfRule type="expression" dxfId="22" priority="23" stopIfTrue="1">
      <formula>希望&lt;&gt;0</formula>
    </cfRule>
  </conditionalFormatting>
  <conditionalFormatting sqref="K348">
    <cfRule type="expression" dxfId="21" priority="22" stopIfTrue="1">
      <formula>希望&lt;&gt;0</formula>
    </cfRule>
  </conditionalFormatting>
  <conditionalFormatting sqref="K349">
    <cfRule type="expression" dxfId="20" priority="21" stopIfTrue="1">
      <formula>希望&lt;&gt;0</formula>
    </cfRule>
  </conditionalFormatting>
  <conditionalFormatting sqref="K350">
    <cfRule type="expression" dxfId="19" priority="20" stopIfTrue="1">
      <formula>希望&lt;&gt;0</formula>
    </cfRule>
  </conditionalFormatting>
  <conditionalFormatting sqref="K351">
    <cfRule type="expression" dxfId="18" priority="19" stopIfTrue="1">
      <formula>希望&lt;&gt;0</formula>
    </cfRule>
  </conditionalFormatting>
  <conditionalFormatting sqref="K352">
    <cfRule type="expression" dxfId="17" priority="18" stopIfTrue="1">
      <formula>希望&lt;&gt;0</formula>
    </cfRule>
  </conditionalFormatting>
  <conditionalFormatting sqref="K353">
    <cfRule type="expression" dxfId="16" priority="17" stopIfTrue="1">
      <formula>希望&lt;&gt;0</formula>
    </cfRule>
  </conditionalFormatting>
  <conditionalFormatting sqref="K354">
    <cfRule type="expression" dxfId="15" priority="16" stopIfTrue="1">
      <formula>希望&lt;&gt;0</formula>
    </cfRule>
  </conditionalFormatting>
  <conditionalFormatting sqref="K355">
    <cfRule type="expression" dxfId="14" priority="15" stopIfTrue="1">
      <formula>希望&lt;&gt;0</formula>
    </cfRule>
  </conditionalFormatting>
  <conditionalFormatting sqref="K356">
    <cfRule type="expression" dxfId="13" priority="14" stopIfTrue="1">
      <formula>希望&lt;&gt;0</formula>
    </cfRule>
  </conditionalFormatting>
  <conditionalFormatting sqref="K357">
    <cfRule type="expression" dxfId="12" priority="13" stopIfTrue="1">
      <formula>希望&lt;&gt;0</formula>
    </cfRule>
  </conditionalFormatting>
  <conditionalFormatting sqref="K358">
    <cfRule type="expression" dxfId="11" priority="12" stopIfTrue="1">
      <formula>希望&lt;&gt;0</formula>
    </cfRule>
  </conditionalFormatting>
  <conditionalFormatting sqref="K359">
    <cfRule type="expression" dxfId="10" priority="11" stopIfTrue="1">
      <formula>希望&lt;&gt;0</formula>
    </cfRule>
  </conditionalFormatting>
  <conditionalFormatting sqref="S302:T304">
    <cfRule type="expression" dxfId="9" priority="10" stopIfTrue="1">
      <formula>AND(OR(K302="○", K303="○", K304="○"), S302="")</formula>
    </cfRule>
  </conditionalFormatting>
  <conditionalFormatting sqref="U302:W304">
    <cfRule type="expression" dxfId="8" priority="9" stopIfTrue="1">
      <formula>AND(OR(K302="○", K303="○", K304="○"), U302="")</formula>
    </cfRule>
  </conditionalFormatting>
  <conditionalFormatting sqref="S305:T305">
    <cfRule type="expression" dxfId="7" priority="8" stopIfTrue="1">
      <formula>AND(K305="○", S305="")</formula>
    </cfRule>
  </conditionalFormatting>
  <conditionalFormatting sqref="U305:W305">
    <cfRule type="expression" dxfId="6" priority="7" stopIfTrue="1">
      <formula>AND(K305="○", U305="")</formula>
    </cfRule>
  </conditionalFormatting>
  <conditionalFormatting sqref="S320:T340">
    <cfRule type="expression" dxfId="5" priority="6" stopIfTrue="1">
      <formula>AND(SUMPRODUCT((K320:K340&gt;="○")*(L320:L340="○"))&gt;0,S320="")</formula>
    </cfRule>
  </conditionalFormatting>
  <conditionalFormatting sqref="U320:W340">
    <cfRule type="expression" dxfId="4" priority="5" stopIfTrue="1">
      <formula>AND(SUMPRODUCT((K320:K340&gt;="○")*(L320:L340="○"))&gt;0,U320="")</formula>
    </cfRule>
  </conditionalFormatting>
  <conditionalFormatting sqref="S351:T358">
    <cfRule type="expression" dxfId="3" priority="4" stopIfTrue="1">
      <formula>AND(SUMPRODUCT((K351:K358&gt;="○")*(L351:L358="○"))&gt;0,S351="")</formula>
    </cfRule>
  </conditionalFormatting>
  <conditionalFormatting sqref="U351:W358">
    <cfRule type="expression" dxfId="2" priority="3" stopIfTrue="1">
      <formula>AND(SUMPRODUCT((K351:K358&gt;="○")*(L351:L358="○"))&gt;0,U351="")</formula>
    </cfRule>
  </conditionalFormatting>
  <conditionalFormatting sqref="S359:T359">
    <cfRule type="expression" dxfId="1" priority="2" stopIfTrue="1">
      <formula>AND(K359="○", S359="")</formula>
    </cfRule>
  </conditionalFormatting>
  <conditionalFormatting sqref="U359:W359">
    <cfRule type="expression" dxfId="0" priority="1" stopIfTrue="1">
      <formula>AND(K359="○", U359="")</formula>
    </cfRule>
  </conditionalFormatting>
  <dataValidations count="323">
    <dataValidation type="whole" imeMode="halfAlpha" allowBlank="1" showInputMessage="1" showErrorMessage="1" error="7桁の数字を入力してください" sqref="I20:M20" xr:uid="{991EAE57-501A-463C-AA46-7A3703C9682E}">
      <formula1>0</formula1>
      <formula2>9999999</formula2>
    </dataValidation>
    <dataValidation errorStyle="warning" imeMode="hiragana" allowBlank="1" showInputMessage="1" showErrorMessage="1" sqref="I22:W22" xr:uid="{9CB2D20B-1A6E-48A4-BE31-A93B2FA651DB}"/>
    <dataValidation errorStyle="warning" imeMode="fullKatakana" allowBlank="1" showInputMessage="1" showErrorMessage="1" sqref="I24:W24" xr:uid="{484B4435-6D1B-428F-8C8A-2CE2F14BB281}"/>
    <dataValidation errorStyle="warning" imeMode="hiragana" allowBlank="1" showInputMessage="1" showErrorMessage="1" sqref="I26:W26" xr:uid="{7A676E6E-4263-4A96-AF11-D3D490EFC2A2}"/>
    <dataValidation errorStyle="warning" imeMode="hiragana" allowBlank="1" showInputMessage="1" showErrorMessage="1" sqref="I28:W28" xr:uid="{1371F203-AA56-44AE-89B0-A7F70FDFB254}"/>
    <dataValidation errorStyle="warning" imeMode="fullKatakana" allowBlank="1" showInputMessage="1" showErrorMessage="1" sqref="I30:W30" xr:uid="{ED7CFDBC-4EED-421F-A7F8-67FED03E5C71}"/>
    <dataValidation errorStyle="warning" imeMode="hiragana" allowBlank="1" showInputMessage="1" showErrorMessage="1" sqref="I32:W32" xr:uid="{2F64A810-B71E-4CA4-8564-82D04CC61F36}"/>
    <dataValidation errorStyle="warning" imeMode="halfAlpha" allowBlank="1" showInputMessage="1" showErrorMessage="1" sqref="I34:M34" xr:uid="{F9DCE12B-02E4-4261-A16F-3A7BDAD7722D}"/>
    <dataValidation errorStyle="warning" imeMode="halfAlpha" allowBlank="1" showInputMessage="1" showErrorMessage="1" sqref="I36:M36" xr:uid="{63854850-E405-47C4-A91F-105A975F3157}"/>
    <dataValidation type="list" imeMode="halfAlpha" allowBlank="1" showInputMessage="1" showErrorMessage="1" error="リストから選択してください" sqref="I40:M40" xr:uid="{6D2818D7-525E-412B-9639-065AB50F2900}">
      <formula1>"一致する,一致しない"</formula1>
    </dataValidation>
    <dataValidation type="list" imeMode="halfAlpha" allowBlank="1" showInputMessage="1" showErrorMessage="1" error="リストから選択してください" sqref="I63:M63" xr:uid="{BCEDB893-2693-42DA-BADA-742FCF92E924}">
      <formula1>"しない,する"</formula1>
    </dataValidation>
    <dataValidation type="whole" imeMode="halfAlpha" allowBlank="1" showInputMessage="1" showErrorMessage="1" error="7桁の数字を入力してください" sqref="I69:M69" xr:uid="{6B376B0C-01EF-42A8-8B2B-DED8DB7C1DF7}">
      <formula1>0</formula1>
      <formula2>9999999</formula2>
    </dataValidation>
    <dataValidation errorStyle="warning" imeMode="hiragana" allowBlank="1" showInputMessage="1" showErrorMessage="1" sqref="I71:W71" xr:uid="{EB86D1DE-5D33-4384-A6A9-A922B27462C2}"/>
    <dataValidation errorStyle="warning" imeMode="fullKatakana" allowBlank="1" showInputMessage="1" showErrorMessage="1" sqref="I73:W73" xr:uid="{5B38876E-39F2-45E7-82DA-242B2D54AC96}"/>
    <dataValidation errorStyle="warning" imeMode="hiragana" allowBlank="1" showInputMessage="1" showErrorMessage="1" sqref="I75:W75" xr:uid="{AA41C1B6-23A8-4756-825F-0B478E1960D2}"/>
    <dataValidation errorStyle="warning" imeMode="hiragana" allowBlank="1" showInputMessage="1" showErrorMessage="1" sqref="I77:W77" xr:uid="{500A9B46-17C0-4FB5-B81F-80321CF08AA0}"/>
    <dataValidation errorStyle="warning" imeMode="fullKatakana" allowBlank="1" showInputMessage="1" showErrorMessage="1" sqref="I79:W79" xr:uid="{0F36F023-60E9-4BBB-A06C-9DFA274F5210}"/>
    <dataValidation errorStyle="warning" imeMode="hiragana" allowBlank="1" showInputMessage="1" showErrorMessage="1" sqref="I81:W81" xr:uid="{DDC22FA9-BA94-4C4E-B4BE-79C0B2A83B75}"/>
    <dataValidation errorStyle="warning" imeMode="halfAlpha" allowBlank="1" showInputMessage="1" showErrorMessage="1" sqref="I83:M83" xr:uid="{989588F9-CD61-45B9-9602-BFDFAE2E0A94}"/>
    <dataValidation errorStyle="warning" imeMode="halfAlpha" allowBlank="1" showInputMessage="1" showErrorMessage="1" sqref="I85:M85" xr:uid="{FE6949BF-C1F0-43C2-9253-A2CBDAA31C24}"/>
    <dataValidation errorStyle="warning" imeMode="hiragana" allowBlank="1" showInputMessage="1" showErrorMessage="1" sqref="I112:W112" xr:uid="{0B0598AD-420C-4B9E-BFA6-45742EDF6CEE}"/>
    <dataValidation errorStyle="warning" imeMode="fullKatakana" allowBlank="1" showInputMessage="1" showErrorMessage="1" sqref="I114:W114" xr:uid="{860B5E6F-EE2F-4227-A8E8-0461EECB4210}"/>
    <dataValidation errorStyle="warning" imeMode="hiragana" allowBlank="1" showInputMessage="1" showErrorMessage="1" sqref="I116:W116" xr:uid="{CE998BD2-F6B2-4749-936F-2812A824C1B3}"/>
    <dataValidation errorStyle="warning" imeMode="halfAlpha" allowBlank="1" showInputMessage="1" showErrorMessage="1" sqref="I118:M118" xr:uid="{23666F9B-0752-4DDB-B762-C47811C2D644}"/>
    <dataValidation errorStyle="warning" imeMode="halfAlpha" allowBlank="1" showInputMessage="1" showErrorMessage="1" sqref="Q118:R118" xr:uid="{70E691F2-941E-4EF0-B466-BAC2C7E4DC82}"/>
    <dataValidation errorStyle="warning" imeMode="halfAlpha" allowBlank="1" showInputMessage="1" showErrorMessage="1" sqref="I120:M120" xr:uid="{6740434F-7AAE-45C1-AEA1-826B470C01E6}"/>
    <dataValidation errorStyle="warning" imeMode="halfAlpha" allowBlank="1" showInputMessage="1" showErrorMessage="1" sqref="I122:W122" xr:uid="{9E46686A-9B99-4EC3-A851-DFC395EB6523}"/>
    <dataValidation type="list" imeMode="halfAlpha" allowBlank="1" showInputMessage="1" showErrorMessage="1" error="リストから選択してください" sqref="I149:M149" xr:uid="{6890EA43-51A0-4BE3-89B6-B28F0E3D6D0E}">
      <formula1>"しない,する"</formula1>
    </dataValidation>
    <dataValidation type="whole" imeMode="halfAlpha" allowBlank="1" showInputMessage="1" showErrorMessage="1" error="7桁の数字を入力してください" sqref="I151:M151" xr:uid="{8CE0960C-C404-4056-9A7F-76ADC7B23D6A}">
      <formula1>0</formula1>
      <formula2>9999999</formula2>
    </dataValidation>
    <dataValidation errorStyle="warning" imeMode="hiragana" allowBlank="1" showInputMessage="1" showErrorMessage="1" sqref="I153:W153" xr:uid="{0FEFCCBD-ED86-4922-8C8F-075B273482CF}"/>
    <dataValidation errorStyle="warning" imeMode="fullKatakana" allowBlank="1" showInputMessage="1" showErrorMessage="1" sqref="I155:W155" xr:uid="{AD4F93EB-EC9B-491C-96B6-384D20852A9C}"/>
    <dataValidation errorStyle="warning" imeMode="hiragana" allowBlank="1" showInputMessage="1" showErrorMessage="1" sqref="I157:W157" xr:uid="{93D52573-FDEE-4053-B159-DCBA7D6A9EBE}"/>
    <dataValidation errorStyle="warning" imeMode="halfAlpha" allowBlank="1" showInputMessage="1" showErrorMessage="1" sqref="I159:M159" xr:uid="{A8098529-1955-4DA0-9CEB-7C175E7EBC9D}"/>
    <dataValidation errorStyle="warning" imeMode="halfAlpha" allowBlank="1" showInputMessage="1" showErrorMessage="1" sqref="I161:M161" xr:uid="{05CFA1FE-CD6B-40F0-91B4-697BB46158F2}"/>
    <dataValidation errorStyle="warning" imeMode="hiragana" allowBlank="1" showInputMessage="1" showErrorMessage="1" sqref="I169:M169" xr:uid="{B97B513A-CEB9-4982-AD80-174F8196F786}"/>
    <dataValidation type="date" imeMode="halfAlpha" allowBlank="1" showInputMessage="1" showErrorMessage="1" error="有効な日付を入力してください" sqref="I171:M171" xr:uid="{5E410819-C449-4F1B-A7A7-AF2CF97B4743}">
      <formula1>92</formula1>
      <formula2>73415</formula2>
    </dataValidation>
    <dataValidation type="date" imeMode="halfAlpha" allowBlank="1" showInputMessage="1" showErrorMessage="1" error="有効な日付を入力してください" sqref="O171:R171" xr:uid="{D5495B5D-523C-4FE6-BDD6-55B8433028EB}">
      <formula1>92</formula1>
      <formula2>73415</formula2>
    </dataValidation>
    <dataValidation type="date" imeMode="halfAlpha" allowBlank="1" showInputMessage="1" showErrorMessage="1" error="有効な日付を入力してください" sqref="I173:M173" xr:uid="{A71E8CED-FF2F-40DF-AFBA-0F48069F6088}">
      <formula1>92</formula1>
      <formula2>73415</formula2>
    </dataValidation>
    <dataValidation type="whole" imeMode="halfAlpha" allowBlank="1" showInputMessage="1" showErrorMessage="1" error="有効な数字を入力してください" sqref="I175:M175" xr:uid="{01922E3B-FC5D-42B1-B3E9-44F60FD38F58}">
      <formula1>0</formula1>
      <formula2>9999999999</formula2>
    </dataValidation>
    <dataValidation type="whole" imeMode="halfAlpha" allowBlank="1" showInputMessage="1" showErrorMessage="1" error="有効な数字を入力してください。10兆円以上になる場合は、9,999,999,999と入力してください" sqref="I180:M180" xr:uid="{77726DFB-D3AC-4D88-81A8-AFA4ED6C6BD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181:M181" xr:uid="{E64E9DFD-89D0-439F-8D07-4D60B23F94D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182:M182" xr:uid="{687C73CA-A5CF-4D54-A639-58BA198F992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183:M183" xr:uid="{AE62BCE9-3C60-4535-B6CB-B49C4FC70C0E}">
      <formula1>-9999999999</formula1>
      <formula2>9999999999</formula2>
    </dataValidation>
    <dataValidation type="whole" imeMode="halfAlpha" allowBlank="1" showInputMessage="1" showErrorMessage="1" error="有効な数字を入力してください" sqref="I187:M187" xr:uid="{43F4F938-E521-42F9-9208-03F729A873EF}">
      <formula1>0</formula1>
      <formula2>9999999999</formula2>
    </dataValidation>
    <dataValidation type="whole" imeMode="halfAlpha" allowBlank="1" showInputMessage="1" showErrorMessage="1" error="有効な数字を入力してください" sqref="I188:M188" xr:uid="{73D0B951-0ABD-4ADC-95F2-9A0AC5F43990}">
      <formula1>0</formula1>
      <formula2>9999999999</formula2>
    </dataValidation>
    <dataValidation type="whole" imeMode="halfAlpha" allowBlank="1" showInputMessage="1" showErrorMessage="1" error="有効な数字を入力してください" sqref="I189:M189" xr:uid="{D771D6B2-09BC-48B6-A30B-E21180BAC001}">
      <formula1>0</formula1>
      <formula2>9999999999</formula2>
    </dataValidation>
    <dataValidation type="whole" imeMode="halfAlpha" allowBlank="1" showInputMessage="1" showErrorMessage="1" error="有効な数字を入力してください" sqref="I191:M191" xr:uid="{0C1A6589-6637-4197-A5CA-9B3A1FA69A9E}">
      <formula1>0</formula1>
      <formula2>9999999999</formula2>
    </dataValidation>
    <dataValidation type="list" imeMode="halfAlpha" allowBlank="1" showInputMessage="1" showErrorMessage="1" error="リストから選択してください" sqref="I193:M193" xr:uid="{71D01210-2AAF-4673-BDB3-B84D089BE7F8}">
      <formula1>"無,有,　"</formula1>
    </dataValidation>
    <dataValidation type="list" imeMode="halfAlpha" allowBlank="1" showInputMessage="1" showErrorMessage="1" error="リストから選択してください" sqref="I195:M195" xr:uid="{EAEF39D9-CD2B-447B-A569-E06722A3F797}">
      <formula1>"無,有,　"</formula1>
    </dataValidation>
    <dataValidation type="date" imeMode="halfAlpha" allowBlank="1" showInputMessage="1" showErrorMessage="1" error="有効な日付を入力してください" sqref="I204:M204" xr:uid="{82C6D0CF-691C-4E1E-8079-500CDBE3A28F}">
      <formula1>92</formula1>
      <formula2>73415</formula2>
    </dataValidation>
    <dataValidation type="date" imeMode="halfAlpha" allowBlank="1" showInputMessage="1" showErrorMessage="1" error="有効な日付を入力してください" sqref="O204:R204" xr:uid="{32BCF8CA-0C9F-4C1E-BE5C-6E364A39E1C0}">
      <formula1>92</formula1>
      <formula2>73415</formula2>
    </dataValidation>
    <dataValidation type="date" imeMode="halfAlpha" allowBlank="1" showInputMessage="1" showErrorMessage="1" error="有効な日付を入力してください" sqref="I206:M206" xr:uid="{4A9FB74B-44B1-4231-A9B7-7C572302F2D6}">
      <formula1>92</formula1>
      <formula2>73415</formula2>
    </dataValidation>
    <dataValidation type="date" imeMode="halfAlpha" allowBlank="1" showInputMessage="1" showErrorMessage="1" error="有効な日付を入力してください" sqref="O206:R206" xr:uid="{3C699B07-3F57-440B-AEE9-280B80CA3F6B}">
      <formula1>92</formula1>
      <formula2>73415</formula2>
    </dataValidation>
    <dataValidation type="whole" imeMode="halfAlpha" allowBlank="1" showInputMessage="1" showErrorMessage="1" error="有効な数字を入力してください。10兆円以上になる場合は、9,999,999,999と入力してください" sqref="K210:N210" xr:uid="{A446FBE8-4ACD-427B-8501-4FE7CAD966A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10:R210" xr:uid="{83F3651A-4489-488E-84E6-CDC2B613562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10:W210" xr:uid="{BBABDCC5-7FDA-4EE2-A7CA-28E94E32E97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11:N211" xr:uid="{9DC4C2E8-04BD-487D-8BF4-B64B2F7C9BD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11:R211" xr:uid="{900FCE52-6C6E-409F-AB22-EFBF53C692E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11:W211" xr:uid="{44C3026F-98B8-4501-A9A6-D0F702003B6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12:N212" xr:uid="{31C609D1-0EE4-4038-94E7-F22C5A46CF5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12:R212" xr:uid="{F90E20B2-0AD7-49C8-8070-4B526C6BAC8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12:W212" xr:uid="{C7D587E1-05BB-4B03-9BC5-1389E36FD48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13:N213" xr:uid="{701E81F6-D3AD-4C2E-922D-5CBE90117E0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13:R213" xr:uid="{0868D9C0-262A-425E-B206-F0534C260EA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13:W213" xr:uid="{2B67D60E-3CFE-4C3F-9F51-99872AC63C3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14:N214" xr:uid="{FCFEB711-5720-4A9D-980E-E83B4A40F73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14:R214" xr:uid="{82A80D97-4B4A-4F85-9BE8-CDCD5BB8D32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14:W214" xr:uid="{BA2497EC-2AD7-4C6C-AED9-053AB0FCF50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15:N215" xr:uid="{B50B7ED4-4F08-4033-95C1-E067CD56A51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15:R215" xr:uid="{F1AAC3FE-2F6C-48E2-B2EC-45375A1A2C6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15:W215" xr:uid="{9DA9B127-66E3-41DE-85D8-5EF2A9703185}">
      <formula1>-9999999999</formula1>
      <formula2>9999999999</formula2>
    </dataValidation>
    <dataValidation type="whole" imeMode="halfAlpha" allowBlank="1" showInputMessage="1" showErrorMessage="1" error="有効な数字を入力してください" sqref="L225:M225" xr:uid="{70631AA1-E4ED-4E65-9D22-A67F4717F0A3}">
      <formula1>0</formula1>
      <formula2>9999999999</formula2>
    </dataValidation>
    <dataValidation type="whole" imeMode="halfAlpha" allowBlank="1" showInputMessage="1" showErrorMessage="1" error="有効な数字を入力してください" sqref="L226:M226" xr:uid="{585EC570-438B-4F03-A15B-23E343DC7A1D}">
      <formula1>0</formula1>
      <formula2>9999999999</formula2>
    </dataValidation>
    <dataValidation type="whole" imeMode="halfAlpha" allowBlank="1" showInputMessage="1" showErrorMessage="1" error="有効な数字を入力してください" sqref="L227:M227" xr:uid="{F84A217F-D6B9-49BD-8158-75BEBFD4876F}">
      <formula1>0</formula1>
      <formula2>9999999999</formula2>
    </dataValidation>
    <dataValidation type="whole" imeMode="halfAlpha" allowBlank="1" showInputMessage="1" showErrorMessage="1" error="有効な数字を入力してください" sqref="L228:M228" xr:uid="{32315C95-D275-4279-849B-7503DC86D15F}">
      <formula1>0</formula1>
      <formula2>9999999999</formula2>
    </dataValidation>
    <dataValidation type="whole" imeMode="halfAlpha" allowBlank="1" showInputMessage="1" showErrorMessage="1" error="有効な数字を入力してください" sqref="L229:M229" xr:uid="{793CA155-4347-449C-8F6B-49A99FFBC854}">
      <formula1>0</formula1>
      <formula2>9999999999</formula2>
    </dataValidation>
    <dataValidation type="whole" imeMode="halfAlpha" allowBlank="1" showInputMessage="1" showErrorMessage="1" error="有効な数字を入力してください" sqref="L230:M230" xr:uid="{E8F49DEC-F232-429F-B9FD-576A95068524}">
      <formula1>0</formula1>
      <formula2>9999999999</formula2>
    </dataValidation>
    <dataValidation type="whole" imeMode="halfAlpha" allowBlank="1" showInputMessage="1" showErrorMessage="1" error="有効な数字を入力してください" sqref="L231:M231" xr:uid="{06005A3D-474A-49A9-9510-F4EB793AA811}">
      <formula1>0</formula1>
      <formula2>9999999999</formula2>
    </dataValidation>
    <dataValidation type="whole" imeMode="halfAlpha" allowBlank="1" showInputMessage="1" showErrorMessage="1" error="有効な数字を入力してください" sqref="L232:M232" xr:uid="{28EE515E-930E-4A41-A382-72BEB033BC2F}">
      <formula1>0</formula1>
      <formula2>9999999999</formula2>
    </dataValidation>
    <dataValidation type="whole" imeMode="halfAlpha" allowBlank="1" showInputMessage="1" showErrorMessage="1" error="有効な数字を入力してください" sqref="L233:M233" xr:uid="{9E4B3103-4024-4D9C-9087-0D3292473780}">
      <formula1>0</formula1>
      <formula2>9999999999</formula2>
    </dataValidation>
    <dataValidation type="whole" imeMode="halfAlpha" allowBlank="1" showInputMessage="1" showErrorMessage="1" error="有効な数字を入力してください" sqref="L234:M234" xr:uid="{7D561682-90A8-4191-AF1F-7088EA07583B}">
      <formula1>0</formula1>
      <formula2>9999999999</formula2>
    </dataValidation>
    <dataValidation type="whole" imeMode="halfAlpha" allowBlank="1" showInputMessage="1" showErrorMessage="1" error="有効な数字を入力してください" sqref="L235:M235" xr:uid="{B1D33663-9A59-4FE0-A090-B80AE01C174B}">
      <formula1>0</formula1>
      <formula2>9999999999</formula2>
    </dataValidation>
    <dataValidation type="whole" imeMode="halfAlpha" allowBlank="1" showInputMessage="1" showErrorMessage="1" error="有効な数字を入力してください" sqref="L236:M236" xr:uid="{00DD6119-CD60-4FBA-9EB3-4FE0971AEC86}">
      <formula1>0</formula1>
      <formula2>9999999999</formula2>
    </dataValidation>
    <dataValidation type="whole" imeMode="halfAlpha" allowBlank="1" showInputMessage="1" showErrorMessage="1" error="有効な数字を入力してください" sqref="L237:M237" xr:uid="{880D5095-7F92-4818-8861-CEAD71E7FEED}">
      <formula1>0</formula1>
      <formula2>9999999999</formula2>
    </dataValidation>
    <dataValidation type="whole" imeMode="halfAlpha" allowBlank="1" showInputMessage="1" showErrorMessage="1" error="有効な数字を入力してください" sqref="L238:M238" xr:uid="{D00BCC17-B3C8-4185-B1D1-252554C8A0ED}">
      <formula1>0</formula1>
      <formula2>9999999999</formula2>
    </dataValidation>
    <dataValidation type="whole" imeMode="halfAlpha" allowBlank="1" showInputMessage="1" showErrorMessage="1" error="有効な数字を入力してください" sqref="L239:M239" xr:uid="{C7E00373-D59C-410D-9513-954F545EA7E1}">
      <formula1>0</formula1>
      <formula2>9999999999</formula2>
    </dataValidation>
    <dataValidation type="whole" imeMode="halfAlpha" allowBlank="1" showInputMessage="1" showErrorMessage="1" error="有効な数字を入力してください" sqref="L240:M240" xr:uid="{DE782CDA-68D9-453F-9E64-457FDF079EF6}">
      <formula1>0</formula1>
      <formula2>9999999999</formula2>
    </dataValidation>
    <dataValidation type="whole" imeMode="halfAlpha" allowBlank="1" showInputMessage="1" showErrorMessage="1" error="有効な数字を入力してください" sqref="L241:M241" xr:uid="{E105A273-EFF5-452C-9750-674A64A04CFA}">
      <formula1>0</formula1>
      <formula2>9999999999</formula2>
    </dataValidation>
    <dataValidation type="whole" imeMode="halfAlpha" allowBlank="1" showInputMessage="1" showErrorMessage="1" error="有効な数字を入力してください" sqref="L242:M242" xr:uid="{C9C8A063-5337-450B-9D58-237B28BD1790}">
      <formula1>0</formula1>
      <formula2>9999999999</formula2>
    </dataValidation>
    <dataValidation type="whole" imeMode="halfAlpha" allowBlank="1" showInputMessage="1" showErrorMessage="1" error="有効な数字を入力してください" sqref="L243:M243" xr:uid="{8F531CF8-E603-43F8-80DA-E5FBB21DB590}">
      <formula1>0</formula1>
      <formula2>9999999999</formula2>
    </dataValidation>
    <dataValidation type="whole" imeMode="halfAlpha" allowBlank="1" showInputMessage="1" showErrorMessage="1" error="有効な数字を入力してください" sqref="L244:M244" xr:uid="{9199E2E2-D0A4-432C-892B-B37591B58A14}">
      <formula1>0</formula1>
      <formula2>9999999999</formula2>
    </dataValidation>
    <dataValidation type="whole" imeMode="halfAlpha" allowBlank="1" showInputMessage="1" showErrorMessage="1" error="有効な数字を入力してください" sqref="L245:M245" xr:uid="{C3D09B0E-945A-4BA3-A877-A35D038D3092}">
      <formula1>0</formula1>
      <formula2>9999999999</formula2>
    </dataValidation>
    <dataValidation type="whole" imeMode="halfAlpha" allowBlank="1" showInputMessage="1" showErrorMessage="1" error="有効な数字を入力してください" sqref="L246:M246" xr:uid="{1FC76EEC-4BC0-423F-96CF-CE48A67E88CB}">
      <formula1>0</formula1>
      <formula2>9999999999</formula2>
    </dataValidation>
    <dataValidation type="whole" imeMode="halfAlpha" allowBlank="1" showInputMessage="1" showErrorMessage="1" error="有効な数字を入力してください" sqref="L247:M247" xr:uid="{97EBA932-823C-4B26-ADA3-B316BF972A70}">
      <formula1>0</formula1>
      <formula2>9999999999</formula2>
    </dataValidation>
    <dataValidation type="whole" imeMode="halfAlpha" allowBlank="1" showInputMessage="1" showErrorMessage="1" error="有効な数字を入力してください" sqref="L248:M248" xr:uid="{FD25BA67-1EB5-436F-818C-9210CB99EF77}">
      <formula1>0</formula1>
      <formula2>9999999999</formula2>
    </dataValidation>
    <dataValidation type="whole" imeMode="halfAlpha" allowBlank="1" showInputMessage="1" showErrorMessage="1" error="有効な数字を入力してください" sqref="L249:M249" xr:uid="{1C8EEEEE-9813-4533-87B4-DC811EBD8DEA}">
      <formula1>0</formula1>
      <formula2>9999999999</formula2>
    </dataValidation>
    <dataValidation type="whole" imeMode="halfAlpha" allowBlank="1" showInputMessage="1" showErrorMessage="1" error="有効な数字を入力してください" sqref="L250:M250" xr:uid="{E4C64969-8B07-493C-B07C-AED2C2AC42F5}">
      <formula1>0</formula1>
      <formula2>9999999999</formula2>
    </dataValidation>
    <dataValidation type="whole" imeMode="halfAlpha" allowBlank="1" showInputMessage="1" showErrorMessage="1" error="有効な数字を入力してください" sqref="L251:M251" xr:uid="{50B5906E-5EF2-4243-812C-E44F5789DC15}">
      <formula1>0</formula1>
      <formula2>9999999999</formula2>
    </dataValidation>
    <dataValidation type="whole" imeMode="halfAlpha" allowBlank="1" showInputMessage="1" showErrorMessage="1" error="有効な数字を入力してください" sqref="L252:M252" xr:uid="{080B7109-9D64-4F60-9489-761E8513B7AD}">
      <formula1>0</formula1>
      <formula2>9999999999</formula2>
    </dataValidation>
    <dataValidation type="whole" imeMode="halfAlpha" allowBlank="1" showInputMessage="1" showErrorMessage="1" error="有効な数字を入力してください" sqref="L253:M253" xr:uid="{94D2DE87-AFF8-4C6B-A630-B1B161F8B044}">
      <formula1>0</formula1>
      <formula2>9999999999</formula2>
    </dataValidation>
    <dataValidation type="whole" imeMode="halfAlpha" allowBlank="1" showInputMessage="1" showErrorMessage="1" error="有効な数字を入力してください" sqref="L254:M254" xr:uid="{9A091D4A-794A-4967-AE29-E7F1CF4C6ECF}">
      <formula1>0</formula1>
      <formula2>9999999999</formula2>
    </dataValidation>
    <dataValidation type="whole" imeMode="halfAlpha" allowBlank="1" showInputMessage="1" showErrorMessage="1" error="有効な数字を入力してください" sqref="L255:M255" xr:uid="{67FD425C-9F90-4A2D-9184-43E9B88174FB}">
      <formula1>0</formula1>
      <formula2>9999999999</formula2>
    </dataValidation>
    <dataValidation type="whole" imeMode="halfAlpha" allowBlank="1" showInputMessage="1" showErrorMessage="1" error="有効な数字を入力してください" sqref="L256:M256" xr:uid="{F6EF690C-7800-4E65-B398-DBDE5A1E5163}">
      <formula1>0</formula1>
      <formula2>9999999999</formula2>
    </dataValidation>
    <dataValidation type="whole" imeMode="halfAlpha" allowBlank="1" showInputMessage="1" showErrorMessage="1" error="有効な数字を入力してください" sqref="L257:M257" xr:uid="{3C0B3AFA-0A68-4C80-8986-6EDE4942A453}">
      <formula1>0</formula1>
      <formula2>9999999999</formula2>
    </dataValidation>
    <dataValidation type="whole" imeMode="halfAlpha" allowBlank="1" showInputMessage="1" showErrorMessage="1" error="有効な数字を入力してください" sqref="L258:M258" xr:uid="{87F629F6-53C7-4089-B564-9B25BD95A2BD}">
      <formula1>0</formula1>
      <formula2>9999999999</formula2>
    </dataValidation>
    <dataValidation type="whole" imeMode="halfAlpha" allowBlank="1" showInputMessage="1" showErrorMessage="1" error="有効な数字を入力してください" sqref="L259:M259" xr:uid="{4A6B5BE8-09A3-4D78-BC6B-0D00B3E137F0}">
      <formula1>0</formula1>
      <formula2>9999999999</formula2>
    </dataValidation>
    <dataValidation type="whole" imeMode="halfAlpha" allowBlank="1" showInputMessage="1" showErrorMessage="1" error="有効な数字を入力してください" sqref="L260:M260" xr:uid="{F6791251-229C-42E5-AE33-FC0D6CB9C5E3}">
      <formula1>0</formula1>
      <formula2>9999999999</formula2>
    </dataValidation>
    <dataValidation type="whole" imeMode="halfAlpha" allowBlank="1" showInputMessage="1" showErrorMessage="1" error="有効な数字を入力してください" sqref="L261:M261" xr:uid="{C22467F3-7072-4585-95CE-88918F1D307E}">
      <formula1>0</formula1>
      <formula2>9999999999</formula2>
    </dataValidation>
    <dataValidation type="whole" imeMode="halfAlpha" allowBlank="1" showInputMessage="1" showErrorMessage="1" error="有効な数字を入力してください" sqref="L262:M262" xr:uid="{0193F5C3-ACC2-4AAB-880A-F0CC4FD28597}">
      <formula1>0</formula1>
      <formula2>9999999999</formula2>
    </dataValidation>
    <dataValidation type="whole" imeMode="halfAlpha" allowBlank="1" showInputMessage="1" showErrorMessage="1" error="有効な数字を入力してください" sqref="L263:M263" xr:uid="{396816E9-4965-4BB2-A2EB-E154DF61605B}">
      <formula1>0</formula1>
      <formula2>9999999999</formula2>
    </dataValidation>
    <dataValidation type="whole" imeMode="halfAlpha" allowBlank="1" showInputMessage="1" showErrorMessage="1" error="有効な数字を入力してください" sqref="L264:M264" xr:uid="{360D6E78-193C-4F0D-ADC7-F1F6129BC54B}">
      <formula1>0</formula1>
      <formula2>9999999999</formula2>
    </dataValidation>
    <dataValidation type="whole" imeMode="halfAlpha" allowBlank="1" showInputMessage="1" showErrorMessage="1" error="有効な数字を入力してください" sqref="L265:M265" xr:uid="{C1529CF5-731E-42DD-A8F0-F06DF976358F}">
      <formula1>0</formula1>
      <formula2>9999999999</formula2>
    </dataValidation>
    <dataValidation type="whole" imeMode="halfAlpha" allowBlank="1" showInputMessage="1" showErrorMessage="1" error="有効な数字を入力してください" sqref="L266:M266" xr:uid="{6143D26A-C373-4953-89F7-9235EAD32CA7}">
      <formula1>0</formula1>
      <formula2>9999999999</formula2>
    </dataValidation>
    <dataValidation type="whole" imeMode="halfAlpha" allowBlank="1" showInputMessage="1" showErrorMessage="1" error="有効な数字を入力してください" sqref="L267:M267" xr:uid="{A6D4383C-10BC-48D1-8A3C-6972A49A8E80}">
      <formula1>0</formula1>
      <formula2>9999999999</formula2>
    </dataValidation>
    <dataValidation type="whole" imeMode="halfAlpha" allowBlank="1" showInputMessage="1" showErrorMessage="1" error="有効な数字を入力してください" sqref="L268:M268" xr:uid="{BECFA24F-E020-455D-8154-882B11E5A0A1}">
      <formula1>0</formula1>
      <formula2>9999999999</formula2>
    </dataValidation>
    <dataValidation type="whole" imeMode="halfAlpha" allowBlank="1" showInputMessage="1" showErrorMessage="1" error="有効な数字を入力してください" sqref="L269:M269" xr:uid="{A54BC691-C6B0-40CD-A9BC-9E343D4E0D6F}">
      <formula1>0</formula1>
      <formula2>9999999999</formula2>
    </dataValidation>
    <dataValidation type="whole" imeMode="halfAlpha" allowBlank="1" showInputMessage="1" showErrorMessage="1" error="有効な数字を入力してください" sqref="L270:M270" xr:uid="{B46E2623-835B-4A1C-954A-A5F57AB02460}">
      <formula1>0</formula1>
      <formula2>9999999999</formula2>
    </dataValidation>
    <dataValidation type="whole" imeMode="halfAlpha" allowBlank="1" showInputMessage="1" showErrorMessage="1" error="有効な数字を入力してください" sqref="L271:M271" xr:uid="{D8E19C7C-0759-4851-A7EE-542DF693249B}">
      <formula1>0</formula1>
      <formula2>9999999999</formula2>
    </dataValidation>
    <dataValidation type="whole" imeMode="halfAlpha" allowBlank="1" showInputMessage="1" showErrorMessage="1" error="有効な数字を入力してください" sqref="L272:M272" xr:uid="{1892EAD3-2475-4043-9551-E2966363F9CA}">
      <formula1>0</formula1>
      <formula2>9999999999</formula2>
    </dataValidation>
    <dataValidation type="whole" imeMode="halfAlpha" allowBlank="1" showInputMessage="1" showErrorMessage="1" error="有効な数字を入力してください" sqref="L273:M273" xr:uid="{9C3BDB9B-E025-41BA-B9BC-B233410EBF03}">
      <formula1>0</formula1>
      <formula2>9999999999</formula2>
    </dataValidation>
    <dataValidation type="whole" imeMode="halfAlpha" allowBlank="1" showInputMessage="1" showErrorMessage="1" error="有効な数字を入力してください" sqref="L274:M274" xr:uid="{7AEB028D-6957-4ACC-A345-98C2F79A5C99}">
      <formula1>0</formula1>
      <formula2>9999999999</formula2>
    </dataValidation>
    <dataValidation type="whole" imeMode="halfAlpha" allowBlank="1" showInputMessage="1" showErrorMessage="1" error="有効な数字を入力してください" sqref="L275:M275" xr:uid="{631CC5DF-95A9-4C5D-B200-29F248277BB4}">
      <formula1>0</formula1>
      <formula2>9999999999</formula2>
    </dataValidation>
    <dataValidation type="whole" imeMode="halfAlpha" allowBlank="1" showInputMessage="1" showErrorMessage="1" error="有効な数字を入力してください" sqref="L276:M276" xr:uid="{58A068B6-82B9-4387-8409-0AE671629DB5}">
      <formula1>0</formula1>
      <formula2>9999999999</formula2>
    </dataValidation>
    <dataValidation type="whole" imeMode="halfAlpha" allowBlank="1" showInputMessage="1" showErrorMessage="1" error="有効な数字を入力してください" sqref="L277:M277" xr:uid="{85CBDEF9-A656-4A33-A5BF-8AC72A65E84A}">
      <formula1>0</formula1>
      <formula2>9999999999</formula2>
    </dataValidation>
    <dataValidation type="whole" imeMode="halfAlpha" allowBlank="1" showInputMessage="1" showErrorMessage="1" error="有効な数字を入力してください" sqref="L278:M278" xr:uid="{DA44BA99-0D2C-4F84-A7B6-39410F30055D}">
      <formula1>0</formula1>
      <formula2>9999999999</formula2>
    </dataValidation>
    <dataValidation type="whole" imeMode="halfAlpha" allowBlank="1" showInputMessage="1" showErrorMessage="1" error="有効な数字を入力してください" sqref="L279:M279" xr:uid="{1DB28E3B-1479-413D-9B32-17F167D71F29}">
      <formula1>0</formula1>
      <formula2>9999999999</formula2>
    </dataValidation>
    <dataValidation type="whole" imeMode="halfAlpha" allowBlank="1" showInputMessage="1" showErrorMessage="1" error="有効な数字を入力してください" sqref="L280:M280" xr:uid="{69FE3E37-6963-4A18-B1CA-12FD91F6FCCE}">
      <formula1>0</formula1>
      <formula2>9999999999</formula2>
    </dataValidation>
    <dataValidation type="whole" imeMode="halfAlpha" allowBlank="1" showInputMessage="1" showErrorMessage="1" error="有効な数字を入力してください" sqref="L281:M281" xr:uid="{68DE86C8-D0B2-4BD4-BF6B-2E20DC1F56B5}">
      <formula1>0</formula1>
      <formula2>9999999999</formula2>
    </dataValidation>
    <dataValidation type="whole" imeMode="halfAlpha" allowBlank="1" showInputMessage="1" showErrorMessage="1" error="有効な数字を入力してください" sqref="L282:M282" xr:uid="{16AF098E-4DBD-49EB-8A4C-BD51086D75C6}">
      <formula1>0</formula1>
      <formula2>9999999999</formula2>
    </dataValidation>
    <dataValidation type="whole" imeMode="halfAlpha" allowBlank="1" showInputMessage="1" showErrorMessage="1" error="有効な数字を入力してください" sqref="L283:M283" xr:uid="{FBA93E14-7214-4175-B88D-68A9438D2D77}">
      <formula1>0</formula1>
      <formula2>9999999999</formula2>
    </dataValidation>
    <dataValidation type="whole" imeMode="halfAlpha" allowBlank="1" showInputMessage="1" showErrorMessage="1" error="有効な数字を入力してください" sqref="L284:M284" xr:uid="{C5949E3E-E840-4430-977F-444FBE32F6E8}">
      <formula1>0</formula1>
      <formula2>9999999999</formula2>
    </dataValidation>
    <dataValidation type="whole" imeMode="halfAlpha" allowBlank="1" showInputMessage="1" showErrorMessage="1" error="有効な数字を入力してください" sqref="L285:M285" xr:uid="{FDAAF75B-4AEA-4AD1-999A-2A6641EF4A43}">
      <formula1>0</formula1>
      <formula2>9999999999</formula2>
    </dataValidation>
    <dataValidation type="whole" imeMode="halfAlpha" allowBlank="1" showInputMessage="1" showErrorMessage="1" error="有効な数字を入力してください" sqref="V225:W225" xr:uid="{913926C7-B619-4B28-A53F-4A84C3D67511}">
      <formula1>0</formula1>
      <formula2>9999999999</formula2>
    </dataValidation>
    <dataValidation type="whole" imeMode="halfAlpha" allowBlank="1" showInputMessage="1" showErrorMessage="1" error="有効な数字を入力してください" sqref="V226:W226" xr:uid="{E9CCE427-DDB4-4A81-AA0B-F88E76BB8657}">
      <formula1>0</formula1>
      <formula2>9999999999</formula2>
    </dataValidation>
    <dataValidation type="whole" imeMode="halfAlpha" allowBlank="1" showInputMessage="1" showErrorMessage="1" error="有効な数字を入力してください" sqref="V227:W227" xr:uid="{5C11ECBA-52CC-4310-9842-0BEAF03BD67A}">
      <formula1>0</formula1>
      <formula2>9999999999</formula2>
    </dataValidation>
    <dataValidation type="whole" imeMode="halfAlpha" allowBlank="1" showInputMessage="1" showErrorMessage="1" error="有効な数字を入力してください" sqref="V228:W228" xr:uid="{CA3F00B0-028D-476D-ABDD-06E8C45CF237}">
      <formula1>0</formula1>
      <formula2>9999999999</formula2>
    </dataValidation>
    <dataValidation type="whole" imeMode="halfAlpha" allowBlank="1" showInputMessage="1" showErrorMessage="1" error="有効な数字を入力してください" sqref="V229:W229" xr:uid="{FC250C95-C2E9-4B65-B34D-E70E6DA0C4B7}">
      <formula1>0</formula1>
      <formula2>9999999999</formula2>
    </dataValidation>
    <dataValidation type="whole" imeMode="halfAlpha" allowBlank="1" showInputMessage="1" showErrorMessage="1" error="有効な数字を入力してください" sqref="V230:W230" xr:uid="{C689F707-0C11-4FE2-99E2-EE82064F2146}">
      <formula1>0</formula1>
      <formula2>9999999999</formula2>
    </dataValidation>
    <dataValidation type="whole" imeMode="halfAlpha" allowBlank="1" showInputMessage="1" showErrorMessage="1" error="有効な数字を入力してください" sqref="V231:W231" xr:uid="{4599C135-C7A5-4F84-A0C9-5C63E5790510}">
      <formula1>0</formula1>
      <formula2>9999999999</formula2>
    </dataValidation>
    <dataValidation type="whole" imeMode="halfAlpha" allowBlank="1" showInputMessage="1" showErrorMessage="1" error="有効な数字を入力してください" sqref="V232:W232" xr:uid="{870F5FB5-2B2E-4FEA-8DA7-E6A290E7148E}">
      <formula1>0</formula1>
      <formula2>9999999999</formula2>
    </dataValidation>
    <dataValidation type="whole" imeMode="halfAlpha" allowBlank="1" showInputMessage="1" showErrorMessage="1" error="有効な数字を入力してください" sqref="V233:W233" xr:uid="{A9DB868B-F5E5-402A-939C-51E3EC585103}">
      <formula1>0</formula1>
      <formula2>9999999999</formula2>
    </dataValidation>
    <dataValidation type="whole" imeMode="halfAlpha" allowBlank="1" showInputMessage="1" showErrorMessage="1" error="有効な数字を入力してください" sqref="V234:W234" xr:uid="{7D5DB826-3A75-43D9-91B5-9904AEA3E372}">
      <formula1>0</formula1>
      <formula2>9999999999</formula2>
    </dataValidation>
    <dataValidation type="whole" imeMode="halfAlpha" allowBlank="1" showInputMessage="1" showErrorMessage="1" error="有効な数字を入力してください" sqref="V235:W235" xr:uid="{363AD523-A588-4BCB-853D-9583823967C0}">
      <formula1>0</formula1>
      <formula2>9999999999</formula2>
    </dataValidation>
    <dataValidation type="whole" imeMode="halfAlpha" allowBlank="1" showInputMessage="1" showErrorMessage="1" error="有効な数字を入力してください" sqref="V236:W236" xr:uid="{E1D8B971-0B0D-4D81-A18A-06AAA75836F2}">
      <formula1>0</formula1>
      <formula2>9999999999</formula2>
    </dataValidation>
    <dataValidation type="whole" imeMode="halfAlpha" allowBlank="1" showInputMessage="1" showErrorMessage="1" error="有効な数字を入力してください" sqref="V237:W237" xr:uid="{C0BF0065-7DC5-4260-8138-F78C7000B471}">
      <formula1>0</formula1>
      <formula2>9999999999</formula2>
    </dataValidation>
    <dataValidation type="whole" imeMode="halfAlpha" allowBlank="1" showInputMessage="1" showErrorMessage="1" error="有効な数字を入力してください" sqref="V238:W238" xr:uid="{52022BE8-07BB-4E16-BF87-2C8518126D8E}">
      <formula1>0</formula1>
      <formula2>9999999999</formula2>
    </dataValidation>
    <dataValidation type="whole" imeMode="halfAlpha" allowBlank="1" showInputMessage="1" showErrorMessage="1" error="有効な数字を入力してください" sqref="V239:W239" xr:uid="{9AD4ADFC-B8CD-4DD5-9704-CCC7277755FD}">
      <formula1>0</formula1>
      <formula2>9999999999</formula2>
    </dataValidation>
    <dataValidation type="whole" imeMode="halfAlpha" allowBlank="1" showInputMessage="1" showErrorMessage="1" error="有効な数字を入力してください" sqref="V240:W240" xr:uid="{BBFC8EC8-2BDD-4816-9650-8BF0A2B10A74}">
      <formula1>0</formula1>
      <formula2>9999999999</formula2>
    </dataValidation>
    <dataValidation type="whole" imeMode="halfAlpha" allowBlank="1" showInputMessage="1" showErrorMessage="1" error="有効な数字を入力してください" sqref="V241:W241" xr:uid="{D73A575F-27E9-406E-8D60-BAC09F5CF4CD}">
      <formula1>0</formula1>
      <formula2>9999999999</formula2>
    </dataValidation>
    <dataValidation type="whole" imeMode="halfAlpha" allowBlank="1" showInputMessage="1" showErrorMessage="1" error="有効な数字を入力してください" sqref="V242:W242" xr:uid="{8A8C4BA5-63BA-4E7E-9567-87A79DC2C271}">
      <formula1>0</formula1>
      <formula2>9999999999</formula2>
    </dataValidation>
    <dataValidation type="whole" imeMode="halfAlpha" allowBlank="1" showInputMessage="1" showErrorMessage="1" error="有効な数字を入力してください" sqref="V243:W243" xr:uid="{D2BF3281-F113-4DC1-9582-A4C8FD108756}">
      <formula1>0</formula1>
      <formula2>9999999999</formula2>
    </dataValidation>
    <dataValidation type="whole" imeMode="halfAlpha" allowBlank="1" showInputMessage="1" showErrorMessage="1" error="有効な数字を入力してください" sqref="V244:W244" xr:uid="{BDC943FC-A5A7-448E-9ED0-89F7531F3F34}">
      <formula1>0</formula1>
      <formula2>9999999999</formula2>
    </dataValidation>
    <dataValidation type="whole" imeMode="halfAlpha" allowBlank="1" showInputMessage="1" showErrorMessage="1" error="有効な数字を入力してください" sqref="V245:W245" xr:uid="{6AF8F39C-B509-4DAA-B87E-52360FD68DBC}">
      <formula1>0</formula1>
      <formula2>9999999999</formula2>
    </dataValidation>
    <dataValidation type="whole" imeMode="halfAlpha" allowBlank="1" showInputMessage="1" showErrorMessage="1" error="有効な数字を入力してください" sqref="V246:W246" xr:uid="{9A2C5F73-10C5-47F2-A761-080AD38964AC}">
      <formula1>0</formula1>
      <formula2>9999999999</formula2>
    </dataValidation>
    <dataValidation type="whole" imeMode="halfAlpha" allowBlank="1" showInputMessage="1" showErrorMessage="1" error="有効な数字を入力してください" sqref="V247:W247" xr:uid="{04FD77F7-5CFE-4A20-91D0-64BE1F98D80B}">
      <formula1>0</formula1>
      <formula2>9999999999</formula2>
    </dataValidation>
    <dataValidation type="whole" imeMode="halfAlpha" allowBlank="1" showInputMessage="1" showErrorMessage="1" error="有効な数字を入力してください" sqref="V248:W248" xr:uid="{47B1546A-DB27-4DE2-872B-927CDAB4960D}">
      <formula1>0</formula1>
      <formula2>9999999999</formula2>
    </dataValidation>
    <dataValidation type="whole" imeMode="halfAlpha" allowBlank="1" showInputMessage="1" showErrorMessage="1" error="有効な数字を入力してください" sqref="V249:W249" xr:uid="{DCC60B58-B5FA-47D4-9352-85D3AAD98F6B}">
      <formula1>0</formula1>
      <formula2>9999999999</formula2>
    </dataValidation>
    <dataValidation type="whole" imeMode="halfAlpha" allowBlank="1" showInputMessage="1" showErrorMessage="1" error="有効な数字を入力してください" sqref="V250:W250" xr:uid="{AD2D7E2B-256C-4917-ACA4-D6524999A1C8}">
      <formula1>0</formula1>
      <formula2>9999999999</formula2>
    </dataValidation>
    <dataValidation type="whole" imeMode="halfAlpha" allowBlank="1" showInputMessage="1" showErrorMessage="1" error="有効な数字を入力してください" sqref="V251:W251" xr:uid="{6DB12F11-4E25-4F1F-84A2-765D8A38E792}">
      <formula1>0</formula1>
      <formula2>9999999999</formula2>
    </dataValidation>
    <dataValidation type="whole" imeMode="halfAlpha" allowBlank="1" showInputMessage="1" showErrorMessage="1" error="有効な数字を入力してください" sqref="V252:W252" xr:uid="{07F9CE79-AC60-41FD-842F-FD811B36210A}">
      <formula1>0</formula1>
      <formula2>9999999999</formula2>
    </dataValidation>
    <dataValidation type="whole" imeMode="halfAlpha" allowBlank="1" showInputMessage="1" showErrorMessage="1" error="有効な数字を入力してください" sqref="V253:W253" xr:uid="{1CD2F560-DBC5-49C4-B92D-FE02E282641C}">
      <formula1>0</formula1>
      <formula2>9999999999</formula2>
    </dataValidation>
    <dataValidation type="whole" imeMode="halfAlpha" allowBlank="1" showInputMessage="1" showErrorMessage="1" error="有効な数字を入力してください" sqref="V254:W254" xr:uid="{6813FC99-B5A3-4FA8-A739-1579CC6F53AF}">
      <formula1>0</formula1>
      <formula2>9999999999</formula2>
    </dataValidation>
    <dataValidation type="whole" imeMode="halfAlpha" allowBlank="1" showInputMessage="1" showErrorMessage="1" error="有効な数字を入力してください" sqref="V255:W255" xr:uid="{DEBCA6A4-6320-4B45-8243-BCE38F82685F}">
      <formula1>0</formula1>
      <formula2>9999999999</formula2>
    </dataValidation>
    <dataValidation type="whole" imeMode="halfAlpha" allowBlank="1" showInputMessage="1" showErrorMessage="1" error="有効な数字を入力してください" sqref="V256:W256" xr:uid="{C3899FF4-9521-4547-9970-FCD923A952FF}">
      <formula1>0</formula1>
      <formula2>9999999999</formula2>
    </dataValidation>
    <dataValidation type="whole" imeMode="halfAlpha" allowBlank="1" showInputMessage="1" showErrorMessage="1" error="有効な数字を入力してください" sqref="V257:W257" xr:uid="{48612512-8589-4943-84D0-5F10778D1E63}">
      <formula1>0</formula1>
      <formula2>9999999999</formula2>
    </dataValidation>
    <dataValidation type="whole" imeMode="halfAlpha" allowBlank="1" showInputMessage="1" showErrorMessage="1" error="有効な数字を入力してください" sqref="V258:W258" xr:uid="{68A066C3-182C-4EFD-B398-9FE8119C1CB7}">
      <formula1>0</formula1>
      <formula2>9999999999</formula2>
    </dataValidation>
    <dataValidation type="whole" imeMode="halfAlpha" allowBlank="1" showInputMessage="1" showErrorMessage="1" error="有効な数字を入力してください" sqref="V259:W259" xr:uid="{4BCC04E4-D14F-411E-A627-01020E24A432}">
      <formula1>0</formula1>
      <formula2>9999999999</formula2>
    </dataValidation>
    <dataValidation type="whole" imeMode="halfAlpha" allowBlank="1" showInputMessage="1" showErrorMessage="1" error="有効な数字を入力してください" sqref="V260:W260" xr:uid="{F9FE6389-09A8-44D2-86AE-B226F86C915E}">
      <formula1>0</formula1>
      <formula2>9999999999</formula2>
    </dataValidation>
    <dataValidation type="whole" imeMode="halfAlpha" allowBlank="1" showInputMessage="1" showErrorMessage="1" error="有効な数字を入力してください" sqref="V261:W261" xr:uid="{0940AB88-24E9-4FA9-8FD3-72FE514C65A3}">
      <formula1>0</formula1>
      <formula2>9999999999</formula2>
    </dataValidation>
    <dataValidation type="whole" imeMode="halfAlpha" allowBlank="1" showInputMessage="1" showErrorMessage="1" error="有効な数字を入力してください" sqref="V262:W262" xr:uid="{737042B1-5FF2-4789-97ED-C27BB09D2919}">
      <formula1>0</formula1>
      <formula2>9999999999</formula2>
    </dataValidation>
    <dataValidation type="whole" imeMode="halfAlpha" allowBlank="1" showInputMessage="1" showErrorMessage="1" error="有効な数字を入力してください" sqref="V263:W263" xr:uid="{36FD02C4-6257-4CF0-8431-F363C067EB53}">
      <formula1>0</formula1>
      <formula2>9999999999</formula2>
    </dataValidation>
    <dataValidation type="whole" imeMode="halfAlpha" allowBlank="1" showInputMessage="1" showErrorMessage="1" error="有効な数字を入力してください" sqref="V264:W264" xr:uid="{2155A627-5C24-4070-9FE9-D5CA65DD415C}">
      <formula1>0</formula1>
      <formula2>9999999999</formula2>
    </dataValidation>
    <dataValidation type="whole" imeMode="halfAlpha" allowBlank="1" showInputMessage="1" showErrorMessage="1" error="有効な数字を入力してください" sqref="V265:W265" xr:uid="{042DED41-32C6-4862-8462-418F4273D0C7}">
      <formula1>0</formula1>
      <formula2>9999999999</formula2>
    </dataValidation>
    <dataValidation type="whole" imeMode="halfAlpha" allowBlank="1" showInputMessage="1" showErrorMessage="1" error="有効な数字を入力してください" sqref="V266:W266" xr:uid="{57D00A77-7B55-4A16-8AFB-A78C235B35F9}">
      <formula1>0</formula1>
      <formula2>9999999999</formula2>
    </dataValidation>
    <dataValidation type="whole" imeMode="halfAlpha" allowBlank="1" showInputMessage="1" showErrorMessage="1" error="有効な数字を入力してください" sqref="V267:W267" xr:uid="{3C67E48A-2F9F-41CC-A997-698B0E93F641}">
      <formula1>0</formula1>
      <formula2>9999999999</formula2>
    </dataValidation>
    <dataValidation type="whole" imeMode="halfAlpha" allowBlank="1" showInputMessage="1" showErrorMessage="1" error="有効な数字を入力してください" sqref="V268:W268" xr:uid="{0D25B253-7B5C-4622-B832-22B581910C4C}">
      <formula1>0</formula1>
      <formula2>9999999999</formula2>
    </dataValidation>
    <dataValidation type="whole" imeMode="halfAlpha" allowBlank="1" showInputMessage="1" showErrorMessage="1" error="有効な数字を入力してください" sqref="V269:W269" xr:uid="{AA31B0B1-7685-4DF3-8C8B-DCA6511EACCC}">
      <formula1>0</formula1>
      <formula2>9999999999</formula2>
    </dataValidation>
    <dataValidation type="whole" imeMode="halfAlpha" allowBlank="1" showInputMessage="1" showErrorMessage="1" error="有効な数字を入力してください" sqref="V270:W270" xr:uid="{8CCFFC8F-4E81-42C4-9ECE-638BFE7DA2B6}">
      <formula1>0</formula1>
      <formula2>9999999999</formula2>
    </dataValidation>
    <dataValidation type="whole" imeMode="halfAlpha" allowBlank="1" showInputMessage="1" showErrorMessage="1" error="有効な数字を入力してください" sqref="V271:W271" xr:uid="{B1DC8C97-691A-4D87-B858-BCF14F46CED0}">
      <formula1>0</formula1>
      <formula2>9999999999</formula2>
    </dataValidation>
    <dataValidation type="whole" imeMode="halfAlpha" allowBlank="1" showInputMessage="1" showErrorMessage="1" error="有効な数字を入力してください" sqref="V272:W272" xr:uid="{EE6FB5F1-4753-4689-A0FD-4C67F829181A}">
      <formula1>0</formula1>
      <formula2>9999999999</formula2>
    </dataValidation>
    <dataValidation type="whole" imeMode="halfAlpha" allowBlank="1" showInputMessage="1" showErrorMessage="1" error="有効な数字を入力してください" sqref="V273:W273" xr:uid="{51907AC3-813B-464B-8945-45397318D594}">
      <formula1>0</formula1>
      <formula2>9999999999</formula2>
    </dataValidation>
    <dataValidation type="whole" imeMode="halfAlpha" allowBlank="1" showInputMessage="1" showErrorMessage="1" error="有効な数字を入力してください" sqref="V274:W274" xr:uid="{F04C62AC-2C09-4074-B645-00DF81B3FC90}">
      <formula1>0</formula1>
      <formula2>9999999999</formula2>
    </dataValidation>
    <dataValidation type="whole" imeMode="halfAlpha" allowBlank="1" showInputMessage="1" showErrorMessage="1" error="有効な数字を入力してください" sqref="V275:W275" xr:uid="{50B6456A-8C1C-4E30-B1C7-D685CF705EBE}">
      <formula1>0</formula1>
      <formula2>9999999999</formula2>
    </dataValidation>
    <dataValidation type="whole" imeMode="halfAlpha" allowBlank="1" showInputMessage="1" showErrorMessage="1" error="有効な数字を入力してください" sqref="V276:W276" xr:uid="{C82A440F-72C9-4324-AE8D-0164A20213BE}">
      <formula1>0</formula1>
      <formula2>9999999999</formula2>
    </dataValidation>
    <dataValidation errorStyle="warning" imeMode="halfAlpha" allowBlank="1" showInputMessage="1" showErrorMessage="1" sqref="I293:M293" xr:uid="{DE7B12FD-2C63-424A-A840-66A547B146F7}"/>
    <dataValidation errorStyle="warning" imeMode="halfAlpha" allowBlank="1" showInputMessage="1" showErrorMessage="1" sqref="I295:M295" xr:uid="{374CDDEC-0038-4921-939F-1858CD610678}"/>
    <dataValidation errorStyle="warning" imeMode="halfAlpha" allowBlank="1" showInputMessage="1" showErrorMessage="1" sqref="I297:M297" xr:uid="{4E4F7715-C45A-4678-9668-4CA5BD3C92E8}"/>
    <dataValidation type="list" imeMode="halfAlpha" allowBlank="1" showInputMessage="1" showErrorMessage="1" error="リストから選択してください" sqref="K302" xr:uid="{1E4D5C86-A00B-487A-8643-9C5D0E29A8C9}">
      <formula1>"○,　"</formula1>
    </dataValidation>
    <dataValidation type="list" imeMode="halfAlpha" allowBlank="1" showInputMessage="1" showErrorMessage="1" error="リストから選択してください" sqref="K303" xr:uid="{5991F2A0-DA98-4128-BAA4-0E56F2210D4B}">
      <formula1>"○,　"</formula1>
    </dataValidation>
    <dataValidation type="list" imeMode="halfAlpha" allowBlank="1" showInputMessage="1" showErrorMessage="1" error="リストから選択してください" sqref="K304" xr:uid="{0BFDAC7D-1FA1-45BA-B185-D101822AF6B0}">
      <formula1>"○,　"</formula1>
    </dataValidation>
    <dataValidation type="list" imeMode="halfAlpha" allowBlank="1" showInputMessage="1" showErrorMessage="1" error="リストから選択してください" sqref="K305" xr:uid="{0DCC68DB-24E5-46D2-BC29-DE84E6D923E4}">
      <formula1>"○,　"</formula1>
    </dataValidation>
    <dataValidation type="list" imeMode="halfAlpha" allowBlank="1" showInputMessage="1" showErrorMessage="1" error="リストから選択してください" sqref="K306" xr:uid="{65BF25DB-1D64-4620-A8B4-D46D9F530ADF}">
      <formula1>"○,　"</formula1>
    </dataValidation>
    <dataValidation type="list" imeMode="halfAlpha" allowBlank="1" showInputMessage="1" showErrorMessage="1" error="リストから選択してください" sqref="K307" xr:uid="{6F95A7CD-C949-4D98-B036-B217C08B7534}">
      <formula1>"○,　"</formula1>
    </dataValidation>
    <dataValidation type="list" imeMode="halfAlpha" allowBlank="1" showInputMessage="1" showErrorMessage="1" error="リストから選択してください" sqref="K308" xr:uid="{FA38801A-9069-498E-AE0E-FE3E689B3A79}">
      <formula1>"○,　"</formula1>
    </dataValidation>
    <dataValidation type="list" imeMode="halfAlpha" allowBlank="1" showInputMessage="1" showErrorMessage="1" error="リストから選択してください" sqref="K309" xr:uid="{12097319-9F3C-4480-912F-F56398C49A4E}">
      <formula1>"○,　"</formula1>
    </dataValidation>
    <dataValidation type="list" imeMode="halfAlpha" allowBlank="1" showInputMessage="1" showErrorMessage="1" error="リストから選択してください" sqref="K310" xr:uid="{2A2F9076-3EC3-4124-9478-D076397016E7}">
      <formula1>"○,　"</formula1>
    </dataValidation>
    <dataValidation type="list" imeMode="halfAlpha" allowBlank="1" showInputMessage="1" showErrorMessage="1" error="リストから選択してください" sqref="K311" xr:uid="{B5FA5DA4-293A-4DFC-A45B-CAB0EFFD8737}">
      <formula1>"○,　"</formula1>
    </dataValidation>
    <dataValidation type="list" imeMode="halfAlpha" allowBlank="1" showInputMessage="1" showErrorMessage="1" error="リストから選択してください" sqref="K312" xr:uid="{C3CAC806-5AD2-4BAF-A80C-0861876774F8}">
      <formula1>"○,　"</formula1>
    </dataValidation>
    <dataValidation type="list" imeMode="halfAlpha" allowBlank="1" showInputMessage="1" showErrorMessage="1" error="リストから選択してください" sqref="K313" xr:uid="{682FDB5A-03F0-486B-BC2F-F9F77162705D}">
      <formula1>"○,　"</formula1>
    </dataValidation>
    <dataValidation type="list" imeMode="halfAlpha" allowBlank="1" showInputMessage="1" showErrorMessage="1" error="リストから選択してください" sqref="K314" xr:uid="{4EBCF0C5-5A30-4FA3-80D2-DD322BBA80C3}">
      <formula1>"○,　"</formula1>
    </dataValidation>
    <dataValidation type="list" imeMode="halfAlpha" allowBlank="1" showInputMessage="1" showErrorMessage="1" error="リストから選択してください" sqref="K315" xr:uid="{590B4A94-7BD8-4022-BAD1-94EF407815FC}">
      <formula1>"○,　"</formula1>
    </dataValidation>
    <dataValidation type="list" imeMode="halfAlpha" allowBlank="1" showInputMessage="1" showErrorMessage="1" error="リストから選択してください" sqref="K316" xr:uid="{8FB49F45-9F15-40FE-83B8-2C2CECB5DD51}">
      <formula1>"○,　"</formula1>
    </dataValidation>
    <dataValidation type="list" imeMode="halfAlpha" allowBlank="1" showInputMessage="1" showErrorMessage="1" error="リストから選択してください" sqref="K317" xr:uid="{F8754043-3E25-4548-86CF-FD770CE11A44}">
      <formula1>"○,　"</formula1>
    </dataValidation>
    <dataValidation type="list" imeMode="halfAlpha" allowBlank="1" showInputMessage="1" showErrorMessage="1" error="リストから選択してください" sqref="K318" xr:uid="{E7314BC4-111F-4E37-A634-3797FBC2CA71}">
      <formula1>"○,　"</formula1>
    </dataValidation>
    <dataValidation type="list" imeMode="halfAlpha" allowBlank="1" showInputMessage="1" showErrorMessage="1" error="リストから選択してください" sqref="K319" xr:uid="{EAD7E274-82F1-41B8-9FAF-622A2CC11470}">
      <formula1>"○,　"</formula1>
    </dataValidation>
    <dataValidation type="list" imeMode="halfAlpha" allowBlank="1" showInputMessage="1" showErrorMessage="1" error="リストから選択してください" sqref="K320" xr:uid="{D67ACEED-F1D9-4C74-965B-2ABC774B633A}">
      <formula1>"○,　"</formula1>
    </dataValidation>
    <dataValidation type="list" imeMode="halfAlpha" allowBlank="1" showInputMessage="1" showErrorMessage="1" error="リストから選択してください" sqref="L320:N320" xr:uid="{0CA02929-44E3-45C8-8D14-F3D3890E658D}">
      <formula1>"○,　"</formula1>
    </dataValidation>
    <dataValidation type="list" imeMode="halfAlpha" allowBlank="1" showInputMessage="1" showErrorMessage="1" error="リストから選択してください" sqref="K321" xr:uid="{9B2AEE09-7970-467D-B66E-E3260310F91E}">
      <formula1>"○,　"</formula1>
    </dataValidation>
    <dataValidation type="list" imeMode="halfAlpha" allowBlank="1" showInputMessage="1" showErrorMessage="1" error="リストから選択してください" sqref="L321:N321" xr:uid="{6C632B50-9093-4FE0-847D-2D8E8B937A69}">
      <formula1>"○,　"</formula1>
    </dataValidation>
    <dataValidation type="list" imeMode="halfAlpha" allowBlank="1" showInputMessage="1" showErrorMessage="1" error="リストから選択してください" sqref="K322" xr:uid="{AAF15C00-E18F-486F-B3AF-E5A846477789}">
      <formula1>"○,　"</formula1>
    </dataValidation>
    <dataValidation type="list" imeMode="halfAlpha" allowBlank="1" showInputMessage="1" showErrorMessage="1" error="リストから選択してください" sqref="L322:N322" xr:uid="{935F5BBD-D564-490C-A5EA-FE6689A9D428}">
      <formula1>"○,　"</formula1>
    </dataValidation>
    <dataValidation type="list" imeMode="halfAlpha" allowBlank="1" showInputMessage="1" showErrorMessage="1" error="リストから選択してください" sqref="K323" xr:uid="{88680C82-258D-4F9C-B0E2-2DEEAD337D42}">
      <formula1>"○,　"</formula1>
    </dataValidation>
    <dataValidation type="list" imeMode="halfAlpha" allowBlank="1" showInputMessage="1" showErrorMessage="1" error="リストから選択してください" sqref="L323:N323" xr:uid="{7C156C3C-3C47-457D-B33A-C6D6BA60630B}">
      <formula1>"○,　"</formula1>
    </dataValidation>
    <dataValidation type="list" imeMode="halfAlpha" allowBlank="1" showInputMessage="1" showErrorMessage="1" error="リストから選択してください" sqref="K324" xr:uid="{BD7E1925-0F6A-4B21-83DE-89F69AFFAD03}">
      <formula1>"○,　"</formula1>
    </dataValidation>
    <dataValidation type="list" imeMode="halfAlpha" allowBlank="1" showInputMessage="1" showErrorMessage="1" error="リストから選択してください" sqref="L324:N324" xr:uid="{87A788D4-96C5-4A76-8700-83F7F73B366A}">
      <formula1>"○,　"</formula1>
    </dataValidation>
    <dataValidation type="list" imeMode="halfAlpha" allowBlank="1" showInputMessage="1" showErrorMessage="1" error="リストから選択してください" sqref="K325" xr:uid="{08308F18-9CFE-4E36-B411-768DAF4DCE6D}">
      <formula1>"○,　"</formula1>
    </dataValidation>
    <dataValidation type="list" imeMode="halfAlpha" allowBlank="1" showInputMessage="1" showErrorMessage="1" error="リストから選択してください" sqref="L325:N325" xr:uid="{F88172F6-A250-41FA-8716-9598A290BA92}">
      <formula1>"○,　"</formula1>
    </dataValidation>
    <dataValidation type="list" imeMode="halfAlpha" allowBlank="1" showInputMessage="1" showErrorMessage="1" error="リストから選択してください" sqref="K326" xr:uid="{1879FA11-7ED2-40F3-9C96-C9ACF6B9575E}">
      <formula1>"○,　"</formula1>
    </dataValidation>
    <dataValidation type="list" imeMode="halfAlpha" allowBlank="1" showInputMessage="1" showErrorMessage="1" error="リストから選択してください" sqref="L326:N326" xr:uid="{6A28EF76-3032-4A90-A14B-0E1E874B2B39}">
      <formula1>"○,　"</formula1>
    </dataValidation>
    <dataValidation type="list" imeMode="halfAlpha" allowBlank="1" showInputMessage="1" showErrorMessage="1" error="リストから選択してください" sqref="K327" xr:uid="{35DD7BCB-33F6-44B7-BA6B-BC61EF2BC1A0}">
      <formula1>"○,　"</formula1>
    </dataValidation>
    <dataValidation type="list" imeMode="halfAlpha" allowBlank="1" showInputMessage="1" showErrorMessage="1" error="リストから選択してください" sqref="L327:N327" xr:uid="{A0999C25-41E7-493B-A4EB-F2574D18D9BF}">
      <formula1>"○,　"</formula1>
    </dataValidation>
    <dataValidation type="list" imeMode="halfAlpha" allowBlank="1" showInputMessage="1" showErrorMessage="1" error="リストから選択してください" sqref="K328" xr:uid="{AEB6806E-9EC8-4020-A796-5B62027B79A6}">
      <formula1>"○,　"</formula1>
    </dataValidation>
    <dataValidation type="list" imeMode="halfAlpha" allowBlank="1" showInputMessage="1" showErrorMessage="1" error="リストから選択してください" sqref="L328:N328" xr:uid="{07BD154F-174A-4F82-A0BB-2E7BDC8924C3}">
      <formula1>"○,　"</formula1>
    </dataValidation>
    <dataValidation type="list" imeMode="halfAlpha" allowBlank="1" showInputMessage="1" showErrorMessage="1" error="リストから選択してください" sqref="K329" xr:uid="{0C28FEC6-6B1A-49D8-AEC2-18D44297D5B7}">
      <formula1>"○,　"</formula1>
    </dataValidation>
    <dataValidation type="list" imeMode="halfAlpha" allowBlank="1" showInputMessage="1" showErrorMessage="1" error="リストから選択してください" sqref="L329:N329" xr:uid="{28589393-A77E-4679-A971-DA1F67E3CA4B}">
      <formula1>"○,　"</formula1>
    </dataValidation>
    <dataValidation type="list" imeMode="halfAlpha" allowBlank="1" showInputMessage="1" showErrorMessage="1" error="リストから選択してください" sqref="K330" xr:uid="{4ED2D87E-9661-485A-BA23-B6ADEDE129D9}">
      <formula1>"○,　"</formula1>
    </dataValidation>
    <dataValidation type="list" imeMode="halfAlpha" allowBlank="1" showInputMessage="1" showErrorMessage="1" error="リストから選択してください" sqref="L330:N330" xr:uid="{E8C72011-3148-4B2A-85D0-000ED47C11DD}">
      <formula1>"○,　"</formula1>
    </dataValidation>
    <dataValidation type="list" imeMode="halfAlpha" allowBlank="1" showInputMessage="1" showErrorMessage="1" error="リストから選択してください" sqref="K331" xr:uid="{2BC92810-70F1-4629-AA07-AEB9CDB88A2D}">
      <formula1>"○,　"</formula1>
    </dataValidation>
    <dataValidation type="list" imeMode="halfAlpha" allowBlank="1" showInputMessage="1" showErrorMessage="1" error="リストから選択してください" sqref="L331:N331" xr:uid="{71D19608-CDA0-4EF5-8A08-572CD3E897DB}">
      <formula1>"○,　"</formula1>
    </dataValidation>
    <dataValidation type="list" imeMode="halfAlpha" allowBlank="1" showInputMessage="1" showErrorMessage="1" error="リストから選択してください" sqref="K332" xr:uid="{5A5EBDB7-45B1-49A7-888F-0F27C573DD79}">
      <formula1>"○,　"</formula1>
    </dataValidation>
    <dataValidation type="list" imeMode="halfAlpha" allowBlank="1" showInputMessage="1" showErrorMessage="1" error="リストから選択してください" sqref="L332:N332" xr:uid="{C03B4875-5D90-480F-915B-266A8BCE6B08}">
      <formula1>"○,　"</formula1>
    </dataValidation>
    <dataValidation type="list" imeMode="halfAlpha" allowBlank="1" showInputMessage="1" showErrorMessage="1" error="リストから選択してください" sqref="K333" xr:uid="{7857D8A5-9528-4F92-BF04-90848CE597E0}">
      <formula1>"○,　"</formula1>
    </dataValidation>
    <dataValidation type="list" imeMode="halfAlpha" allowBlank="1" showInputMessage="1" showErrorMessage="1" error="リストから選択してください" sqref="L333:N333" xr:uid="{6D16D8C1-60B3-4C5F-8B97-9089172B5854}">
      <formula1>"○,　"</formula1>
    </dataValidation>
    <dataValidation type="list" imeMode="halfAlpha" allowBlank="1" showInputMessage="1" showErrorMessage="1" error="リストから選択してください" sqref="K334" xr:uid="{44B54961-C9F2-4229-BCAD-82937502B169}">
      <formula1>"○,　"</formula1>
    </dataValidation>
    <dataValidation type="list" imeMode="halfAlpha" allowBlank="1" showInputMessage="1" showErrorMessage="1" error="リストから選択してください" sqref="L334:N334" xr:uid="{E9C7C69E-8110-4998-829F-D3469F8FFB5C}">
      <formula1>"○,　"</formula1>
    </dataValidation>
    <dataValidation type="list" imeMode="halfAlpha" allowBlank="1" showInputMessage="1" showErrorMessage="1" error="リストから選択してください" sqref="K335" xr:uid="{929DF60B-0AE4-4B5B-BB38-78368DC4EDD5}">
      <formula1>"○,　"</formula1>
    </dataValidation>
    <dataValidation type="list" imeMode="halfAlpha" allowBlank="1" showInputMessage="1" showErrorMessage="1" error="リストから選択してください" sqref="L335:N335" xr:uid="{52F91729-C674-49C6-B089-D7A978E9E377}">
      <formula1>"○,　"</formula1>
    </dataValidation>
    <dataValidation type="list" imeMode="halfAlpha" allowBlank="1" showInputMessage="1" showErrorMessage="1" error="リストから選択してください" sqref="K336" xr:uid="{1F9F1CF8-A35B-4CE0-99A9-49857E442D24}">
      <formula1>"○,　"</formula1>
    </dataValidation>
    <dataValidation type="list" imeMode="halfAlpha" allowBlank="1" showInputMessage="1" showErrorMessage="1" error="リストから選択してください" sqref="L336:N336" xr:uid="{BB310424-4AFB-4BB4-A04C-BE906216C3A8}">
      <formula1>"○,　"</formula1>
    </dataValidation>
    <dataValidation type="list" imeMode="halfAlpha" allowBlank="1" showInputMessage="1" showErrorMessage="1" error="リストから選択してください" sqref="K337" xr:uid="{60D65A0C-69AD-4ABA-BF7D-0FE2600DB321}">
      <formula1>"○,　"</formula1>
    </dataValidation>
    <dataValidation type="list" imeMode="halfAlpha" allowBlank="1" showInputMessage="1" showErrorMessage="1" error="リストから選択してください" sqref="L337:N337" xr:uid="{DAF63991-1ADB-4EFE-9103-DBDF79A935D8}">
      <formula1>"○,　"</formula1>
    </dataValidation>
    <dataValidation type="list" imeMode="halfAlpha" allowBlank="1" showInputMessage="1" showErrorMessage="1" error="リストから選択してください" sqref="K338" xr:uid="{23DF365F-2A69-4C98-8D61-0723550C3E14}">
      <formula1>"○,　"</formula1>
    </dataValidation>
    <dataValidation type="list" imeMode="halfAlpha" allowBlank="1" showInputMessage="1" showErrorMessage="1" error="リストから選択してください" sqref="L338:N338" xr:uid="{9D8CA4BC-FF23-438C-887C-E87B1D6E844F}">
      <formula1>"○,　"</formula1>
    </dataValidation>
    <dataValidation type="list" imeMode="halfAlpha" allowBlank="1" showInputMessage="1" showErrorMessage="1" error="リストから選択してください" sqref="K339" xr:uid="{AECE8C9A-AC94-4F1F-A9A9-5C280B059212}">
      <formula1>"○,　"</formula1>
    </dataValidation>
    <dataValidation type="list" imeMode="halfAlpha" allowBlank="1" showInputMessage="1" showErrorMessage="1" error="リストから選択してください" sqref="L339:N339" xr:uid="{D01D726E-BF50-406F-B127-C3E68C1CB18F}">
      <formula1>"○,　"</formula1>
    </dataValidation>
    <dataValidation type="list" imeMode="halfAlpha" allowBlank="1" showInputMessage="1" showErrorMessage="1" error="リストから選択してください" sqref="K340" xr:uid="{9E2F66AB-65B7-4342-9407-8C1BDEEB9A12}">
      <formula1>"○,　"</formula1>
    </dataValidation>
    <dataValidation type="list" imeMode="halfAlpha" allowBlank="1" showInputMessage="1" showErrorMessage="1" error="リストから選択してください" sqref="L340:N340" xr:uid="{CD6F2320-F5A3-4D9A-B90D-00E0F29BC70A}">
      <formula1>"○,　"</formula1>
    </dataValidation>
    <dataValidation type="list" imeMode="halfAlpha" allowBlank="1" showInputMessage="1" showErrorMessage="1" error="リストから選択してください" sqref="K341" xr:uid="{98B28CD1-AD44-4611-BCE2-9E6249F73E46}">
      <formula1>"○,　"</formula1>
    </dataValidation>
    <dataValidation type="list" imeMode="halfAlpha" allowBlank="1" showInputMessage="1" showErrorMessage="1" error="リストから選択してください" sqref="K342" xr:uid="{FA788CF2-F252-4957-BBBE-80FB4FD32C57}">
      <formula1>"○,　"</formula1>
    </dataValidation>
    <dataValidation type="list" imeMode="halfAlpha" allowBlank="1" showInputMessage="1" showErrorMessage="1" error="リストから選択してください" sqref="K343" xr:uid="{4BF11935-0DC8-4A8D-B77D-2AFA2EB3BEDF}">
      <formula1>"○,　"</formula1>
    </dataValidation>
    <dataValidation type="list" imeMode="halfAlpha" allowBlank="1" showInputMessage="1" showErrorMessage="1" error="リストから選択してください" sqref="K344" xr:uid="{D1B0360A-AED0-4BAF-909A-DC93560F2CA1}">
      <formula1>"○,　"</formula1>
    </dataValidation>
    <dataValidation type="list" imeMode="halfAlpha" allowBlank="1" showInputMessage="1" showErrorMessage="1" error="リストから選択してください" sqref="K345" xr:uid="{7FA39366-CA5A-4F5A-96C3-91831341CCA3}">
      <formula1>"○,　"</formula1>
    </dataValidation>
    <dataValidation type="list" imeMode="halfAlpha" allowBlank="1" showInputMessage="1" showErrorMessage="1" error="リストから選択してください" sqref="K346" xr:uid="{C67B12CA-BAB0-4D5D-881A-531135962755}">
      <formula1>"○,　"</formula1>
    </dataValidation>
    <dataValidation type="list" imeMode="halfAlpha" allowBlank="1" showInputMessage="1" showErrorMessage="1" error="リストから選択してください" sqref="K347" xr:uid="{1F5666BC-B499-4ED0-BEAC-B63A792618E5}">
      <formula1>"○,　"</formula1>
    </dataValidation>
    <dataValidation type="list" imeMode="halfAlpha" allowBlank="1" showInputMessage="1" showErrorMessage="1" error="リストから選択してください" sqref="K348" xr:uid="{42A61352-42C9-454D-B02A-ACD64BA2ACCE}">
      <formula1>"○,　"</formula1>
    </dataValidation>
    <dataValidation type="list" imeMode="halfAlpha" allowBlank="1" showInputMessage="1" showErrorMessage="1" error="リストから選択してください" sqref="K349" xr:uid="{F5DC95C8-E3EB-4B03-B7BD-D2B6D5CCCBB7}">
      <formula1>"○,　"</formula1>
    </dataValidation>
    <dataValidation type="list" imeMode="halfAlpha" allowBlank="1" showInputMessage="1" showErrorMessage="1" error="リストから選択してください" sqref="K350" xr:uid="{90190593-E2F5-4B76-9B63-C6E02B58845B}">
      <formula1>"○,　"</formula1>
    </dataValidation>
    <dataValidation type="list" imeMode="halfAlpha" allowBlank="1" showInputMessage="1" showErrorMessage="1" error="リストから選択してください" sqref="K351" xr:uid="{4FCC8A40-58DC-4878-A5FF-046781920EFD}">
      <formula1>"○,　"</formula1>
    </dataValidation>
    <dataValidation type="list" imeMode="halfAlpha" allowBlank="1" showInputMessage="1" showErrorMessage="1" error="リストから選択してください" sqref="L351:N351" xr:uid="{FCAB6F07-A601-46BC-9BC8-429E16655FA5}">
      <formula1>"○,　"</formula1>
    </dataValidation>
    <dataValidation type="list" imeMode="halfAlpha" allowBlank="1" showInputMessage="1" showErrorMessage="1" error="リストから選択してください" sqref="K352" xr:uid="{8CE3F54A-F866-49A0-849F-E69866818392}">
      <formula1>"○,　"</formula1>
    </dataValidation>
    <dataValidation type="list" imeMode="halfAlpha" allowBlank="1" showInputMessage="1" showErrorMessage="1" error="リストから選択してください" sqref="L352:N352" xr:uid="{342259F1-9889-4117-A144-DA4AC3BC41C9}">
      <formula1>"○,　"</formula1>
    </dataValidation>
    <dataValidation type="list" imeMode="halfAlpha" allowBlank="1" showInputMessage="1" showErrorMessage="1" error="リストから選択してください" sqref="K353" xr:uid="{253CC1E4-E681-48F6-909E-8C415B016971}">
      <formula1>"○,　"</formula1>
    </dataValidation>
    <dataValidation type="list" imeMode="halfAlpha" allowBlank="1" showInputMessage="1" showErrorMessage="1" error="リストから選択してください" sqref="L353:N353" xr:uid="{17BAF83C-6D55-4B2D-B8EB-0086FABA3761}">
      <formula1>"○,　"</formula1>
    </dataValidation>
    <dataValidation type="list" imeMode="halfAlpha" allowBlank="1" showInputMessage="1" showErrorMessage="1" error="リストから選択してください" sqref="K354" xr:uid="{247C337D-EAB2-4FEA-BA21-C616013BFA3A}">
      <formula1>"○,　"</formula1>
    </dataValidation>
    <dataValidation type="list" imeMode="halfAlpha" allowBlank="1" showInputMessage="1" showErrorMessage="1" error="リストから選択してください" sqref="L354:N354" xr:uid="{B6C34F41-CAAC-4129-8B29-102EA3B477F1}">
      <formula1>"○,　"</formula1>
    </dataValidation>
    <dataValidation type="list" imeMode="halfAlpha" allowBlank="1" showInputMessage="1" showErrorMessage="1" error="リストから選択してください" sqref="K355" xr:uid="{A060DB38-4CCE-4DB8-B5A4-B66A5EF419F5}">
      <formula1>"○,　"</formula1>
    </dataValidation>
    <dataValidation type="list" imeMode="halfAlpha" allowBlank="1" showInputMessage="1" showErrorMessage="1" error="リストから選択してください" sqref="L355:N355" xr:uid="{6184EB83-A471-49D3-8DA0-FBB623F5D572}">
      <formula1>"○,　"</formula1>
    </dataValidation>
    <dataValidation type="list" imeMode="halfAlpha" allowBlank="1" showInputMessage="1" showErrorMessage="1" error="リストから選択してください" sqref="K356" xr:uid="{14DD8E25-A881-4EC1-A286-822C343FAF7F}">
      <formula1>"○,　"</formula1>
    </dataValidation>
    <dataValidation type="list" imeMode="halfAlpha" allowBlank="1" showInputMessage="1" showErrorMessage="1" error="リストから選択してください" sqref="L356:N356" xr:uid="{92FCDE98-8B5E-42F5-B92D-2D096928DCCD}">
      <formula1>"○,　"</formula1>
    </dataValidation>
    <dataValidation type="list" imeMode="halfAlpha" allowBlank="1" showInputMessage="1" showErrorMessage="1" error="リストから選択してください" sqref="K357" xr:uid="{185E86E5-5600-4EC7-8215-8D4C192A6188}">
      <formula1>"○,　"</formula1>
    </dataValidation>
    <dataValidation type="list" imeMode="halfAlpha" allowBlank="1" showInputMessage="1" showErrorMessage="1" error="リストから選択してください" sqref="L357:N357" xr:uid="{F7F9BD96-507F-4382-960F-6BE2A14CFB8C}">
      <formula1>"○,　"</formula1>
    </dataValidation>
    <dataValidation type="list" imeMode="halfAlpha" allowBlank="1" showInputMessage="1" showErrorMessage="1" error="リストから選択してください" sqref="K358" xr:uid="{25D17390-9A37-4F67-B5AB-98395CA19757}">
      <formula1>"○,　"</formula1>
    </dataValidation>
    <dataValidation type="list" imeMode="halfAlpha" allowBlank="1" showInputMessage="1" showErrorMessage="1" error="リストから選択してください" sqref="L358:N358" xr:uid="{BE265C86-7FC0-43CE-823C-4230196FF763}">
      <formula1>"○,　"</formula1>
    </dataValidation>
    <dataValidation type="list" imeMode="halfAlpha" allowBlank="1" showInputMessage="1" showErrorMessage="1" error="リストから選択してください" sqref="K359" xr:uid="{0DF0745C-8010-4F17-9977-4CECF8DDD2C7}">
      <formula1>"○,　"</formula1>
    </dataValidation>
    <dataValidation errorStyle="warning" imeMode="halfAlpha" allowBlank="1" showInputMessage="1" showErrorMessage="1" sqref="S302:T304" xr:uid="{E557FEF2-1056-4FFE-BA03-0978EFF1E712}"/>
    <dataValidation type="date" imeMode="halfAlpha" allowBlank="1" showInputMessage="1" showErrorMessage="1" error="有効な日付を入力してください" sqref="U302:W304" xr:uid="{C7EBE402-6000-4140-8A7D-4A9E92651919}">
      <formula1>92</formula1>
      <formula2>73415</formula2>
    </dataValidation>
    <dataValidation errorStyle="warning" imeMode="halfAlpha" allowBlank="1" showInputMessage="1" showErrorMessage="1" sqref="S305:T305" xr:uid="{4F35F7F5-AD34-4648-B3F2-8C3653768014}"/>
    <dataValidation type="date" imeMode="halfAlpha" allowBlank="1" showInputMessage="1" showErrorMessage="1" error="有効な日付を入力してください" sqref="U305:W305" xr:uid="{464D2F3A-D079-4E84-8DF4-406E3B6973F1}">
      <formula1>92</formula1>
      <formula2>73415</formula2>
    </dataValidation>
    <dataValidation errorStyle="warning" imeMode="halfAlpha" allowBlank="1" showInputMessage="1" showErrorMessage="1" sqref="S320:T340" xr:uid="{69073630-428E-4FB6-A574-72765514FBB8}"/>
    <dataValidation type="date" imeMode="halfAlpha" allowBlank="1" showInputMessage="1" showErrorMessage="1" error="有効な日付を入力してください" sqref="U320:W340" xr:uid="{87045FC1-B46C-4856-819E-1C07532EF540}">
      <formula1>92</formula1>
      <formula2>73415</formula2>
    </dataValidation>
    <dataValidation errorStyle="warning" imeMode="halfAlpha" allowBlank="1" showInputMessage="1" showErrorMessage="1" sqref="S350:T350" xr:uid="{C2674F3A-658F-457A-8CA2-A9134C705126}"/>
    <dataValidation type="date" imeMode="halfAlpha" allowBlank="1" showInputMessage="1" showErrorMessage="1" error="有効な日付を入力してください" sqref="U350:W350" xr:uid="{F0E138EF-D8C4-4591-884D-5E202070725D}">
      <formula1>92</formula1>
      <formula2>73415</formula2>
    </dataValidation>
    <dataValidation errorStyle="warning" imeMode="halfAlpha" allowBlank="1" showInputMessage="1" showErrorMessage="1" sqref="S351:T358" xr:uid="{7F96279F-EAD3-4C61-8B5D-5278F2475FA0}"/>
    <dataValidation type="date" imeMode="halfAlpha" allowBlank="1" showInputMessage="1" showErrorMessage="1" error="有効な日付を入力してください" sqref="U351:W358" xr:uid="{E83287E2-F205-4D28-9485-692821DAAAC6}">
      <formula1>92</formula1>
      <formula2>73415</formula2>
    </dataValidation>
    <dataValidation errorStyle="warning" imeMode="halfAlpha" allowBlank="1" showInputMessage="1" showErrorMessage="1" sqref="S359:T359" xr:uid="{2D66576B-3355-4FB2-9D1A-C5F139091B42}"/>
    <dataValidation type="date" imeMode="halfAlpha" allowBlank="1" showInputMessage="1" showErrorMessage="1" error="有効な日付を入力してください" sqref="U359:W359" xr:uid="{02924B6C-A04E-4DE5-99EC-E3DAC39C9386}">
      <formula1>92</formula1>
      <formula2>73415</formula2>
    </dataValidation>
    <dataValidation errorStyle="warning" imeMode="halfAlpha" allowBlank="1" showInputMessage="1" showErrorMessage="1" sqref="S360:T360" xr:uid="{9F6BC5AA-D81B-477F-AC21-B7EAA16593DA}"/>
    <dataValidation type="date" imeMode="halfAlpha" allowBlank="1" showInputMessage="1" showErrorMessage="1" error="有効な日付を入力してください" sqref="U360:W360" xr:uid="{0B16E136-3543-4F23-8378-1C3B0F267141}">
      <formula1>92</formula1>
      <formula2>73415</formula2>
    </dataValidation>
    <dataValidation errorStyle="warning" imeMode="halfAlpha" allowBlank="1" showInputMessage="1" showErrorMessage="1" sqref="S361:T361" xr:uid="{F112859C-E765-4E21-8F6C-0766E2EC624F}"/>
    <dataValidation type="date" imeMode="halfAlpha" allowBlank="1" showInputMessage="1" showErrorMessage="1" error="有効な日付を入力してください" sqref="U361:W361" xr:uid="{A9601D13-14D6-4EFD-9FD3-68C182A68FC8}">
      <formula1>92</formula1>
      <formula2>73415</formula2>
    </dataValidation>
    <dataValidation errorStyle="warning" imeMode="halfAlpha" allowBlank="1" showInputMessage="1" showErrorMessage="1" sqref="S362:T362" xr:uid="{0F42050E-209E-4B4C-A3F2-D21B956A892A}"/>
    <dataValidation type="date" imeMode="halfAlpha" allowBlank="1" showInputMessage="1" showErrorMessage="1" error="有効な日付を入力してください" sqref="U362:W362" xr:uid="{735A2126-4D68-46A0-AE2E-5A4A0B3E0D38}">
      <formula1>92</formula1>
      <formula2>73415</formula2>
    </dataValidation>
    <dataValidation errorStyle="warning" imeMode="hiragana" allowBlank="1" showInputMessage="1" showErrorMessage="1" sqref="O363:R363" xr:uid="{3B26327F-A9FC-4F39-8EF7-80558A8C7F18}"/>
    <dataValidation errorStyle="warning" imeMode="halfAlpha" allowBlank="1" showInputMessage="1" showErrorMessage="1" sqref="S363:T363" xr:uid="{F44F0DEB-F337-4F1C-A5AA-18F1922EEDDE}"/>
    <dataValidation type="date" imeMode="halfAlpha" allowBlank="1" showInputMessage="1" showErrorMessage="1" error="有効な日付を入力してください" sqref="U363:W363" xr:uid="{AE494028-B268-4541-9C9F-B4E42C9CBCA5}">
      <formula1>92</formula1>
      <formula2>73415</formula2>
    </dataValidation>
    <dataValidation errorStyle="warning" imeMode="hiragana" allowBlank="1" showInputMessage="1" showErrorMessage="1" sqref="O364:R364" xr:uid="{CAC386FC-FA6A-4809-BB03-05BB79152D42}"/>
    <dataValidation errorStyle="warning" imeMode="halfAlpha" allowBlank="1" showInputMessage="1" showErrorMessage="1" sqref="S364:T364" xr:uid="{C171503E-B5D4-4C4D-AE47-1781700D21C5}"/>
    <dataValidation type="date" imeMode="halfAlpha" allowBlank="1" showInputMessage="1" showErrorMessage="1" error="有効な日付を入力してください" sqref="U364:W364" xr:uid="{2B9F0F2B-FDDF-4316-AA6E-E24330015DDD}">
      <formula1>92</formula1>
      <formula2>73415</formula2>
    </dataValidation>
    <dataValidation errorStyle="warning" imeMode="hiragana" allowBlank="1" showInputMessage="1" showErrorMessage="1" sqref="O365:R365" xr:uid="{8E875FEC-6597-4103-B5A9-AA06F006C58B}"/>
    <dataValidation errorStyle="warning" imeMode="halfAlpha" allowBlank="1" showInputMessage="1" showErrorMessage="1" sqref="S365:T365" xr:uid="{53386E68-AD14-46E4-9F71-8F37C24E86D3}"/>
    <dataValidation type="date" imeMode="halfAlpha" allowBlank="1" showInputMessage="1" showErrorMessage="1" error="有効な日付を入力してください" sqref="U365:W365" xr:uid="{F2D42AD4-3B68-4E4A-A8C6-CAD37B23023F}">
      <formula1>92</formula1>
      <formula2>73415</formula2>
    </dataValidation>
    <dataValidation errorStyle="warning" imeMode="hiragana" allowBlank="1" showInputMessage="1" showErrorMessage="1" sqref="E378:S378" xr:uid="{95B12882-6734-4BA7-A97D-96854A05E522}"/>
    <dataValidation type="list" imeMode="halfAlpha" allowBlank="1" showInputMessage="1" showErrorMessage="1" error="リストから選択してください" sqref="T378:W378" xr:uid="{6BEFF908-1A1A-4A7E-AADC-0837DCFDA08A}">
      <formula1>"親会社等,子会社等,役員兼任,　"</formula1>
    </dataValidation>
    <dataValidation errorStyle="warning" imeMode="hiragana" allowBlank="1" showInputMessage="1" showErrorMessage="1" sqref="E379:S379" xr:uid="{801F7172-AC7D-46FA-9F1D-3282EDC96B30}"/>
    <dataValidation type="list" imeMode="halfAlpha" allowBlank="1" showInputMessage="1" showErrorMessage="1" error="リストから選択してください" sqref="T379:W379" xr:uid="{AB95B5DF-9C33-40FA-A7DD-8FF75370C113}">
      <formula1>"親会社等,子会社等,役員兼任,　"</formula1>
    </dataValidation>
    <dataValidation errorStyle="warning" imeMode="hiragana" allowBlank="1" showInputMessage="1" showErrorMessage="1" sqref="E380:S380" xr:uid="{96F5D232-8BA4-44CF-A112-D812F870F41B}"/>
    <dataValidation type="list" imeMode="halfAlpha" allowBlank="1" showInputMessage="1" showErrorMessage="1" error="リストから選択してください" sqref="T380:W380" xr:uid="{9FD27E7F-6BEB-481C-8766-C8B4B7A5EC25}">
      <formula1>"親会社等,子会社等,役員兼任,　"</formula1>
    </dataValidation>
    <dataValidation errorStyle="warning" imeMode="hiragana" allowBlank="1" showInputMessage="1" showErrorMessage="1" sqref="E381:S381" xr:uid="{A8AD036D-5A98-4712-9412-98802BA0478B}"/>
    <dataValidation type="list" imeMode="halfAlpha" allowBlank="1" showInputMessage="1" showErrorMessage="1" error="リストから選択してください" sqref="T381:W381" xr:uid="{6A96DCD5-AAB3-46F5-A708-B94C44D5D3AF}">
      <formula1>"親会社等,子会社等,役員兼任,　"</formula1>
    </dataValidation>
    <dataValidation errorStyle="warning" imeMode="hiragana" allowBlank="1" showInputMessage="1" showErrorMessage="1" sqref="E382:S382" xr:uid="{D24A9711-16C4-4535-9095-7ABE7B9F3C71}"/>
    <dataValidation type="list" imeMode="halfAlpha" allowBlank="1" showInputMessage="1" showErrorMessage="1" error="リストから選択してください" sqref="T382:W382" xr:uid="{D3A8379B-674E-42FB-9AB6-3368A1E7EA42}">
      <formula1>"親会社等,子会社等,役員兼任,　"</formula1>
    </dataValidation>
    <dataValidation errorStyle="warning" imeMode="hiragana" allowBlank="1" showInputMessage="1" showErrorMessage="1" sqref="E383:S383" xr:uid="{565D0286-8512-4933-BBCC-73AE38871F2D}"/>
    <dataValidation type="list" imeMode="halfAlpha" allowBlank="1" showInputMessage="1" showErrorMessage="1" error="リストから選択してください" sqref="T383:W383" xr:uid="{22CAD076-D04B-4A79-9711-72A9B582B0C0}">
      <formula1>"親会社等,子会社等,役員兼任,　"</formula1>
    </dataValidation>
    <dataValidation errorStyle="warning" imeMode="hiragana" allowBlank="1" showInputMessage="1" showErrorMessage="1" sqref="E384:S384" xr:uid="{575FEE46-0E3E-42EC-BC04-A6FD8713C990}"/>
    <dataValidation type="list" imeMode="halfAlpha" allowBlank="1" showInputMessage="1" showErrorMessage="1" error="リストから選択してください" sqref="T384:W384" xr:uid="{8E065CED-AAAA-48E7-88D4-FFB6B1101151}">
      <formula1>"親会社等,子会社等,役員兼任,　"</formula1>
    </dataValidation>
    <dataValidation errorStyle="warning" imeMode="hiragana" allowBlank="1" showInputMessage="1" showErrorMessage="1" sqref="E385:S385" xr:uid="{B7CD5CD7-874F-4DC7-9E02-5B1ED8248E85}"/>
    <dataValidation type="list" imeMode="halfAlpha" allowBlank="1" showInputMessage="1" showErrorMessage="1" error="リストから選択してください" sqref="T385:W385" xr:uid="{34CD7864-48A2-45A0-968A-CBBE8315CF55}">
      <formula1>"親会社等,子会社等,役員兼任,　"</formula1>
    </dataValidation>
    <dataValidation errorStyle="warning" imeMode="hiragana" allowBlank="1" showInputMessage="1" showErrorMessage="1" sqref="E386:S386" xr:uid="{9E9DE669-3178-4F1B-A110-103FA5AD8143}"/>
    <dataValidation type="list" imeMode="halfAlpha" allowBlank="1" showInputMessage="1" showErrorMessage="1" error="リストから選択してください" sqref="T386:W386" xr:uid="{0C4E0D69-D4A2-4868-986C-B70192133A06}">
      <formula1>"親会社等,子会社等,役員兼任,　"</formula1>
    </dataValidation>
    <dataValidation errorStyle="warning" imeMode="hiragana" allowBlank="1" showInputMessage="1" showErrorMessage="1" sqref="E387:S387" xr:uid="{91EF84CC-FA52-4081-B816-6BCA48105155}"/>
    <dataValidation type="list" imeMode="halfAlpha" allowBlank="1" showInputMessage="1" showErrorMessage="1" error="リストから選択してください" sqref="T387:W387" xr:uid="{1E2367ED-0846-48F9-B03A-28D9C71CF13A}">
      <formula1>"親会社等,子会社等,役員兼任,　"</formula1>
    </dataValidation>
    <dataValidation errorStyle="warning" imeMode="hiragana" allowBlank="1" showInputMessage="1" showErrorMessage="1" sqref="E388:S388" xr:uid="{C1B91215-7CFE-45D9-A630-77EC029C6E30}"/>
    <dataValidation type="list" imeMode="halfAlpha" allowBlank="1" showInputMessage="1" showErrorMessage="1" error="リストから選択してください" sqref="T388:W388" xr:uid="{A6809399-6521-4F88-82DF-360A2B4F115F}">
      <formula1>"親会社等,子会社等,役員兼任,　"</formula1>
    </dataValidation>
  </dataValidations>
  <pageMargins left="0.19685039370078741" right="0.19685039370078741" top="0.39370078740157483" bottom="0.19685039370078741" header="0.19685039370078741" footer="0.1968503937007874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4B0F6-CDC5-4CBD-BEAF-A33339EE3717}">
  <sheetPr codeName="Sheet1"/>
  <dimension ref="A1:A5"/>
  <sheetViews>
    <sheetView zoomScaleNormal="100" workbookViewId="0"/>
  </sheetViews>
  <sheetFormatPr defaultRowHeight="13.5" x14ac:dyDescent="0.15"/>
  <cols>
    <col min="1" max="1" width="17.25" style="390" customWidth="1"/>
    <col min="2" max="16384" width="9" style="390"/>
  </cols>
  <sheetData>
    <row r="1" spans="1:1" x14ac:dyDescent="0.15">
      <c r="A1" s="390"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390" t="str">
        <f>"@神奈川県@和歌山県@鹿児島県@"</f>
        <v>@神奈川県@和歌山県@鹿児島県@</v>
      </c>
    </row>
    <row r="4" spans="1:1" x14ac:dyDescent="0.15">
      <c r="A4" s="390" t="s">
        <v>321</v>
      </c>
    </row>
    <row r="5" spans="1:1" x14ac:dyDescent="0.15">
      <c r="A5" s="390" t="s">
        <v>322</v>
      </c>
    </row>
  </sheetData>
  <sheetProtection algorithmName="SHA-512" hashValue="UO+9boNoohYX8+DcfZE+0SpLYI3bT4XgRMtTYw/DkcRRUztJeDoLNzGAb1AhZm7AoluJnC70iywNJ8DO5GNwdA==" saltValue="MtTQJIAiJ1mceYu/s43xiw==" spinCount="100000" sheet="1" objects="1" scenarios="1"/>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入力シート</vt:lpstr>
      <vt:lpstr>settings</vt:lpstr>
      <vt:lpstr>入力シート!Print_Titles</vt:lpstr>
      <vt:lpstr>希望</vt:lpstr>
      <vt:lpstr>都道府県3</vt:lpstr>
      <vt:lpstr>都道府県4</vt:lpstr>
      <vt:lpstr>日付例</vt:lpstr>
      <vt:lpstr>日付例_s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2021-03-19T01:16:27Z</cp:lastPrinted>
  <dcterms:created xsi:type="dcterms:W3CDTF">2018-07-20T07:50:20Z</dcterms:created>
  <dcterms:modified xsi:type="dcterms:W3CDTF">2025-07-14T05:55:19Z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330235eb-290d-4c66-9e9c-1df050537173</vt:lpwstr>
  </property>
</Properties>
</file>