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New財政課\令和08年度\02_財政係\08 公会計\01 照会・通知\20260818【0911〆】令和６年度財政状況資料集の作成について（2回目・地方公会計関係）\"/>
    </mc:Choice>
  </mc:AlternateContent>
  <xr:revisionPtr revIDLastSave="0" documentId="13_ncr:1_{C3E91430-4457-4595-8F21-D1FE8231080E}"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E36" i="10"/>
  <c r="AM36" i="10"/>
  <c r="C36" i="10"/>
  <c r="BE35" i="10"/>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W34" i="10"/>
  <c r="BW35" i="10" l="1"/>
  <c r="BW36" i="10" s="1"/>
  <c r="CO34" i="10" s="1"/>
  <c r="CO35" i="10" s="1"/>
  <c r="CO36" i="10" s="1"/>
  <c r="CO37" i="10" s="1"/>
  <c r="CO38" i="10" s="1"/>
  <c r="CO39" i="10" s="1"/>
  <c r="CO40" i="10" s="1"/>
</calcChain>
</file>

<file path=xl/sharedStrings.xml><?xml version="1.0" encoding="utf-8"?>
<sst xmlns="http://schemas.openxmlformats.org/spreadsheetml/2006/main" count="1078" uniqueCount="575">
  <si>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</si>
  <si>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</si>
  <si>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</si>
  <si>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</si>
  <si>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</si>
  <si>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</si>
  <si>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</si>
  <si>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</si>
  <si>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</si>
  <si>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</si>
  <si>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</si>
  <si>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</si>
  <si>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</si>
  <si>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</si>
  <si>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</si>
  <si>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</si>
  <si>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</si>
  <si>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</si>
  <si>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</si>
  <si>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</si>
  <si>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</si>
  <si>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</si>
  <si>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</si>
  <si>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</si>
  <si>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</si>
  <si>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</si>
  <si>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</si>
  <si>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</si>
  <si>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</si>
  <si>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</si>
  <si>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</si>
  <si>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</si>
  <si>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</si>
  <si>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</si>
  <si>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</si>
  <si>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</si>
  <si>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</si>
  <si>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</si>
  <si>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</si>
  <si>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</si>
  <si>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</si>
  <si>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</si>
  <si>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</si>
  <si>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</si>
  <si>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</si>
  <si>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</si>
  <si>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</si>
  <si>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</si>
  <si>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</si>
  <si>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</si>
  <si>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</si>
  <si>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</si>
  <si>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</si>
  <si>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</si>
  <si>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</si>
  <si>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</si>
  <si>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</si>
  <si>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</si>
  <si>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</si>
  <si>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</si>
  <si>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</si>
  <si>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</si>
  <si>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</si>
  <si>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</si>
  <si>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</si>
  <si>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</si>
  <si>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</si>
  <si>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</si>
  <si>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</si>
  <si>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</si>
  <si>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</si>
  <si>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</si>
  <si>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</si>
  <si>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</si>
  <si>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</si>
  <si>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</si>
  <si>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</si>
  <si>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</si>
  <si>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</si>
  <si>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</si>
  <si>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</si>
  <si>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</si>
  <si>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</si>
  <si>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</si>
  <si>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</si>
  <si>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</si>
  <si>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</si>
  <si>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</si>
  <si>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</si>
  <si>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</si>
  <si>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</si>
  <si>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</si>
  <si>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</si>
  <si>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</si>
  <si>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三木市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</si>
  <si>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</si>
  <si>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</si>
  <si>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</si>
  <si>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</si>
  <si>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</si>
  <si>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</si>
  <si>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</si>
  <si>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</si>
  <si>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</si>
  <si>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</si>
  <si>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</si>
  <si>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</si>
  <si>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</si>
  <si>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</si>
  <si>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</si>
  <si>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</si>
  <si>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</si>
  <si>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</si>
  <si>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</si>
  <si>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</si>
  <si>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</si>
  <si>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</si>
  <si>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</si>
  <si>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</si>
  <si>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</si>
  <si>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</si>
  <si>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</si>
  <si>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</si>
  <si>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</si>
  <si>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</si>
  <si>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</si>
  <si>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</si>
  <si>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</si>
  <si>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</si>
  <si>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</si>
  <si>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</si>
  <si>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</si>
  <si>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</si>
  <si>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</si>
  <si>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</si>
  <si>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</si>
  <si>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</si>
  <si>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</si>
  <si>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</si>
  <si>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</si>
  <si>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</si>
  <si>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</si>
  <si>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</si>
  <si>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</si>
  <si>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</si>
  <si>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</si>
  <si>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</si>
  <si>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</si>
  <si>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</si>
  <si>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</si>
  <si>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</si>
  <si>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</si>
  <si>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</si>
  <si>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</si>
  <si>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</si>
  <si>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</si>
  <si>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</si>
  <si>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</si>
  <si>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</si>
  <si>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</si>
  <si>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</si>
  <si>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</si>
  <si>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</si>
  <si>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</si>
  <si>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</si>
  <si>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</si>
  <si>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</si>
  <si>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</si>
  <si>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</si>
  <si>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</si>
  <si>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</si>
  <si>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</si>
  <si>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</si>
  <si>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</si>
  <si>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</si>
  <si>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</si>
  <si>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</si>
  <si>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</si>
  <si>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</si>
  <si>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</si>
  <si>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</si>
  <si>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</si>
  <si>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</si>
  <si>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</si>
  <si>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</si>
  <si>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</si>
  <si>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</si>
  <si>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</si>
  <si>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</si>
  <si>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</si>
  <si>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</si>
  <si>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</si>
  <si>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</si>
  <si>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</si>
  <si>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</si>
  <si>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</si>
  <si>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</si>
  <si>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</si>
  <si>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</si>
  <si>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</si>
  <si>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</si>
  <si>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</si>
  <si>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</si>
  <si>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兵庫県三木市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</si>
  <si>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</si>
  <si>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</si>
  <si>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</si>
  <si>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</si>
  <si>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</si>
  <si>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</si>
  <si>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</si>
  <si>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</si>
  <si>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</si>
  <si>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</si>
  <si>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</si>
  <si>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</si>
  <si>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</si>
  <si>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</si>
  <si>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</si>
  <si>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</si>
  <si>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</si>
  <si>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</si>
  <si>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</si>
  <si>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</si>
  <si>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</si>
  <si>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</si>
  <si>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</si>
  <si>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</si>
  <si>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</si>
  <si>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</si>
  <si>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</si>
  <si>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</si>
  <si>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</si>
  <si>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</si>
  <si>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</si>
  <si>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</si>
  <si>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</si>
  <si>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</si>
  <si>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</si>
  <si>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</si>
  <si>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</si>
  <si>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</si>
  <si>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</si>
  <si>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</si>
  <si>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</si>
  <si>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</si>
  <si>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</si>
  <si>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</si>
  <si>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</si>
  <si>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</si>
  <si>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</si>
  <si>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</si>
  <si>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</si>
  <si>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</si>
  <si>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</si>
  <si>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</si>
  <si>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</si>
  <si>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</si>
  <si>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</si>
  <si>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</si>
  <si>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</si>
  <si>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</si>
  <si>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</si>
  <si>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</si>
  <si>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</si>
  <si>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</si>
  <si>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</si>
  <si>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</si>
  <si>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</si>
  <si>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</si>
  <si>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</si>
  <si>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</si>
  <si>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</si>
  <si>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</si>
  <si>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</si>
  <si>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</si>
  <si>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</si>
  <si>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</si>
  <si>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</si>
  <si>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</si>
  <si>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</si>
  <si>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</si>
  <si>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</si>
  <si>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</si>
  <si>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</si>
  <si>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</si>
  <si>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</si>
  <si>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</si>
  <si>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</si>
  <si>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</si>
  <si>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</si>
  <si>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</si>
  <si>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</si>
  <si>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</si>
  <si>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</si>
  <si>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</si>
  <si>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</si>
  <si>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</si>
  <si>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</si>
  <si>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</si>
  <si>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</si>
  <si>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</si>
  <si>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</si>
  <si>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</si>
  <si>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</si>
  <si>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</si>
  <si>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</si>
  <si>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</si>
  <si>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</si>
  <si>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</si>
  <si>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</si>
  <si>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</si>
  <si>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</si>
  <si>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</si>
  <si>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</si>
  <si>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</si>
  <si>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</si>
  <si>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</si>
  <si>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</si>
  <si>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</si>
  <si>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</si>
  <si>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</si>
  <si>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</si>
  <si>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</si>
  <si>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</si>
  <si>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</si>
  <si>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</si>
  <si>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</si>
  <si>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</si>
  <si>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</si>
  <si>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</si>
  <si>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</si>
  <si>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</si>
  <si>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</si>
  <si>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</si>
  <si>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</si>
  <si>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</si>
  <si>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</si>
  <si>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</si>
  <si>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</si>
  <si>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</si>
  <si>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</si>
  <si>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</si>
  <si>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</si>
  <si>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</si>
  <si>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</si>
  <si>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</si>
  <si>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</si>
  <si>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</si>
  <si>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</si>
  <si>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</si>
  <si>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</si>
  <si>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</si>
  <si>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</si>
  <si>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兵庫県三木市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</si>
  <si>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</si>
  <si>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</si>
  <si>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</si>
  <si>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</si>
  <si>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</si>
  <si>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</si>
  <si>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</si>
  <si>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</si>
  <si>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</si>
  <si>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</si>
  <si>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</si>
  <si>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</si>
  <si>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</si>
  <si>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</si>
  <si>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</si>
  <si>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</si>
  <si>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</si>
  <si>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</si>
  <si>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</si>
  <si>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</si>
  <si>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</si>
  <si>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</si>
  <si>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</si>
  <si>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</si>
  <si>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</si>
  <si>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</si>
  <si>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</si>
  <si>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</si>
  <si>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</si>
  <si>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</si>
  <si>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</si>
  <si>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</si>
  <si>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</si>
  <si>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</si>
  <si>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</si>
  <si>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</si>
  <si>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</si>
  <si>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</si>
  <si>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</si>
  <si>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</si>
  <si>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</si>
  <si>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</si>
  <si>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</si>
  <si>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</si>
  <si>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</si>
  <si>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</si>
  <si>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</si>
  <si>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</si>
  <si>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</si>
  <si>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</si>
  <si>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</si>
  <si>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</si>
  <si>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</si>
  <si>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</si>
  <si>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</si>
  <si>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</si>
  <si>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</si>
  <si>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</si>
  <si>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</si>
  <si>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</si>
  <si>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</si>
  <si>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</si>
  <si>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</si>
  <si>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</si>
  <si>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</si>
  <si>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</si>
  <si>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</si>
  <si>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</si>
  <si>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</si>
  <si>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</si>
  <si>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</si>
  <si>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</si>
  <si>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</si>
  <si>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</si>
  <si>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</si>
  <si>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</si>
  <si>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</si>
  <si>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</si>
  <si>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</si>
  <si>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</si>
  <si>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</si>
  <si>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</si>
  <si>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</si>
  <si>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</si>
  <si>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</si>
  <si>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</si>
  <si>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</si>
  <si>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</si>
  <si>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</si>
  <si>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</si>
  <si>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</si>
  <si>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</si>
  <si>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</si>
  <si>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</si>
  <si>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</si>
  <si>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</si>
  <si>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</si>
  <si>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</si>
  <si>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</si>
  <si>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</si>
  <si>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</si>
  <si>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</si>
  <si>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</si>
  <si>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</si>
  <si>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</si>
  <si>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</si>
  <si>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</si>
  <si>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</si>
  <si>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</si>
  <si>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</si>
  <si>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</si>
  <si>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</si>
  <si>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</si>
  <si>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</si>
  <si>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</si>
  <si>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</si>
  <si>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</si>
  <si>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</si>
  <si>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</si>
  <si>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</si>
  <si>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</si>
  <si>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</si>
  <si>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</si>
  <si>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</si>
  <si>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</si>
  <si>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</si>
  <si>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</si>
  <si>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</si>
  <si>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</si>
  <si>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</si>
  <si>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</si>
  <si>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</si>
  <si>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</si>
  <si>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</si>
  <si>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</si>
  <si>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</si>
  <si>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</si>
  <si>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</si>
  <si>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</si>
  <si>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</si>
  <si>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</si>
  <si>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</si>
  <si>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</si>
  <si>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</si>
  <si>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</si>
  <si>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</si>
  <si>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</si>
  <si>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</si>
  <si>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</si>
  <si>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</si>
  <si>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</si>
  <si>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</si>
  <si>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</si>
  <si>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</si>
  <si>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</si>
  <si>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</si>
  <si>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</si>
  <si>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</si>
  <si>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</si>
  <si>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</si>
  <si>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</si>
  <si>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</si>
  <si>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</si>
  <si>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</si>
  <si>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</si>
  <si>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</si>
  <si>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</si>
  <si>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</si>
  <si>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</si>
  <si>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</si>
  <si>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</si>
  <si>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</si>
  <si>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</si>
  <si>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</si>
  <si>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</si>
  <si>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0.88</t>
  </si>
  <si>
    <t>▲ 0.38</t>
  </si>
  <si>
    <t>▲ 2.08</t>
  </si>
  <si>
    <t>水道事業会計</t>
  </si>
  <si>
    <t>下水道事業会計</t>
  </si>
  <si>
    <t>一般会計</t>
  </si>
  <si>
    <t>国民健康保険特別会計</t>
  </si>
  <si>
    <t>▲ 1.50</t>
  </si>
  <si>
    <t>後期高齢者医療事業特別会計</t>
  </si>
  <si>
    <t>介護保険特別会計</t>
  </si>
  <si>
    <t>学校給食事業特別会計</t>
  </si>
  <si>
    <t>その他会計（赤字）</t>
  </si>
  <si>
    <t>その他会計（黒字）</t>
  </si>
  <si>
    <t>R02</t>
    <phoneticPr fontId="5"/>
  </si>
  <si>
    <t>R03</t>
    <phoneticPr fontId="5"/>
  </si>
  <si>
    <t>R04</t>
    <phoneticPr fontId="5"/>
  </si>
  <si>
    <t>R05</t>
    <phoneticPr fontId="5"/>
  </si>
  <si>
    <t>R06</t>
    <phoneticPr fontId="5"/>
  </si>
  <si>
    <t>（公財）三木文化振興財団</t>
    <rPh sb="1" eb="3">
      <t>コウザイ</t>
    </rPh>
    <rPh sb="4" eb="6">
      <t>ミキ</t>
    </rPh>
    <rPh sb="6" eb="8">
      <t>ブンカ</t>
    </rPh>
    <rPh sb="8" eb="10">
      <t>シンコウ</t>
    </rPh>
    <rPh sb="10" eb="12">
      <t>ザイダン</t>
    </rPh>
    <phoneticPr fontId="2"/>
  </si>
  <si>
    <t>（公財）三木市スポーツ振興基金</t>
    <rPh sb="1" eb="3">
      <t>コウザイ</t>
    </rPh>
    <rPh sb="4" eb="6">
      <t>ミキ</t>
    </rPh>
    <rPh sb="6" eb="7">
      <t>シ</t>
    </rPh>
    <rPh sb="11" eb="13">
      <t>シンコウ</t>
    </rPh>
    <rPh sb="13" eb="15">
      <t>キキン</t>
    </rPh>
    <phoneticPr fontId="2"/>
  </si>
  <si>
    <t>（公財）三木山人と馬とのふれあいの森協会</t>
    <rPh sb="1" eb="3">
      <t>コウザイ</t>
    </rPh>
    <rPh sb="4" eb="6">
      <t>ミキ</t>
    </rPh>
    <rPh sb="6" eb="7">
      <t>ヤマ</t>
    </rPh>
    <rPh sb="7" eb="8">
      <t>ヒト</t>
    </rPh>
    <rPh sb="9" eb="10">
      <t>ウマ</t>
    </rPh>
    <rPh sb="17" eb="18">
      <t>モリ</t>
    </rPh>
    <rPh sb="18" eb="20">
      <t>キョウカイ</t>
    </rPh>
    <phoneticPr fontId="2"/>
  </si>
  <si>
    <t>みきやま（株）</t>
    <rPh sb="5" eb="6">
      <t>カブ</t>
    </rPh>
    <phoneticPr fontId="2"/>
  </si>
  <si>
    <t>（株）エフエム三木</t>
    <rPh sb="1" eb="2">
      <t>カブ</t>
    </rPh>
    <rPh sb="7" eb="9">
      <t>ミキ</t>
    </rPh>
    <phoneticPr fontId="2"/>
  </si>
  <si>
    <t>三木市土地開発公社</t>
    <rPh sb="0" eb="2">
      <t>ミキ</t>
    </rPh>
    <rPh sb="2" eb="3">
      <t>シ</t>
    </rPh>
    <rPh sb="3" eb="5">
      <t>トチ</t>
    </rPh>
    <rPh sb="5" eb="7">
      <t>カイハツ</t>
    </rPh>
    <rPh sb="7" eb="9">
      <t>コウシャ</t>
    </rPh>
    <phoneticPr fontId="2"/>
  </si>
  <si>
    <t>（株）吉川まちづくり公社</t>
    <rPh sb="1" eb="2">
      <t>カブ</t>
    </rPh>
    <rPh sb="3" eb="5">
      <t>ヨカワ</t>
    </rPh>
    <rPh sb="10" eb="12">
      <t>コウシャ</t>
    </rPh>
    <phoneticPr fontId="2"/>
  </si>
  <si>
    <t>○</t>
    <phoneticPr fontId="38"/>
  </si>
  <si>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</si>
  <si>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兵庫県後期高齢者医療広域連合</t>
    <rPh sb="0" eb="3">
      <t>ヒョウゴケン</t>
    </rPh>
    <rPh sb="3" eb="5">
      <t>コウキ</t>
    </rPh>
    <rPh sb="5" eb="8">
      <t>コウレイシャ</t>
    </rPh>
    <rPh sb="8" eb="10">
      <t>イリョウ</t>
    </rPh>
    <rPh sb="10" eb="12">
      <t>コウイキ</t>
    </rPh>
    <rPh sb="12" eb="14">
      <t>レンゴウ</t>
    </rPh>
    <phoneticPr fontId="2"/>
  </si>
  <si>
    <t>北播磨総合医療センター</t>
    <rPh sb="0" eb="1">
      <t>キタ</t>
    </rPh>
    <rPh sb="1" eb="3">
      <t>ハリマ</t>
    </rPh>
    <rPh sb="3" eb="5">
      <t>ソウゴウ</t>
    </rPh>
    <rPh sb="5" eb="7">
      <t>イリョウ</t>
    </rPh>
    <phoneticPr fontId="2"/>
  </si>
  <si>
    <t>こころのふるさと三木応援基金</t>
    <rPh sb="8" eb="10">
      <t>ミキ</t>
    </rPh>
    <rPh sb="10" eb="12">
      <t>オウエン</t>
    </rPh>
    <rPh sb="12" eb="14">
      <t>キキン</t>
    </rPh>
    <phoneticPr fontId="2"/>
  </si>
  <si>
    <t>公共施設整備基金</t>
    <rPh sb="0" eb="2">
      <t>コウキョウ</t>
    </rPh>
    <rPh sb="2" eb="4">
      <t>シセツ</t>
    </rPh>
    <rPh sb="4" eb="6">
      <t>セイビ</t>
    </rPh>
    <rPh sb="6" eb="8">
      <t>キキン</t>
    </rPh>
    <phoneticPr fontId="5"/>
  </si>
  <si>
    <t>社会福祉基金</t>
    <rPh sb="0" eb="2">
      <t>シャカイ</t>
    </rPh>
    <rPh sb="2" eb="4">
      <t>フクシ</t>
    </rPh>
    <rPh sb="4" eb="6">
      <t>キキン</t>
    </rPh>
    <phoneticPr fontId="2"/>
  </si>
  <si>
    <t>市民文化振興基金</t>
    <rPh sb="0" eb="2">
      <t>シミン</t>
    </rPh>
    <rPh sb="2" eb="4">
      <t>ブンカ</t>
    </rPh>
    <rPh sb="4" eb="6">
      <t>シンコウ</t>
    </rPh>
    <rPh sb="6" eb="8">
      <t>キキン</t>
    </rPh>
    <phoneticPr fontId="2"/>
  </si>
  <si>
    <t>ガーデンシティみき創生基金</t>
    <rPh sb="9" eb="11">
      <t>ソウセイ</t>
    </rPh>
    <rPh sb="11" eb="13">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</si>
  <si>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</si>
  <si>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</si>
  <si>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将来負担比率は、臨時財政対策債や合併特例事業債、下水道事業会計の地方債現在高が減少したこと等により前年度と比較して1.5％改善している。
　有形固定資産減価償却率は、類似団体内平均を上回っており、施設の老朽化にともない増加の一途を辿っている。
　公共施設の再配置計画に基づき、計画的に施設の集約化・複合化を進めるなどして公共施設の適正管理に取り組んでいく。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</si>
  <si>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</si>
  <si>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</si>
  <si>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</si>
  <si>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</si>
  <si>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</si>
  <si>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</si>
  <si>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将来負担比率は、地方債の現在高が減少による将来負担額の減及び標準財政規模の増大により前年度と比較して1.5％改善している。
　実質公債費比率は、地方道路等整備事業債などの元利償還金の増加及び基準財政需要額に算入される公債費の減少により前年度と比較して0.7％悪化している。
　今後も引き続き、地方債の発行抑制や交付税算入率の高い地方債発行等に努める。</t>
    <rPh sb="22" eb="27">
      <t>ショウライフタンガク</t>
    </rPh>
    <rPh sb="73" eb="78">
      <t>チホウドウロトウ</t>
    </rPh>
    <rPh sb="78" eb="83">
      <t>セイビジギョウサイ</t>
    </rPh>
    <rPh sb="86" eb="91">
      <t>ガンリショウカンキン</t>
    </rPh>
    <rPh sb="92" eb="94">
      <t>ゾウカ</t>
    </rPh>
    <rPh sb="94" eb="95">
      <t>オヨ</t>
    </rPh>
    <rPh sb="96" eb="103">
      <t>キジュンザイセイジュヨウガク</t>
    </rPh>
    <rPh sb="104" eb="106">
      <t>サンニュウ</t>
    </rPh>
    <rPh sb="109" eb="112">
      <t>コウサイヒ</t>
    </rPh>
    <rPh sb="113" eb="115">
      <t>ゲンショウ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</si>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</sst>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281D7C4-6C22-4A41-B5BB-2933C370D26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C17E-4561-AA87-3AFD2610DA3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34483</c:v>
                </c:pt>
                <c:pt idx="1">
                  <c:v>33450</c:v>
                </c:pt>
                <c:pt idx="2">
                  <c:v>28498</c:v>
                </c:pt>
                <c:pt idx="3">
                  <c:v>28769</c:v>
                </c:pt>
                <c:pt idx="4">
                  <c:v>40169</c:v>
                </c:pt>
              </c:numCache>
            </c:numRef>
          </c:val>
          <c:smooth val="0"/>
          <c:extLst>
            <c:ext xmlns:c16="http://schemas.microsoft.com/office/drawing/2014/chart" uri="{C3380CC4-5D6E-409C-BE32-E72D297353CC}">
              <c16:uniqueId val="{00000001-C17E-4561-AA87-3AFD2610DA3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0.49</c:v>
                </c:pt>
                <c:pt idx="1">
                  <c:v>4.7300000000000004</c:v>
                </c:pt>
                <c:pt idx="2">
                  <c:v>2.04</c:v>
                </c:pt>
                <c:pt idx="3">
                  <c:v>2.2400000000000002</c:v>
                </c:pt>
                <c:pt idx="4">
                  <c:v>1.49</c:v>
                </c:pt>
              </c:numCache>
            </c:numRef>
          </c:val>
          <c:extLst>
            <c:ext xmlns:c16="http://schemas.microsoft.com/office/drawing/2014/chart" uri="{C3380CC4-5D6E-409C-BE32-E72D297353CC}">
              <c16:uniqueId val="{00000000-B6AD-4754-A9DA-D5FE4AB8923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12.85</c:v>
                </c:pt>
                <c:pt idx="1">
                  <c:v>12.53</c:v>
                </c:pt>
                <c:pt idx="2">
                  <c:v>15.29</c:v>
                </c:pt>
                <c:pt idx="3">
                  <c:v>16.03</c:v>
                </c:pt>
                <c:pt idx="4">
                  <c:v>14.42</c:v>
                </c:pt>
              </c:numCache>
            </c:numRef>
          </c:val>
          <c:extLst>
            <c:ext xmlns:c16="http://schemas.microsoft.com/office/drawing/2014/chart" uri="{C3380CC4-5D6E-409C-BE32-E72D297353CC}">
              <c16:uniqueId val="{00000001-B6AD-4754-A9DA-D5FE4AB8923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-0.88</c:v>
                </c:pt>
                <c:pt idx="1">
                  <c:v>4.5</c:v>
                </c:pt>
                <c:pt idx="2">
                  <c:v>-0.38</c:v>
                </c:pt>
                <c:pt idx="3">
                  <c:v>1.25</c:v>
                </c:pt>
                <c:pt idx="4">
                  <c:v>-2.08</c:v>
                </c:pt>
              </c:numCache>
            </c:numRef>
          </c:val>
          <c:smooth val="0"/>
          <c:extLst>
            <c:ext xmlns:c16="http://schemas.microsoft.com/office/drawing/2014/chart" uri="{C3380CC4-5D6E-409C-BE32-E72D297353CC}">
              <c16:uniqueId val="{00000002-B6AD-4754-A9DA-D5FE4AB8923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B14-49C0-9778-A1C6BD14EDC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B14-49C0-9778-A1C6BD14EDC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B14-49C0-9778-A1C6BD14EDCB}"/>
            </c:ext>
          </c:extLst>
        </c:ser>
        <c:ser>
          <c:idx val="3"/>
          <c:order val="3"/>
          <c:tx>
            <c:strRef>
              <c:f>データシート!$A$30</c:f>
              <c:strCache>
                <c:ptCount val="1"/>
                <c:pt idx="0">
                  <c:v>学校給食事業特別会計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B14-49C0-9778-A1C6BD14EDCB}"/>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0.64</c:v>
                </c:pt>
                <c:pt idx="2">
                  <c:v>#N/A</c:v>
                </c:pt>
                <c:pt idx="3">
                  <c:v>0.24</c:v>
                </c:pt>
                <c:pt idx="4">
                  <c:v>#N/A</c:v>
                </c:pt>
                <c:pt idx="5">
                  <c:v>0.17</c:v>
                </c:pt>
                <c:pt idx="6">
                  <c:v>#N/A</c:v>
                </c:pt>
                <c:pt idx="7">
                  <c:v>0.12</c:v>
                </c:pt>
                <c:pt idx="8">
                  <c:v>#N/A</c:v>
                </c:pt>
                <c:pt idx="9">
                  <c:v>0.1</c:v>
                </c:pt>
              </c:numCache>
            </c:numRef>
          </c:val>
          <c:extLst>
            <c:ext xmlns:c16="http://schemas.microsoft.com/office/drawing/2014/chart" uri="{C3380CC4-5D6E-409C-BE32-E72D297353CC}">
              <c16:uniqueId val="{00000004-5B14-49C0-9778-A1C6BD14EDCB}"/>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0.16</c:v>
                </c:pt>
                <c:pt idx="2">
                  <c:v>#N/A</c:v>
                </c:pt>
                <c:pt idx="3">
                  <c:v>0.15</c:v>
                </c:pt>
                <c:pt idx="4">
                  <c:v>#N/A</c:v>
                </c:pt>
                <c:pt idx="5">
                  <c:v>0.17</c:v>
                </c:pt>
                <c:pt idx="6">
                  <c:v>#N/A</c:v>
                </c:pt>
                <c:pt idx="7">
                  <c:v>0.17</c:v>
                </c:pt>
                <c:pt idx="8">
                  <c:v>#N/A</c:v>
                </c:pt>
                <c:pt idx="9">
                  <c:v>0.21</c:v>
                </c:pt>
              </c:numCache>
            </c:numRef>
          </c:val>
          <c:extLst>
            <c:ext xmlns:c16="http://schemas.microsoft.com/office/drawing/2014/chart" uri="{C3380CC4-5D6E-409C-BE32-E72D297353CC}">
              <c16:uniqueId val="{00000005-5B14-49C0-9778-A1C6BD14EDCB}"/>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1.5</c:v>
                </c:pt>
                <c:pt idx="1">
                  <c:v>#N/A</c:v>
                </c:pt>
                <c:pt idx="2">
                  <c:v>#N/A</c:v>
                </c:pt>
                <c:pt idx="3">
                  <c:v>0</c:v>
                </c:pt>
                <c:pt idx="4">
                  <c:v>#N/A</c:v>
                </c:pt>
                <c:pt idx="5">
                  <c:v>0.44</c:v>
                </c:pt>
                <c:pt idx="6">
                  <c:v>#N/A</c:v>
                </c:pt>
                <c:pt idx="7">
                  <c:v>1.06</c:v>
                </c:pt>
                <c:pt idx="8">
                  <c:v>#N/A</c:v>
                </c:pt>
                <c:pt idx="9">
                  <c:v>1</c:v>
                </c:pt>
              </c:numCache>
            </c:numRef>
          </c:val>
          <c:extLst>
            <c:ext xmlns:c16="http://schemas.microsoft.com/office/drawing/2014/chart" uri="{C3380CC4-5D6E-409C-BE32-E72D297353CC}">
              <c16:uniqueId val="{00000006-5B14-49C0-9778-A1C6BD14EDC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0.47</c:v>
                </c:pt>
                <c:pt idx="2">
                  <c:v>#N/A</c:v>
                </c:pt>
                <c:pt idx="3">
                  <c:v>4.7300000000000004</c:v>
                </c:pt>
                <c:pt idx="4">
                  <c:v>#N/A</c:v>
                </c:pt>
                <c:pt idx="5">
                  <c:v>2.04</c:v>
                </c:pt>
                <c:pt idx="6">
                  <c:v>#N/A</c:v>
                </c:pt>
                <c:pt idx="7">
                  <c:v>2.2400000000000002</c:v>
                </c:pt>
                <c:pt idx="8">
                  <c:v>#N/A</c:v>
                </c:pt>
                <c:pt idx="9">
                  <c:v>1.49</c:v>
                </c:pt>
              </c:numCache>
            </c:numRef>
          </c:val>
          <c:extLst>
            <c:ext xmlns:c16="http://schemas.microsoft.com/office/drawing/2014/chart" uri="{C3380CC4-5D6E-409C-BE32-E72D297353CC}">
              <c16:uniqueId val="{00000007-5B14-49C0-9778-A1C6BD14EDCB}"/>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6.67</c:v>
                </c:pt>
                <c:pt idx="2">
                  <c:v>#N/A</c:v>
                </c:pt>
                <c:pt idx="3">
                  <c:v>5.92</c:v>
                </c:pt>
                <c:pt idx="4">
                  <c:v>#N/A</c:v>
                </c:pt>
                <c:pt idx="5">
                  <c:v>4.9000000000000004</c:v>
                </c:pt>
                <c:pt idx="6">
                  <c:v>#N/A</c:v>
                </c:pt>
                <c:pt idx="7">
                  <c:v>3.53</c:v>
                </c:pt>
                <c:pt idx="8">
                  <c:v>#N/A</c:v>
                </c:pt>
                <c:pt idx="9">
                  <c:v>4.43</c:v>
                </c:pt>
              </c:numCache>
            </c:numRef>
          </c:val>
          <c:extLst>
            <c:ext xmlns:c16="http://schemas.microsoft.com/office/drawing/2014/chart" uri="{C3380CC4-5D6E-409C-BE32-E72D297353CC}">
              <c16:uniqueId val="{00000008-5B14-49C0-9778-A1C6BD14EDC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12.79</c:v>
                </c:pt>
                <c:pt idx="2">
                  <c:v>#N/A</c:v>
                </c:pt>
                <c:pt idx="3">
                  <c:v>11.43</c:v>
                </c:pt>
                <c:pt idx="4">
                  <c:v>#N/A</c:v>
                </c:pt>
                <c:pt idx="5">
                  <c:v>11.45</c:v>
                </c:pt>
                <c:pt idx="6">
                  <c:v>#N/A</c:v>
                </c:pt>
                <c:pt idx="7">
                  <c:v>11.77</c:v>
                </c:pt>
                <c:pt idx="8">
                  <c:v>#N/A</c:v>
                </c:pt>
                <c:pt idx="9">
                  <c:v>12.37</c:v>
                </c:pt>
              </c:numCache>
            </c:numRef>
          </c:val>
          <c:extLst>
            <c:ext xmlns:c16="http://schemas.microsoft.com/office/drawing/2014/chart" uri="{C3380CC4-5D6E-409C-BE32-E72D297353CC}">
              <c16:uniqueId val="{00000009-5B14-49C0-9778-A1C6BD14EDC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3714</c:v>
                </c:pt>
                <c:pt idx="5">
                  <c:v>3735</c:v>
                </c:pt>
                <c:pt idx="8">
                  <c:v>3750</c:v>
                </c:pt>
                <c:pt idx="11">
                  <c:v>3768</c:v>
                </c:pt>
                <c:pt idx="14">
                  <c:v>3506</c:v>
                </c:pt>
              </c:numCache>
            </c:numRef>
          </c:val>
          <c:extLst>
            <c:ext xmlns:c16="http://schemas.microsoft.com/office/drawing/2014/chart" uri="{C3380CC4-5D6E-409C-BE32-E72D297353CC}">
              <c16:uniqueId val="{00000000-583D-499E-8447-325931DC305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83D-499E-8447-325931DC305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10</c:v>
                </c:pt>
                <c:pt idx="3">
                  <c:v>21</c:v>
                </c:pt>
                <c:pt idx="6">
                  <c:v>22</c:v>
                </c:pt>
                <c:pt idx="9">
                  <c:v>13</c:v>
                </c:pt>
                <c:pt idx="12">
                  <c:v>14</c:v>
                </c:pt>
              </c:numCache>
            </c:numRef>
          </c:val>
          <c:extLst>
            <c:ext xmlns:c16="http://schemas.microsoft.com/office/drawing/2014/chart" uri="{C3380CC4-5D6E-409C-BE32-E72D297353CC}">
              <c16:uniqueId val="{00000002-583D-499E-8447-325931DC305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252</c:v>
                </c:pt>
                <c:pt idx="3">
                  <c:v>325</c:v>
                </c:pt>
                <c:pt idx="6">
                  <c:v>318</c:v>
                </c:pt>
                <c:pt idx="9">
                  <c:v>313</c:v>
                </c:pt>
                <c:pt idx="12">
                  <c:v>323</c:v>
                </c:pt>
              </c:numCache>
            </c:numRef>
          </c:val>
          <c:extLst>
            <c:ext xmlns:c16="http://schemas.microsoft.com/office/drawing/2014/chart" uri="{C3380CC4-5D6E-409C-BE32-E72D297353CC}">
              <c16:uniqueId val="{00000003-583D-499E-8447-325931DC305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923</c:v>
                </c:pt>
                <c:pt idx="3">
                  <c:v>870</c:v>
                </c:pt>
                <c:pt idx="6">
                  <c:v>852</c:v>
                </c:pt>
                <c:pt idx="9">
                  <c:v>855</c:v>
                </c:pt>
                <c:pt idx="12">
                  <c:v>834</c:v>
                </c:pt>
              </c:numCache>
            </c:numRef>
          </c:val>
          <c:extLst>
            <c:ext xmlns:c16="http://schemas.microsoft.com/office/drawing/2014/chart" uri="{C3380CC4-5D6E-409C-BE32-E72D297353CC}">
              <c16:uniqueId val="{00000004-583D-499E-8447-325931DC305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5</c:v>
                </c:pt>
                <c:pt idx="6">
                  <c:v>0</c:v>
                </c:pt>
                <c:pt idx="9">
                  <c:v>0</c:v>
                </c:pt>
                <c:pt idx="12">
                  <c:v>0</c:v>
                </c:pt>
              </c:numCache>
            </c:numRef>
          </c:val>
          <c:extLst>
            <c:ext xmlns:c16="http://schemas.microsoft.com/office/drawing/2014/chart" uri="{C3380CC4-5D6E-409C-BE32-E72D297353CC}">
              <c16:uniqueId val="{00000005-583D-499E-8447-325931DC305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83D-499E-8447-325931DC305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3287</c:v>
                </c:pt>
                <c:pt idx="3">
                  <c:v>3492</c:v>
                </c:pt>
                <c:pt idx="6">
                  <c:v>3627</c:v>
                </c:pt>
                <c:pt idx="9">
                  <c:v>3728</c:v>
                </c:pt>
                <c:pt idx="12">
                  <c:v>3675</c:v>
                </c:pt>
              </c:numCache>
            </c:numRef>
          </c:val>
          <c:extLst>
            <c:ext xmlns:c16="http://schemas.microsoft.com/office/drawing/2014/chart" uri="{C3380CC4-5D6E-409C-BE32-E72D297353CC}">
              <c16:uniqueId val="{00000007-583D-499E-8447-325931DC305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758</c:v>
                </c:pt>
                <c:pt idx="2">
                  <c:v>#N/A</c:v>
                </c:pt>
                <c:pt idx="3">
                  <c:v>#N/A</c:v>
                </c:pt>
                <c:pt idx="4">
                  <c:v>978</c:v>
                </c:pt>
                <c:pt idx="5">
                  <c:v>#N/A</c:v>
                </c:pt>
                <c:pt idx="6">
                  <c:v>#N/A</c:v>
                </c:pt>
                <c:pt idx="7">
                  <c:v>1069</c:v>
                </c:pt>
                <c:pt idx="8">
                  <c:v>#N/A</c:v>
                </c:pt>
                <c:pt idx="9">
                  <c:v>#N/A</c:v>
                </c:pt>
                <c:pt idx="10">
                  <c:v>1141</c:v>
                </c:pt>
                <c:pt idx="11">
                  <c:v>#N/A</c:v>
                </c:pt>
                <c:pt idx="12">
                  <c:v>#N/A</c:v>
                </c:pt>
                <c:pt idx="13">
                  <c:v>1340</c:v>
                </c:pt>
                <c:pt idx="14">
                  <c:v>#N/A</c:v>
                </c:pt>
              </c:numCache>
            </c:numRef>
          </c:val>
          <c:smooth val="0"/>
          <c:extLst>
            <c:ext xmlns:c16="http://schemas.microsoft.com/office/drawing/2014/chart" uri="{C3380CC4-5D6E-409C-BE32-E72D297353CC}">
              <c16:uniqueId val="{00000008-583D-499E-8447-325931DC305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38979</c:v>
                </c:pt>
                <c:pt idx="5">
                  <c:v>37677</c:v>
                </c:pt>
                <c:pt idx="8">
                  <c:v>35818</c:v>
                </c:pt>
                <c:pt idx="11">
                  <c:v>33868</c:v>
                </c:pt>
                <c:pt idx="14">
                  <c:v>32447</c:v>
                </c:pt>
              </c:numCache>
            </c:numRef>
          </c:val>
          <c:extLst>
            <c:ext xmlns:c16="http://schemas.microsoft.com/office/drawing/2014/chart" uri="{C3380CC4-5D6E-409C-BE32-E72D297353CC}">
              <c16:uniqueId val="{00000000-1819-4D8B-8CE2-481EA8B82F9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7156</c:v>
                </c:pt>
                <c:pt idx="5">
                  <c:v>6798</c:v>
                </c:pt>
                <c:pt idx="8">
                  <c:v>6407</c:v>
                </c:pt>
                <c:pt idx="11">
                  <c:v>6017</c:v>
                </c:pt>
                <c:pt idx="14">
                  <c:v>6251</c:v>
                </c:pt>
              </c:numCache>
            </c:numRef>
          </c:val>
          <c:extLst>
            <c:ext xmlns:c16="http://schemas.microsoft.com/office/drawing/2014/chart" uri="{C3380CC4-5D6E-409C-BE32-E72D297353CC}">
              <c16:uniqueId val="{00000001-1819-4D8B-8CE2-481EA8B82F9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6613</c:v>
                </c:pt>
                <c:pt idx="5">
                  <c:v>7429</c:v>
                </c:pt>
                <c:pt idx="8">
                  <c:v>7841</c:v>
                </c:pt>
                <c:pt idx="11">
                  <c:v>8113</c:v>
                </c:pt>
                <c:pt idx="14">
                  <c:v>8105</c:v>
                </c:pt>
              </c:numCache>
            </c:numRef>
          </c:val>
          <c:extLst>
            <c:ext xmlns:c16="http://schemas.microsoft.com/office/drawing/2014/chart" uri="{C3380CC4-5D6E-409C-BE32-E72D297353CC}">
              <c16:uniqueId val="{00000002-1819-4D8B-8CE2-481EA8B82F9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819-4D8B-8CE2-481EA8B82F9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819-4D8B-8CE2-481EA8B82F9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1284</c:v>
                </c:pt>
                <c:pt idx="3">
                  <c:v>1274</c:v>
                </c:pt>
                <c:pt idx="6">
                  <c:v>1264</c:v>
                </c:pt>
                <c:pt idx="9">
                  <c:v>927</c:v>
                </c:pt>
                <c:pt idx="12">
                  <c:v>715</c:v>
                </c:pt>
              </c:numCache>
            </c:numRef>
          </c:val>
          <c:extLst>
            <c:ext xmlns:c16="http://schemas.microsoft.com/office/drawing/2014/chart" uri="{C3380CC4-5D6E-409C-BE32-E72D297353CC}">
              <c16:uniqueId val="{00000005-1819-4D8B-8CE2-481EA8B82F9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4493</c:v>
                </c:pt>
                <c:pt idx="3">
                  <c:v>4444</c:v>
                </c:pt>
                <c:pt idx="6">
                  <c:v>4168</c:v>
                </c:pt>
                <c:pt idx="9">
                  <c:v>3974</c:v>
                </c:pt>
                <c:pt idx="12">
                  <c:v>3815</c:v>
                </c:pt>
              </c:numCache>
            </c:numRef>
          </c:val>
          <c:extLst>
            <c:ext xmlns:c16="http://schemas.microsoft.com/office/drawing/2014/chart" uri="{C3380CC4-5D6E-409C-BE32-E72D297353CC}">
              <c16:uniqueId val="{00000006-1819-4D8B-8CE2-481EA8B82F9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3222</c:v>
                </c:pt>
                <c:pt idx="3">
                  <c:v>3263</c:v>
                </c:pt>
                <c:pt idx="6">
                  <c:v>3096</c:v>
                </c:pt>
                <c:pt idx="9">
                  <c:v>2948</c:v>
                </c:pt>
                <c:pt idx="12">
                  <c:v>2857</c:v>
                </c:pt>
              </c:numCache>
            </c:numRef>
          </c:val>
          <c:extLst>
            <c:ext xmlns:c16="http://schemas.microsoft.com/office/drawing/2014/chart" uri="{C3380CC4-5D6E-409C-BE32-E72D297353CC}">
              <c16:uniqueId val="{00000007-1819-4D8B-8CE2-481EA8B82F9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11898</c:v>
                </c:pt>
                <c:pt idx="3">
                  <c:v>11126</c:v>
                </c:pt>
                <c:pt idx="6">
                  <c:v>10200</c:v>
                </c:pt>
                <c:pt idx="9">
                  <c:v>9315</c:v>
                </c:pt>
                <c:pt idx="12">
                  <c:v>9899</c:v>
                </c:pt>
              </c:numCache>
            </c:numRef>
          </c:val>
          <c:extLst>
            <c:ext xmlns:c16="http://schemas.microsoft.com/office/drawing/2014/chart" uri="{C3380CC4-5D6E-409C-BE32-E72D297353CC}">
              <c16:uniqueId val="{00000008-1819-4D8B-8CE2-481EA8B82F9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202</c:v>
                </c:pt>
              </c:numCache>
            </c:numRef>
          </c:val>
          <c:extLst>
            <c:ext xmlns:c16="http://schemas.microsoft.com/office/drawing/2014/chart" uri="{C3380CC4-5D6E-409C-BE32-E72D297353CC}">
              <c16:uniqueId val="{00000009-1819-4D8B-8CE2-481EA8B82F9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38145</c:v>
                </c:pt>
                <c:pt idx="3">
                  <c:v>37707</c:v>
                </c:pt>
                <c:pt idx="6">
                  <c:v>35689</c:v>
                </c:pt>
                <c:pt idx="9">
                  <c:v>33662</c:v>
                </c:pt>
                <c:pt idx="12">
                  <c:v>31990</c:v>
                </c:pt>
              </c:numCache>
            </c:numRef>
          </c:val>
          <c:extLst>
            <c:ext xmlns:c16="http://schemas.microsoft.com/office/drawing/2014/chart" uri="{C3380CC4-5D6E-409C-BE32-E72D297353CC}">
              <c16:uniqueId val="{0000000A-1819-4D8B-8CE2-481EA8B82F9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6293</c:v>
                </c:pt>
                <c:pt idx="2">
                  <c:v>#N/A</c:v>
                </c:pt>
                <c:pt idx="3">
                  <c:v>#N/A</c:v>
                </c:pt>
                <c:pt idx="4">
                  <c:v>5910</c:v>
                </c:pt>
                <c:pt idx="5">
                  <c:v>#N/A</c:v>
                </c:pt>
                <c:pt idx="6">
                  <c:v>#N/A</c:v>
                </c:pt>
                <c:pt idx="7">
                  <c:v>4351</c:v>
                </c:pt>
                <c:pt idx="8">
                  <c:v>#N/A</c:v>
                </c:pt>
                <c:pt idx="9">
                  <c:v>#N/A</c:v>
                </c:pt>
                <c:pt idx="10">
                  <c:v>2829</c:v>
                </c:pt>
                <c:pt idx="11">
                  <c:v>#N/A</c:v>
                </c:pt>
                <c:pt idx="12">
                  <c:v>#N/A</c:v>
                </c:pt>
                <c:pt idx="13">
                  <c:v>2675</c:v>
                </c:pt>
                <c:pt idx="14">
                  <c:v>#N/A</c:v>
                </c:pt>
              </c:numCache>
            </c:numRef>
          </c:val>
          <c:smooth val="0"/>
          <c:extLst>
            <c:ext xmlns:c16="http://schemas.microsoft.com/office/drawing/2014/chart" uri="{C3380CC4-5D6E-409C-BE32-E72D297353CC}">
              <c16:uniqueId val="{0000000B-1819-4D8B-8CE2-481EA8B82F9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2951</c:v>
                </c:pt>
                <c:pt idx="1">
                  <c:v>3150</c:v>
                </c:pt>
                <c:pt idx="2">
                  <c:v>2878</c:v>
                </c:pt>
              </c:numCache>
            </c:numRef>
          </c:val>
          <c:extLst>
            <c:ext xmlns:c16="http://schemas.microsoft.com/office/drawing/2014/chart" uri="{C3380CC4-5D6E-409C-BE32-E72D297353CC}">
              <c16:uniqueId val="{00000000-2AF5-46FC-AF60-2B0419C681A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2175</c:v>
                </c:pt>
                <c:pt idx="1">
                  <c:v>2284</c:v>
                </c:pt>
                <c:pt idx="2">
                  <c:v>1931</c:v>
                </c:pt>
              </c:numCache>
            </c:numRef>
          </c:val>
          <c:extLst>
            <c:ext xmlns:c16="http://schemas.microsoft.com/office/drawing/2014/chart" uri="{C3380CC4-5D6E-409C-BE32-E72D297353CC}">
              <c16:uniqueId val="{00000001-2AF5-46FC-AF60-2B0419C681A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1344</c:v>
                </c:pt>
                <c:pt idx="1">
                  <c:v>1366</c:v>
                </c:pt>
                <c:pt idx="2">
                  <c:v>1843</c:v>
                </c:pt>
              </c:numCache>
            </c:numRef>
          </c:val>
          <c:extLst>
            <c:ext xmlns:c16="http://schemas.microsoft.com/office/drawing/2014/chart" uri="{C3380CC4-5D6E-409C-BE32-E72D297353CC}">
              <c16:uniqueId val="{00000002-2AF5-46FC-AF60-2B0419C681A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{A3986195-0C99-4549-8190-1EF2CB703434}</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2F7F-4B22-B9FD-67EA63116EB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{579632F6-07EE-42B1-BA74-F47A52DA8B95}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F7F-4B22-B9FD-67EA63116EB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{FD53BE60-D296-4C81-8E6F-6A8DCB070696}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F7F-4B22-B9FD-67EA63116EB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{9155B10D-2BAB-47AD-8BC5-D50885484075}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F7F-4B22-B9FD-67EA63116EB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{A536AD10-9722-4709-8AFF-F9476ADDF226}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F7F-4B22-B9FD-67EA63116EB4}"/>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{8E78B452-D25C-47D2-B084-F838EDC9D0C1}</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2F7F-4B22-B9FD-67EA63116EB4}"/>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{A3C06049-4559-4CCA-8D44-386022656010}</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2F7F-4B22-B9FD-67EA63116EB4}"/>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{4A275BBE-9BBF-43EE-BD03-70237FE7F3BF}</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2F7F-4B22-B9FD-67EA63116EB4}"/>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{8D63545A-ADD1-4F2B-9F99-320768CF9D53}</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2F7F-4B22-B9FD-67EA63116EB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c:v>
                </c:pt>
                <c:pt idx="8">
                  <c:v>64.3</c:v>
                </c:pt>
                <c:pt idx="16">
                  <c:v>65.900000000000006</c:v>
                </c:pt>
                <c:pt idx="24">
                  <c:v>67.3</c:v>
                </c:pt>
                <c:pt idx="32">
                  <c:v>68.5</c:v>
                </c:pt>
              </c:numCache>
            </c:numRef>
          </c:xVal>
          <c:yVal>
            <c:numRef>
              <c:f>公会計指標分析・財政指標組合せ分析表!$BP$51:$DC$51</c:f>
              <c:numCache>
                <c:formatCode>#,##0.0;"▲ "#,##0.0</c:formatCode>
                <c:ptCount val="40"/>
                <c:pt idx="0">
                  <c:v>39.6</c:v>
                </c:pt>
                <c:pt idx="8">
                  <c:v>35.299999999999997</c:v>
                </c:pt>
                <c:pt idx="16">
                  <c:v>26.8</c:v>
                </c:pt>
                <c:pt idx="24">
                  <c:v>17.100000000000001</c:v>
                </c:pt>
                <c:pt idx="32">
                  <c:v>15.6</c:v>
                </c:pt>
              </c:numCache>
            </c:numRef>
          </c:yVal>
          <c:smooth val="0"/>
          <c:extLst>
            <c:ext xmlns:c16="http://schemas.microsoft.com/office/drawing/2014/chart" uri="{C3380CC4-5D6E-409C-BE32-E72D297353CC}">
              <c16:uniqueId val="{00000009-2F7F-4B22-B9FD-67EA63116EB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{D77CCA96-4F0D-4827-9E52-F0FE8CF98CA8}</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2F7F-4B22-B9FD-67EA63116EB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{4006D6BE-B732-4164-B474-BED150B31538}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F7F-4B22-B9FD-67EA63116EB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{8679130E-539D-4CF9-9B18-3E6497A59D71}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F7F-4B22-B9FD-67EA63116EB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{C03527FB-6461-4CF7-AADA-CEA6BA75EFF0}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F7F-4B22-B9FD-67EA63116EB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{F223F0A1-10C5-4BA4-A186-C88671028D1B}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F7F-4B22-B9FD-67EA63116EB4}"/>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{1F6371B3-F7D3-42BC-8207-34B6DCB4784E}</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2F7F-4B22-B9FD-67EA63116EB4}"/>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{8A52C651-A4F2-4165-9BFB-AAE98C5A37B6}</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2F7F-4B22-B9FD-67EA63116EB4}"/>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{1CE04353-1475-425C-A2EE-16A7C964634C}</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2F7F-4B22-B9FD-67EA63116EB4}"/>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{0201C152-466C-477A-8596-2BE727CDDBD0}</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2F7F-4B22-B9FD-67EA63116EB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c:v>
                </c:pt>
                <c:pt idx="8">
                  <c:v>62.2</c:v>
                </c:pt>
                <c:pt idx="16">
                  <c:v>63.2</c:v>
                </c:pt>
                <c:pt idx="24">
                  <c:v>64.599999999999994</c:v>
                </c:pt>
                <c:pt idx="32">
                  <c:v>65.900000000000006</c:v>
                </c:pt>
              </c:numCache>
            </c:numRef>
          </c:xVal>
          <c:yVal>
            <c:numRef>
              <c:f>公会計指標分析・財政指標組合せ分析表!$BP$55:$DC$55</c:f>
              <c:numCache>
                <c:formatCode>#,##0.0;"▲ "#,##0.0</c:formatCode>
                <c:ptCount val="40"/>
                <c:pt idx="0">
                  <c:v>25.1</c:v>
                </c:pt>
                <c:pt idx="8">
                  <c:v>18</c:v>
                </c:pt>
                <c:pt idx="16">
                  <c:v>12.7</c:v>
                </c:pt>
                <c:pt idx="24">
                  <c:v>10</c:v>
                </c:pt>
                <c:pt idx="32">
                  <c:v>6</c:v>
                </c:pt>
              </c:numCache>
            </c:numRef>
          </c:yVal>
          <c:smooth val="0"/>
          <c:extLst>
            <c:ext xmlns:c16="http://schemas.microsoft.com/office/drawing/2014/chart" uri="{C3380CC4-5D6E-409C-BE32-E72D297353CC}">
              <c16:uniqueId val="{00000013-2F7F-4B22-B9FD-67EA63116EB4}"/>
            </c:ext>
          </c:extLst>
        </c:ser>
        <c:dLbls>
          <c:showLegendKey val="0"/>
          <c:showVal val="1"/>
          <c:showCatName val="0"/>
          <c:showSerName val="0"/>
          <c:showPercent val="0"/>
          <c:showBubbleSize val="0"/>
        </c:dLbls>
        <c:axId val="46179840"/>
        <c:axId val="46181760"/>
      </c:scatterChart>
      <c:valAx>
        <c:axId val="46179840"/>
        <c:scaling>
          <c:orientation val="maxMin"/>
          <c:max val="69"/>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{3A62DF28-0F5C-4DD4-A6DD-00538429665D}</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7C4D-4F08-9BF4-4107F9C5CAA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{57572F8D-D6AF-42B0-A051-AD752F13F450}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C4D-4F08-9BF4-4107F9C5CAA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{DEF930BF-0FDF-4A97-8637-ADDEF37B796D}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C4D-4F08-9BF4-4107F9C5CAA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{3F759198-E925-46E1-90EA-AC57B96192A2}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C4D-4F08-9BF4-4107F9C5CAA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{CD9306F2-23AE-4203-89C8-1C116E76C441}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C4D-4F08-9BF4-4107F9C5CAAC}"/>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{723B681A-41EF-47DB-966D-2C77614A6138}</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7C4D-4F08-9BF4-4107F9C5CAAC}"/>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{D5302B1C-F2FE-4E4C-A955-1BC703DB0017}</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7C4D-4F08-9BF4-4107F9C5CAAC}"/>
                </c:ext>
              </c:extLst>
            </c:dLbl>
            <c:dLbl>
              <c:idx val="24"/>
              <c:layout>
                <c:manualLayout>
                  <c:x val="-1.9401196022753378E-2"/>
                  <c:y val="-6.2416647087793951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{55A1B735-F377-4E5F-9CAE-38F0E6AB3049}</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7C4D-4F08-9BF4-4107F9C5CAAC}"/>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{F33E1E66-DD6F-482D-B51B-E06F3784317B}</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7C4D-4F08-9BF4-4107F9C5CAA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3.5</c:v>
                </c:pt>
                <c:pt idx="8">
                  <c:v>4.5999999999999996</c:v>
                </c:pt>
                <c:pt idx="16">
                  <c:v>5.7</c:v>
                </c:pt>
                <c:pt idx="24">
                  <c:v>6.4</c:v>
                </c:pt>
                <c:pt idx="32">
                  <c:v>7.1</c:v>
                </c:pt>
              </c:numCache>
            </c:numRef>
          </c:xVal>
          <c:yVal>
            <c:numRef>
              <c:f>公会計指標分析・財政指標組合せ分析表!$BP$73:$DC$73</c:f>
              <c:numCache>
                <c:formatCode>#,##0.0;"▲ "#,##0.0</c:formatCode>
                <c:ptCount val="40"/>
                <c:pt idx="0">
                  <c:v>39.6</c:v>
                </c:pt>
                <c:pt idx="8">
                  <c:v>35.299999999999997</c:v>
                </c:pt>
                <c:pt idx="16">
                  <c:v>26.8</c:v>
                </c:pt>
                <c:pt idx="24">
                  <c:v>17.100000000000001</c:v>
                </c:pt>
                <c:pt idx="32">
                  <c:v>15.6</c:v>
                </c:pt>
              </c:numCache>
            </c:numRef>
          </c:yVal>
          <c:smooth val="0"/>
          <c:extLst>
            <c:ext xmlns:c16="http://schemas.microsoft.com/office/drawing/2014/chart" uri="{C3380CC4-5D6E-409C-BE32-E72D297353CC}">
              <c16:uniqueId val="{00000009-7C4D-4F08-9BF4-4107F9C5CAA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{FA0997DB-1DA5-47E6-B779-0AB2724526C3}</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7C4D-4F08-9BF4-4107F9C5CAA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{1E0AA9E2-3107-4374-87EC-B3BBC4315C15}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C4D-4F08-9BF4-4107F9C5CAA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{F2059889-786B-42E4-AC3E-5E3CB84DF84B}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C4D-4F08-9BF4-4107F9C5CAA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{AAADDFF1-3B83-44F6-83BB-8ABD6B8F1FBF}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C4D-4F08-9BF4-4107F9C5CAA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{3A2C7FC2-B097-453F-B925-B399A453F279}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C4D-4F08-9BF4-4107F9C5CAAC}"/>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{C46A5AFD-4EC9-46CB-98DF-FAE4CDB0F431}</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7C4D-4F08-9BF4-4107F9C5CAAC}"/>
                </c:ext>
              </c:extLst>
            </c:dLbl>
            <c:dLbl>
              <c:idx val="16"/>
              <c:layout>
                <c:manualLayout>
                  <c:x val="-1.2169146702322204E-2"/>
                  <c:y val="1.3899858004653323E-3"/>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{C9BA45BE-9B39-488E-9ADE-3693A911FEDA}</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7C4D-4F08-9BF4-4107F9C5CAAC}"/>
                </c:ext>
              </c:extLst>
            </c:dLbl>
            <c:dLbl>
              <c:idx val="24"/>
              <c:layout>
                <c:manualLayout>
                  <c:x val="0"/>
                  <c:y val="-1.3899858004653722E-3"/>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{079006B8-CF38-4C5E-8B6D-066610C60C6B}</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7C4D-4F08-9BF4-4107F9C5CAAC}"/>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{43C12765-23E6-429D-9776-ADB0EFBC6B80}</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7C4D-4F08-9BF4-4107F9C5CAA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6.6</c:v>
                </c:pt>
                <c:pt idx="16">
                  <c:v>6.6</c:v>
                </c:pt>
                <c:pt idx="24">
                  <c:v>6.7</c:v>
                </c:pt>
                <c:pt idx="32">
                  <c:v>6.5</c:v>
                </c:pt>
              </c:numCache>
            </c:numRef>
          </c:xVal>
          <c:yVal>
            <c:numRef>
              <c:f>公会計指標分析・財政指標組合せ分析表!$BP$77:$DC$77</c:f>
              <c:numCache>
                <c:formatCode>#,##0.0;"▲ "#,##0.0</c:formatCode>
                <c:ptCount val="40"/>
                <c:pt idx="0">
                  <c:v>25.1</c:v>
                </c:pt>
                <c:pt idx="8">
                  <c:v>18</c:v>
                </c:pt>
                <c:pt idx="16">
                  <c:v>12.7</c:v>
                </c:pt>
                <c:pt idx="24">
                  <c:v>10</c:v>
                </c:pt>
                <c:pt idx="32">
                  <c:v>6</c:v>
                </c:pt>
              </c:numCache>
            </c:numRef>
          </c:yVal>
          <c:smooth val="0"/>
          <c:extLst>
            <c:ext xmlns:c16="http://schemas.microsoft.com/office/drawing/2014/chart" uri="{C3380CC4-5D6E-409C-BE32-E72D297353CC}">
              <c16:uniqueId val="{00000013-7C4D-4F08-9BF4-4107F9C5CAAC}"/>
            </c:ext>
          </c:extLst>
        </c:ser>
        <c:dLbls>
          <c:showLegendKey val="0"/>
          <c:showVal val="1"/>
          <c:showCatName val="0"/>
          <c:showSerName val="0"/>
          <c:showPercent val="0"/>
          <c:showBubbleSize val="0"/>
        </c:dLbls>
        <c:axId val="84219776"/>
        <c:axId val="84234240"/>
      </c:scatterChart>
      <c:valAx>
        <c:axId val="84219776"/>
        <c:scaling>
          <c:orientation val="maxMin"/>
          <c:max val="8"/>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兵庫県三木市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新規発行市債の減に加え、合併特例債や臨時財政対策債の償還進捗により、元利償還金は前年度より約</a:t>
          </a:r>
          <a:r>
            <a:rPr kumimoji="1" lang="en-US" altLang="ja-JP" sz="1300">
              <a:latin typeface="ＭＳ ゴシック" pitchFamily="49" charset="-128"/>
              <a:ea typeface="ＭＳ ゴシック" pitchFamily="49" charset="-128"/>
            </a:rPr>
            <a:t>0.5</a:t>
          </a:r>
          <a:r>
            <a:rPr kumimoji="1" lang="ja-JP" altLang="en-US" sz="1300">
              <a:latin typeface="ＭＳ ゴシック" pitchFamily="49" charset="-128"/>
              <a:ea typeface="ＭＳ ゴシック" pitchFamily="49" charset="-128"/>
            </a:rPr>
            <a:t>億円減少した一方、下水道債、臨時財政対策債、合併特例債などの公債費に対する交付税措置額が減となったことが主な要因となり、算入公債費等が約</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億円減少したことで、実質公債費比率が上昇する結果となった。</a:t>
          </a:r>
        </a:p>
        <a:p>
          <a:r>
            <a:rPr kumimoji="1" lang="ja-JP" altLang="en-US" sz="1300">
              <a:latin typeface="ＭＳ ゴシック" pitchFamily="49" charset="-128"/>
              <a:ea typeface="ＭＳ ゴシック" pitchFamily="49" charset="-128"/>
            </a:rPr>
            <a:t>　今後は、公共施設の更新・改修等の大型事業を予定しており、市債の発行が増加することに伴って実質公債費率も増加する見込みである。そのため、新規事業の抑制や交付税措置の有利な市債の積極的な活用により、公債費負担の抑制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兵庫県三木市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まず、将来負担額について、地方債の現在高が前年度より約</a:t>
          </a:r>
          <a:r>
            <a:rPr kumimoji="1" lang="en-US" altLang="ja-JP" sz="1400">
              <a:latin typeface="ＭＳ ゴシック" pitchFamily="49" charset="-128"/>
              <a:ea typeface="ＭＳ ゴシック" pitchFamily="49" charset="-128"/>
            </a:rPr>
            <a:t>16.7</a:t>
          </a:r>
          <a:r>
            <a:rPr kumimoji="1" lang="ja-JP" altLang="en-US" sz="1400">
              <a:latin typeface="ＭＳ ゴシック" pitchFamily="49" charset="-128"/>
              <a:ea typeface="ＭＳ ゴシック" pitchFamily="49" charset="-128"/>
            </a:rPr>
            <a:t>億円減少している。これは、市債の新規発行を抑制する一方で、市債の償還が進んだためである。また、公営企業債等繰入見込額が前年度より約</a:t>
          </a:r>
          <a:r>
            <a:rPr kumimoji="1" lang="en-US" altLang="ja-JP" sz="1400">
              <a:latin typeface="ＭＳ ゴシック" pitchFamily="49" charset="-128"/>
              <a:ea typeface="ＭＳ ゴシック" pitchFamily="49" charset="-128"/>
            </a:rPr>
            <a:t>5.8</a:t>
          </a:r>
          <a:r>
            <a:rPr kumimoji="1" lang="ja-JP" altLang="en-US" sz="1400">
              <a:latin typeface="ＭＳ ゴシック" pitchFamily="49" charset="-128"/>
              <a:ea typeface="ＭＳ ゴシック" pitchFamily="49" charset="-128"/>
            </a:rPr>
            <a:t>億円増加している。これは、下水道事業の市債残高が増加したためである。</a:t>
          </a:r>
        </a:p>
        <a:p>
          <a:r>
            <a:rPr kumimoji="1" lang="ja-JP" altLang="en-US" sz="1400">
              <a:latin typeface="ＭＳ ゴシック" pitchFamily="49" charset="-128"/>
              <a:ea typeface="ＭＳ ゴシック" pitchFamily="49" charset="-128"/>
            </a:rPr>
            <a:t>　次に、充当可能財源等については、財政調整基金や減債基金を取り崩したことにより、充当可能基金の残高が前年度より約</a:t>
          </a:r>
          <a:r>
            <a:rPr kumimoji="1" lang="en-US" altLang="ja-JP" sz="1400">
              <a:latin typeface="ＭＳ ゴシック" pitchFamily="49" charset="-128"/>
              <a:ea typeface="ＭＳ ゴシック" pitchFamily="49" charset="-128"/>
            </a:rPr>
            <a:t>0.8</a:t>
          </a:r>
          <a:r>
            <a:rPr kumimoji="1" lang="ja-JP" altLang="en-US" sz="1400">
              <a:latin typeface="ＭＳ ゴシック" pitchFamily="49" charset="-128"/>
              <a:ea typeface="ＭＳ ゴシック" pitchFamily="49" charset="-128"/>
            </a:rPr>
            <a:t>億円減少している。また、基準財政需要額算入見込額は、市債残高の減少に伴って公債費等の算入も減るため</a:t>
          </a:r>
          <a:r>
            <a:rPr kumimoji="1" lang="en-US" altLang="ja-JP" sz="1400">
              <a:latin typeface="ＭＳ ゴシック" pitchFamily="49" charset="-128"/>
              <a:ea typeface="ＭＳ ゴシック" pitchFamily="49" charset="-128"/>
            </a:rPr>
            <a:t>14.2</a:t>
          </a:r>
          <a:r>
            <a:rPr kumimoji="1" lang="ja-JP" altLang="en-US" sz="1400">
              <a:latin typeface="ＭＳ ゴシック" pitchFamily="49" charset="-128"/>
              <a:ea typeface="ＭＳ ゴシック" pitchFamily="49" charset="-128"/>
            </a:rPr>
            <a:t>億円減少している。</a:t>
          </a:r>
        </a:p>
        <a:p>
          <a:r>
            <a:rPr kumimoji="1" lang="ja-JP" altLang="en-US" sz="1400">
              <a:latin typeface="ＭＳ ゴシック" pitchFamily="49" charset="-128"/>
              <a:ea typeface="ＭＳ ゴシック" pitchFamily="49" charset="-128"/>
            </a:rPr>
            <a:t>　将来負担比率は全体として改善しているが、今後公共施設等の更新・改修等が予定されていることから、将来への負担を増加させないよう、引き続き堅実な財政運営を行っていく必要がある。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兵庫県三木市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全体の基金残高は前年度より約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億円減少している。前年度剰余金や臨時財政対策債償還基金費、団地再生事業に係る企業版ふるさと納税寄附金など約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令和６年度は「三木市財政健全化計画」の取組の３年度目に当たり、引き続き同計画に基づき市財政の健全化に取り組んだものの、計画策定時の想定を超える人件費の増加や、物価高騰による物件費の増加などにより歳出が大きく増加したため、令和３年度以降なかった財源補填のための基金の取り崩しを行い、財政基金と減債基金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億円を取り崩したことが主な要因となっている。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扶助費や公共施設等の更新・改修等に係る事業費の増加が見込まれ、財政運営はさらに厳しさを増すことが見込まれる。基金の取り崩しを最小限に抑えられるよう、財政健全化計画に基づく事業の見直しや財源の確保等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こころのふるさと三木応援基金：三木市を応援しようとする個人、法人その他団体からの寄附金（ふるさと納税）を積み立て、</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寄付者が希望する目的に沿う事業経費に充当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　　　　　　：公共施設の整備費等に充当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　　　　　　　　：急速に進展する高齢化社会に対応するため、保健福祉等の充実・強化を図る事業経費に充当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市民文化振興基金　　　　　　：三木市の文化の向上を目的とする事業経費に充当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ガーデンシティみき創生基金　：行政と市民の協働による誇りと愛着の持てるふるさとづくりのための事業経費に充当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その他特定目的基金全体は、残高が前年度より約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こころのふるさと三木応援基金は、事業経費への充当で約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億円を取り崩した一方、個人からのふるさと納税寄附金約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億円、団地再生事業に係る企業版ふるさと納税寄附金約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億円を積み立てたことで、残高が前年度より約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億円増加している。一方で、公共施設整備基金は、県総合射撃場周辺整備に係る道路整備事業等への充当で約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億円を取り崩したことで、残高が前年度より約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団地再生事業に係る企業版ふるさと納税寄附金を基金に積み立てたことで一時的に基金残高が増加したが、ふるさと納税の飛躍的な伸びが期待できない一方で、人件費や物価高騰の影響により事業経費への充当額は増加傾向にあることから、基金残高は減少していく見込みである。ふるさと納税寄附金は市の貴重な自主財源であるため、今後も引き続き収入増加に向けた取組を進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前年度剰余金や基金利子約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億円を積み立てた一方で、収支不足を補うため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億円を取り崩したことで、残高が前年度より約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経済事情の著しい変動等により財源が著しく不足する場合や、災害発生への対応など、財政上の備えとして一定規模の残高を確保していく。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今後高齢化等の進展による扶助費の増加や公共施設等の更新・改修等に係る事業費の増加が見込まれ、財政運営はさらに厳しさを増すことが見込まれる。基金の取り崩しを最小限に抑えられるよう、財政健全化計画に基づく事業の見直しや財源の確保等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普通交付税の再算定において措置された「臨時財政対策債償還基金費」など約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億円を積み立てた一方で、収支不足を補うため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億円を取り崩したことで、残高が前年度より約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金利変動等による公債費の償還リスクに備えるため、一定規模の残高を確保しておく必要があり、当面の間は臨時財政対策債の償還ピークが続くが、基金の取り崩しを最小限に抑えられるよう、財政健全化計画に基づく事業の見直しや財源の確保など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600B303-4DAD-4225-BC69-5C82114C0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F87F7B3-9046-4861-86DB-0175EA5DB5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869D8782-6E5E-403E-9AAF-68271480DC4A}"/>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DC46416B-A778-44AF-96C7-74B0FE7C43AE}"/>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A264377D-1423-4FD1-9029-D788D22C6E35}"/>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810A1A3D-0407-4201-9E52-92D359DD9B57}"/>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2A3F2C2C-6C14-41E9-903F-BB188B3A53A6}"/>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E6C41EF6-5844-4F38-BC90-3B60CA425074}"/>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E982C6D0-F95D-4058-AA64-79E83C0FAFAA}"/>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407DFC82-8A58-4056-9F78-203AA0E8863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D7235B3B-19CA-454F-BE6D-C1E0FEBEDFFD}"/>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2AAA89D6-47FA-48AC-9364-9AB16F4B7F49}"/>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358CA247-0FEB-4235-A0D3-5FF14D4ACE43}"/>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CBF1E194-072A-4C46-9870-2CB5BB89D27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B9FB6B83-D23B-47B2-88C4-1B221F73F5B4}"/>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12E83C4D-61AF-48C1-B1D3-C4F4EAE8FD61}"/>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DA9B3228-1317-4F72-97C3-51D9002286E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BD785FB-36A0-4F88-AA2F-B6346E44DD02}"/>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12FF82F3-6B4F-4501-862A-604A0601F1E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43CCE0FD-4271-4F63-948C-835EA40A139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9F1DD33-F985-4A2D-8762-9F184781500C}"/>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A601F2C3-EF9F-4D4F-B863-6A0E2F608C16}"/>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BD9EE96-4336-439B-9846-3106A96C2B9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4904C266-1098-4D8A-9E6D-BCA11D619C7E}"/>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577C83E4-6303-41F7-9DD9-59D2FD0439FF}"/>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DC8720CD-0E04-4C83-999E-A9F758349A71}"/>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31E5EFC5-3904-4FF0-BB0E-ECF41C6358EF}"/>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23567AE0-47BA-4B5D-8E81-5EF5A7E2522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733DEAE5-8F78-4E36-9F5A-6289953D8256}"/>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4431BDC6-4305-4195-860B-390317D297BB}"/>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69BF7842-4FC5-4421-B98C-A76EB5B4F387}"/>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1AE4FD94-0353-4F59-8FBB-C4189A0472D2}"/>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38B0B857-1B95-482A-8103-5D4C4817039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3BB8D28C-7106-4361-9F6A-7132129643D9}"/>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81522864-6A53-4149-AA41-F65D4573610F}"/>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7C3ECA91-28D5-42A7-BFCF-4C786B66551B}"/>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E7ECEB15-E3D0-446C-B31C-DED123B7A389}"/>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66BD1807-B824-4AC4-84D2-C735F85340B5}"/>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68E441B4-0EFF-4993-9716-C9D310A9C579}"/>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8284C277-0CB8-49E5-A622-CA7B5BAA02C9}"/>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57CE4E7F-A3BC-4F82-91BD-7E70FA3A923E}"/>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DC40EE88-D58E-4E65-A421-0D29665ED4F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6B2C990E-3F5D-49AE-BCC5-B383BA2CE395}"/>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14CDD56-CE9B-4B8A-B3AD-00D74C9B5813}"/>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910D6276-D120-4924-8357-4DDAC9910E6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529F87A1-D1E3-4891-BB9E-E5E13CD33DBE}"/>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E45900DC-6DA5-492B-9EDF-18016696E06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有形固定資産減価償却率は、類似団体内平均及び全国平均を上回っており、老朽化が進んでいる状況にある。</a:t>
          </a:r>
        </a:p>
        <a:p>
          <a:r>
            <a:rPr kumimoji="1" lang="ja-JP" altLang="en-US" sz="1100">
              <a:latin typeface="ＭＳ Ｐゴシック" panose="020B0600070205080204" pitchFamily="50" charset="-128"/>
              <a:ea typeface="ＭＳ Ｐゴシック" panose="020B0600070205080204" pitchFamily="50" charset="-128"/>
            </a:rPr>
            <a:t>　建物や道路の多くが昭和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60</a:t>
          </a:r>
          <a:r>
            <a:rPr kumimoji="1" lang="ja-JP" altLang="en-US" sz="1100">
              <a:latin typeface="ＭＳ Ｐゴシック" panose="020B0600070205080204" pitchFamily="50" charset="-128"/>
              <a:ea typeface="ＭＳ Ｐゴシック" panose="020B0600070205080204" pitchFamily="50" charset="-128"/>
            </a:rPr>
            <a:t>年代に整備されており、整備から</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年以上が経過し、老朽化が進んでいることから、今後は改修費用の増加が見込まれる。そのため公共施設の統廃合を進め、将来的な財政負担の抑制に努める。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3311A8E3-ABDD-45DD-85C3-5BFDDC4558DF}"/>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D5F80493-76DF-48CD-9E82-70AA5DF95BD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A0366F9E-84B7-476F-9C9E-0BC53D4F8F04}"/>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07FFE42E-D6B5-4C68-8E44-0D2908D634B6}"/>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430B8606-4044-458E-9E6D-2826672930E2}"/>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71C96B91-2B5E-4F4A-9158-7F6447C4AEA9}"/>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3B3FA495-EC14-40F6-9CFB-31F88859DB7E}"/>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78FB3CF8-7DBB-400F-A58F-68718CA94223}"/>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283BA09A-CFA6-4330-915D-B9750F9F70B4}"/>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45869D91-3D75-4E19-85E2-EECA11102532}"/>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9B314D3A-AA82-4B3A-90C2-FA34D5836620}"/>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283B683C-66E1-4034-A966-777C25F9F5E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B7D8CF36-81F4-49AD-A0B6-1252F7364CDD}"/>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1DD7DA98-9A5C-4706-BEBB-0A90D013CED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35941</xdr:rowOff>
    </xdr:from>
    <xdr:to>
      <xdr:col>23</xdr:col>
      <xdr:colOff>85090</xdr:colOff>
      <xdr:row>34</xdr:row>
      <xdr:rowOff>88011</xdr:rowOff>
    </xdr:to>
    <xdr:cxnSp macro="">
      <xdr:nvCxnSpPr>
        <xdr:cNvPr id="63" name="直線コネクタ 62">
          <a:extLst>
            <a:ext uri="{FF2B5EF4-FFF2-40B4-BE49-F238E27FC236}">
              <a16:creationId xmlns:a16="http://schemas.microsoft.com/office/drawing/2014/main" id="{995625C4-ED29-4911-B0B9-33D6E52F0DA3}"/>
            </a:ext>
          </a:extLst>
        </xdr:cNvPr>
        <xdr:cNvCxnSpPr/>
      </xdr:nvCxnSpPr>
      <xdr:spPr>
        <a:xfrm flipV="1">
          <a:off x="4760595" y="5436616"/>
          <a:ext cx="1270" cy="1252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91838</xdr:rowOff>
    </xdr:from>
    <xdr:ext cx="405111" cy="259045"/>
    <xdr:sp macro="" textlink="">
      <xdr:nvSpPr>
        <xdr:cNvPr id="64" name="有形固定資産減価償却率最小値テキスト">
          <a:extLst>
            <a:ext uri="{FF2B5EF4-FFF2-40B4-BE49-F238E27FC236}">
              <a16:creationId xmlns:a16="http://schemas.microsoft.com/office/drawing/2014/main" id="{374D7A2D-183F-445E-8A08-02FE64BF7EE9}"/>
            </a:ext>
          </a:extLst>
        </xdr:cNvPr>
        <xdr:cNvSpPr txBox="1"/>
      </xdr:nvSpPr>
      <xdr:spPr>
        <a:xfrm>
          <a:off x="4813300" y="6692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88011</xdr:rowOff>
    </xdr:from>
    <xdr:to>
      <xdr:col>23</xdr:col>
      <xdr:colOff>174625</xdr:colOff>
      <xdr:row>34</xdr:row>
      <xdr:rowOff>88011</xdr:rowOff>
    </xdr:to>
    <xdr:cxnSp macro="">
      <xdr:nvCxnSpPr>
        <xdr:cNvPr id="65" name="直線コネクタ 64">
          <a:extLst>
            <a:ext uri="{FF2B5EF4-FFF2-40B4-BE49-F238E27FC236}">
              <a16:creationId xmlns:a16="http://schemas.microsoft.com/office/drawing/2014/main" id="{0B230299-CC5E-4966-94C1-6B03FF684C7A}"/>
            </a:ext>
          </a:extLst>
        </xdr:cNvPr>
        <xdr:cNvCxnSpPr/>
      </xdr:nvCxnSpPr>
      <xdr:spPr>
        <a:xfrm>
          <a:off x="4673600" y="6688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154068</xdr:rowOff>
    </xdr:from>
    <xdr:ext cx="405111" cy="259045"/>
    <xdr:sp macro="" textlink="">
      <xdr:nvSpPr>
        <xdr:cNvPr id="66" name="有形固定資産減価償却率最大値テキスト">
          <a:extLst>
            <a:ext uri="{FF2B5EF4-FFF2-40B4-BE49-F238E27FC236}">
              <a16:creationId xmlns:a16="http://schemas.microsoft.com/office/drawing/2014/main" id="{C9EFB79E-AB1C-451D-9AAA-964CEC3ED955}"/>
            </a:ext>
          </a:extLst>
        </xdr:cNvPr>
        <xdr:cNvSpPr txBox="1"/>
      </xdr:nvSpPr>
      <xdr:spPr>
        <a:xfrm>
          <a:off x="4813300" y="521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35941</xdr:rowOff>
    </xdr:from>
    <xdr:to>
      <xdr:col>23</xdr:col>
      <xdr:colOff>174625</xdr:colOff>
      <xdr:row>27</xdr:row>
      <xdr:rowOff>35941</xdr:rowOff>
    </xdr:to>
    <xdr:cxnSp macro="">
      <xdr:nvCxnSpPr>
        <xdr:cNvPr id="67" name="直線コネクタ 66">
          <a:extLst>
            <a:ext uri="{FF2B5EF4-FFF2-40B4-BE49-F238E27FC236}">
              <a16:creationId xmlns:a16="http://schemas.microsoft.com/office/drawing/2014/main" id="{5DD964D0-F6F3-4AAE-8819-E2DEA1BDE78F}"/>
            </a:ext>
          </a:extLst>
        </xdr:cNvPr>
        <xdr:cNvCxnSpPr/>
      </xdr:nvCxnSpPr>
      <xdr:spPr>
        <a:xfrm>
          <a:off x="4673600" y="5436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128414</xdr:rowOff>
    </xdr:from>
    <xdr:ext cx="405111" cy="259045"/>
    <xdr:sp macro="" textlink="">
      <xdr:nvSpPr>
        <xdr:cNvPr id="68" name="有形固定資産減価償却率平均値テキスト">
          <a:extLst>
            <a:ext uri="{FF2B5EF4-FFF2-40B4-BE49-F238E27FC236}">
              <a16:creationId xmlns:a16="http://schemas.microsoft.com/office/drawing/2014/main" id="{816CD2BD-F52F-4BE7-8CEA-4B4F42842725}"/>
            </a:ext>
          </a:extLst>
        </xdr:cNvPr>
        <xdr:cNvSpPr txBox="1"/>
      </xdr:nvSpPr>
      <xdr:spPr>
        <a:xfrm>
          <a:off x="4813300" y="58719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105537</xdr:rowOff>
    </xdr:from>
    <xdr:to>
      <xdr:col>23</xdr:col>
      <xdr:colOff>136525</xdr:colOff>
      <xdr:row>31</xdr:row>
      <xdr:rowOff>35687</xdr:rowOff>
    </xdr:to>
    <xdr:sp macro="" textlink="">
      <xdr:nvSpPr>
        <xdr:cNvPr id="69" name="フローチャート: 判断 68">
          <a:extLst>
            <a:ext uri="{FF2B5EF4-FFF2-40B4-BE49-F238E27FC236}">
              <a16:creationId xmlns:a16="http://schemas.microsoft.com/office/drawing/2014/main" id="{688BD305-D63D-4555-907A-AAADB95C178F}"/>
            </a:ext>
          </a:extLst>
        </xdr:cNvPr>
        <xdr:cNvSpPr/>
      </xdr:nvSpPr>
      <xdr:spPr>
        <a:xfrm>
          <a:off x="4711700" y="602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49403</xdr:rowOff>
    </xdr:from>
    <xdr:to>
      <xdr:col>19</xdr:col>
      <xdr:colOff>187325</xdr:colOff>
      <xdr:row>30</xdr:row>
      <xdr:rowOff>151003</xdr:rowOff>
    </xdr:to>
    <xdr:sp macro="" textlink="">
      <xdr:nvSpPr>
        <xdr:cNvPr id="70" name="フローチャート: 判断 69">
          <a:extLst>
            <a:ext uri="{FF2B5EF4-FFF2-40B4-BE49-F238E27FC236}">
              <a16:creationId xmlns:a16="http://schemas.microsoft.com/office/drawing/2014/main" id="{2EF2A494-EDD3-4E1E-9C1A-BA3D22624E2D}"/>
            </a:ext>
          </a:extLst>
        </xdr:cNvPr>
        <xdr:cNvSpPr/>
      </xdr:nvSpPr>
      <xdr:spPr>
        <a:xfrm>
          <a:off x="4000500" y="596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160401</xdr:rowOff>
    </xdr:from>
    <xdr:to>
      <xdr:col>15</xdr:col>
      <xdr:colOff>187325</xdr:colOff>
      <xdr:row>30</xdr:row>
      <xdr:rowOff>90551</xdr:rowOff>
    </xdr:to>
    <xdr:sp macro="" textlink="">
      <xdr:nvSpPr>
        <xdr:cNvPr id="71" name="フローチャート: 判断 70">
          <a:extLst>
            <a:ext uri="{FF2B5EF4-FFF2-40B4-BE49-F238E27FC236}">
              <a16:creationId xmlns:a16="http://schemas.microsoft.com/office/drawing/2014/main" id="{94FC45A7-0A48-49F2-A8CC-ACF75958E0FF}"/>
            </a:ext>
          </a:extLst>
        </xdr:cNvPr>
        <xdr:cNvSpPr/>
      </xdr:nvSpPr>
      <xdr:spPr>
        <a:xfrm>
          <a:off x="3238500" y="590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117221</xdr:rowOff>
    </xdr:from>
    <xdr:to>
      <xdr:col>11</xdr:col>
      <xdr:colOff>187325</xdr:colOff>
      <xdr:row>30</xdr:row>
      <xdr:rowOff>47371</xdr:rowOff>
    </xdr:to>
    <xdr:sp macro="" textlink="">
      <xdr:nvSpPr>
        <xdr:cNvPr id="72" name="フローチャート: 判断 71">
          <a:extLst>
            <a:ext uri="{FF2B5EF4-FFF2-40B4-BE49-F238E27FC236}">
              <a16:creationId xmlns:a16="http://schemas.microsoft.com/office/drawing/2014/main" id="{EDAAE094-4241-41B1-986A-307389772EB8}"/>
            </a:ext>
          </a:extLst>
        </xdr:cNvPr>
        <xdr:cNvSpPr/>
      </xdr:nvSpPr>
      <xdr:spPr>
        <a:xfrm>
          <a:off x="2476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65405</xdr:rowOff>
    </xdr:from>
    <xdr:to>
      <xdr:col>7</xdr:col>
      <xdr:colOff>187325</xdr:colOff>
      <xdr:row>29</xdr:row>
      <xdr:rowOff>167005</xdr:rowOff>
    </xdr:to>
    <xdr:sp macro="" textlink="">
      <xdr:nvSpPr>
        <xdr:cNvPr id="73" name="フローチャート: 判断 72">
          <a:extLst>
            <a:ext uri="{FF2B5EF4-FFF2-40B4-BE49-F238E27FC236}">
              <a16:creationId xmlns:a16="http://schemas.microsoft.com/office/drawing/2014/main" id="{4056FFD7-0D73-4AC9-A613-1BFD76BA1A7B}"/>
            </a:ext>
          </a:extLst>
        </xdr:cNvPr>
        <xdr:cNvSpPr/>
      </xdr:nvSpPr>
      <xdr:spPr>
        <a:xfrm>
          <a:off x="1714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FD538D1E-E1D5-4169-AE10-6D031D280B0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68E98DBA-288B-4C27-8955-0F54FADB0D4F}"/>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AD6D05B0-9271-46D2-817E-26158096BFD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BE3477A5-1C5F-4909-BA36-23CEBBF022E6}"/>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79BE5001-C5B8-4051-A245-BEA5791C071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79" name="楕円 78">
          <a:extLst>
            <a:ext uri="{FF2B5EF4-FFF2-40B4-BE49-F238E27FC236}">
              <a16:creationId xmlns:a16="http://schemas.microsoft.com/office/drawing/2014/main" id="{8EF8DD26-F101-4129-99E4-182B298324FD}"/>
            </a:ext>
          </a:extLst>
        </xdr:cNvPr>
        <xdr:cNvSpPr/>
      </xdr:nvSpPr>
      <xdr:spPr>
        <a:xfrm>
          <a:off x="47117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24782</xdr:rowOff>
    </xdr:from>
    <xdr:ext cx="405111" cy="259045"/>
    <xdr:sp macro="" textlink="">
      <xdr:nvSpPr>
        <xdr:cNvPr id="80" name="有形固定資産減価償却率該当値テキスト">
          <a:extLst>
            <a:ext uri="{FF2B5EF4-FFF2-40B4-BE49-F238E27FC236}">
              <a16:creationId xmlns:a16="http://schemas.microsoft.com/office/drawing/2014/main" id="{8C4D8F08-717A-43A5-A263-2F11DFE56B72}"/>
            </a:ext>
          </a:extLst>
        </xdr:cNvPr>
        <xdr:cNvSpPr txBox="1"/>
      </xdr:nvSpPr>
      <xdr:spPr>
        <a:xfrm>
          <a:off x="4813300" y="611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165989</xdr:rowOff>
    </xdr:from>
    <xdr:to>
      <xdr:col>19</xdr:col>
      <xdr:colOff>187325</xdr:colOff>
      <xdr:row>31</xdr:row>
      <xdr:rowOff>96139</xdr:rowOff>
    </xdr:to>
    <xdr:sp macro="" textlink="">
      <xdr:nvSpPr>
        <xdr:cNvPr id="81" name="楕円 80">
          <a:extLst>
            <a:ext uri="{FF2B5EF4-FFF2-40B4-BE49-F238E27FC236}">
              <a16:creationId xmlns:a16="http://schemas.microsoft.com/office/drawing/2014/main" id="{695115D9-DA7C-407A-87C7-FFBB03CFC251}"/>
            </a:ext>
          </a:extLst>
        </xdr:cNvPr>
        <xdr:cNvSpPr/>
      </xdr:nvSpPr>
      <xdr:spPr>
        <a:xfrm>
          <a:off x="4000500" y="608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45339</xdr:rowOff>
    </xdr:from>
    <xdr:to>
      <xdr:col>23</xdr:col>
      <xdr:colOff>85725</xdr:colOff>
      <xdr:row>31</xdr:row>
      <xdr:rowOff>97155</xdr:rowOff>
    </xdr:to>
    <xdr:cxnSp macro="">
      <xdr:nvCxnSpPr>
        <xdr:cNvPr id="82" name="直線コネクタ 81">
          <a:extLst>
            <a:ext uri="{FF2B5EF4-FFF2-40B4-BE49-F238E27FC236}">
              <a16:creationId xmlns:a16="http://schemas.microsoft.com/office/drawing/2014/main" id="{0204900B-B5D9-4419-9F69-A80F3B0DCC68}"/>
            </a:ext>
          </a:extLst>
        </xdr:cNvPr>
        <xdr:cNvCxnSpPr/>
      </xdr:nvCxnSpPr>
      <xdr:spPr>
        <a:xfrm>
          <a:off x="4051300" y="6131814"/>
          <a:ext cx="7112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105537</xdr:rowOff>
    </xdr:from>
    <xdr:to>
      <xdr:col>15</xdr:col>
      <xdr:colOff>187325</xdr:colOff>
      <xdr:row>31</xdr:row>
      <xdr:rowOff>35687</xdr:rowOff>
    </xdr:to>
    <xdr:sp macro="" textlink="">
      <xdr:nvSpPr>
        <xdr:cNvPr id="83" name="楕円 82">
          <a:extLst>
            <a:ext uri="{FF2B5EF4-FFF2-40B4-BE49-F238E27FC236}">
              <a16:creationId xmlns:a16="http://schemas.microsoft.com/office/drawing/2014/main" id="{93673CC4-C415-4263-9832-EAF3667920AC}"/>
            </a:ext>
          </a:extLst>
        </xdr:cNvPr>
        <xdr:cNvSpPr/>
      </xdr:nvSpPr>
      <xdr:spPr>
        <a:xfrm>
          <a:off x="3238500" y="6020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156337</xdr:rowOff>
    </xdr:from>
    <xdr:to>
      <xdr:col>19</xdr:col>
      <xdr:colOff>136525</xdr:colOff>
      <xdr:row>31</xdr:row>
      <xdr:rowOff>45339</xdr:rowOff>
    </xdr:to>
    <xdr:cxnSp macro="">
      <xdr:nvCxnSpPr>
        <xdr:cNvPr id="84" name="直線コネクタ 83">
          <a:extLst>
            <a:ext uri="{FF2B5EF4-FFF2-40B4-BE49-F238E27FC236}">
              <a16:creationId xmlns:a16="http://schemas.microsoft.com/office/drawing/2014/main" id="{1890EC36-A5E6-41D8-8636-CACE8C3E8D10}"/>
            </a:ext>
          </a:extLst>
        </xdr:cNvPr>
        <xdr:cNvCxnSpPr/>
      </xdr:nvCxnSpPr>
      <xdr:spPr>
        <a:xfrm>
          <a:off x="3289300" y="6071362"/>
          <a:ext cx="7620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36449</xdr:rowOff>
    </xdr:from>
    <xdr:to>
      <xdr:col>11</xdr:col>
      <xdr:colOff>187325</xdr:colOff>
      <xdr:row>30</xdr:row>
      <xdr:rowOff>138049</xdr:rowOff>
    </xdr:to>
    <xdr:sp macro="" textlink="">
      <xdr:nvSpPr>
        <xdr:cNvPr id="85" name="楕円 84">
          <a:extLst>
            <a:ext uri="{FF2B5EF4-FFF2-40B4-BE49-F238E27FC236}">
              <a16:creationId xmlns:a16="http://schemas.microsoft.com/office/drawing/2014/main" id="{00CCCE37-C524-41CE-B1A0-28703F95A88F}"/>
            </a:ext>
          </a:extLst>
        </xdr:cNvPr>
        <xdr:cNvSpPr/>
      </xdr:nvSpPr>
      <xdr:spPr>
        <a:xfrm>
          <a:off x="2476500" y="595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87249</xdr:rowOff>
    </xdr:from>
    <xdr:to>
      <xdr:col>15</xdr:col>
      <xdr:colOff>136525</xdr:colOff>
      <xdr:row>30</xdr:row>
      <xdr:rowOff>156337</xdr:rowOff>
    </xdr:to>
    <xdr:cxnSp macro="">
      <xdr:nvCxnSpPr>
        <xdr:cNvPr id="86" name="直線コネクタ 85">
          <a:extLst>
            <a:ext uri="{FF2B5EF4-FFF2-40B4-BE49-F238E27FC236}">
              <a16:creationId xmlns:a16="http://schemas.microsoft.com/office/drawing/2014/main" id="{855B317B-7CE4-4A48-9DD7-B12379812A2B}"/>
            </a:ext>
          </a:extLst>
        </xdr:cNvPr>
        <xdr:cNvCxnSpPr/>
      </xdr:nvCxnSpPr>
      <xdr:spPr>
        <a:xfrm>
          <a:off x="2527300" y="6002274"/>
          <a:ext cx="762000" cy="6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151765</xdr:rowOff>
    </xdr:from>
    <xdr:to>
      <xdr:col>7</xdr:col>
      <xdr:colOff>187325</xdr:colOff>
      <xdr:row>30</xdr:row>
      <xdr:rowOff>81915</xdr:rowOff>
    </xdr:to>
    <xdr:sp macro="" textlink="">
      <xdr:nvSpPr>
        <xdr:cNvPr id="87" name="楕円 86">
          <a:extLst>
            <a:ext uri="{FF2B5EF4-FFF2-40B4-BE49-F238E27FC236}">
              <a16:creationId xmlns:a16="http://schemas.microsoft.com/office/drawing/2014/main" id="{8E23D231-5158-4584-935E-AB71E6305D8F}"/>
            </a:ext>
          </a:extLst>
        </xdr:cNvPr>
        <xdr:cNvSpPr/>
      </xdr:nvSpPr>
      <xdr:spPr>
        <a:xfrm>
          <a:off x="1714500" y="58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31115</xdr:rowOff>
    </xdr:from>
    <xdr:to>
      <xdr:col>11</xdr:col>
      <xdr:colOff>136525</xdr:colOff>
      <xdr:row>30</xdr:row>
      <xdr:rowOff>87249</xdr:rowOff>
    </xdr:to>
    <xdr:cxnSp macro="">
      <xdr:nvCxnSpPr>
        <xdr:cNvPr id="88" name="直線コネクタ 87">
          <a:extLst>
            <a:ext uri="{FF2B5EF4-FFF2-40B4-BE49-F238E27FC236}">
              <a16:creationId xmlns:a16="http://schemas.microsoft.com/office/drawing/2014/main" id="{0D9E0656-E501-4C90-BD0E-3EE00540513F}"/>
            </a:ext>
          </a:extLst>
        </xdr:cNvPr>
        <xdr:cNvCxnSpPr/>
      </xdr:nvCxnSpPr>
      <xdr:spPr>
        <a:xfrm>
          <a:off x="1765300" y="5946140"/>
          <a:ext cx="7620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167530</xdr:rowOff>
    </xdr:from>
    <xdr:ext cx="405111" cy="259045"/>
    <xdr:sp macro="" textlink="">
      <xdr:nvSpPr>
        <xdr:cNvPr id="89" name="n_1aveValue有形固定資産減価償却率">
          <a:extLst>
            <a:ext uri="{FF2B5EF4-FFF2-40B4-BE49-F238E27FC236}">
              <a16:creationId xmlns:a16="http://schemas.microsoft.com/office/drawing/2014/main" id="{19DAA535-78B0-4C92-BB0D-ECCF2B886615}"/>
            </a:ext>
          </a:extLst>
        </xdr:cNvPr>
        <xdr:cNvSpPr txBox="1"/>
      </xdr:nvSpPr>
      <xdr:spPr>
        <a:xfrm>
          <a:off x="3836044" y="573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107078</xdr:rowOff>
    </xdr:from>
    <xdr:ext cx="405111" cy="259045"/>
    <xdr:sp macro="" textlink="">
      <xdr:nvSpPr>
        <xdr:cNvPr id="90" name="n_2aveValue有形固定資産減価償却率">
          <a:extLst>
            <a:ext uri="{FF2B5EF4-FFF2-40B4-BE49-F238E27FC236}">
              <a16:creationId xmlns:a16="http://schemas.microsoft.com/office/drawing/2014/main" id="{FF2B2136-1355-472B-A093-E2DDCE25F9C2}"/>
            </a:ext>
          </a:extLst>
        </xdr:cNvPr>
        <xdr:cNvSpPr txBox="1"/>
      </xdr:nvSpPr>
      <xdr:spPr>
        <a:xfrm>
          <a:off x="3086744" y="5679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63898</xdr:rowOff>
    </xdr:from>
    <xdr:ext cx="405111" cy="259045"/>
    <xdr:sp macro="" textlink="">
      <xdr:nvSpPr>
        <xdr:cNvPr id="91" name="n_3aveValue有形固定資産減価償却率">
          <a:extLst>
            <a:ext uri="{FF2B5EF4-FFF2-40B4-BE49-F238E27FC236}">
              <a16:creationId xmlns:a16="http://schemas.microsoft.com/office/drawing/2014/main" id="{7DAC33B0-DEFB-4AAA-9DA7-F009B021C1DE}"/>
            </a:ext>
          </a:extLst>
        </xdr:cNvPr>
        <xdr:cNvSpPr txBox="1"/>
      </xdr:nvSpPr>
      <xdr:spPr>
        <a:xfrm>
          <a:off x="2324744" y="563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12082</xdr:rowOff>
    </xdr:from>
    <xdr:ext cx="405111" cy="259045"/>
    <xdr:sp macro="" textlink="">
      <xdr:nvSpPr>
        <xdr:cNvPr id="92" name="n_4aveValue有形固定資産減価償却率">
          <a:extLst>
            <a:ext uri="{FF2B5EF4-FFF2-40B4-BE49-F238E27FC236}">
              <a16:creationId xmlns:a16="http://schemas.microsoft.com/office/drawing/2014/main" id="{ED995610-8641-411C-9036-FD32327F6C7F}"/>
            </a:ext>
          </a:extLst>
        </xdr:cNvPr>
        <xdr:cNvSpPr txBox="1"/>
      </xdr:nvSpPr>
      <xdr:spPr>
        <a:xfrm>
          <a:off x="1562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87266</xdr:rowOff>
    </xdr:from>
    <xdr:ext cx="405111" cy="259045"/>
    <xdr:sp macro="" textlink="">
      <xdr:nvSpPr>
        <xdr:cNvPr id="93" name="n_1mainValue有形固定資産減価償却率">
          <a:extLst>
            <a:ext uri="{FF2B5EF4-FFF2-40B4-BE49-F238E27FC236}">
              <a16:creationId xmlns:a16="http://schemas.microsoft.com/office/drawing/2014/main" id="{49657FAD-04FE-489D-97EF-96264B420379}"/>
            </a:ext>
          </a:extLst>
        </xdr:cNvPr>
        <xdr:cNvSpPr txBox="1"/>
      </xdr:nvSpPr>
      <xdr:spPr>
        <a:xfrm>
          <a:off x="3836044" y="617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26814</xdr:rowOff>
    </xdr:from>
    <xdr:ext cx="405111" cy="259045"/>
    <xdr:sp macro="" textlink="">
      <xdr:nvSpPr>
        <xdr:cNvPr id="94" name="n_2mainValue有形固定資産減価償却率">
          <a:extLst>
            <a:ext uri="{FF2B5EF4-FFF2-40B4-BE49-F238E27FC236}">
              <a16:creationId xmlns:a16="http://schemas.microsoft.com/office/drawing/2014/main" id="{FA6377F7-36EE-47BC-80DF-5A2CFDADA797}"/>
            </a:ext>
          </a:extLst>
        </xdr:cNvPr>
        <xdr:cNvSpPr txBox="1"/>
      </xdr:nvSpPr>
      <xdr:spPr>
        <a:xfrm>
          <a:off x="3086744" y="6113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129176</xdr:rowOff>
    </xdr:from>
    <xdr:ext cx="405111" cy="259045"/>
    <xdr:sp macro="" textlink="">
      <xdr:nvSpPr>
        <xdr:cNvPr id="95" name="n_3mainValue有形固定資産減価償却率">
          <a:extLst>
            <a:ext uri="{FF2B5EF4-FFF2-40B4-BE49-F238E27FC236}">
              <a16:creationId xmlns:a16="http://schemas.microsoft.com/office/drawing/2014/main" id="{B2AA5619-3A67-4BE1-8B6D-EBAED4897FF4}"/>
            </a:ext>
          </a:extLst>
        </xdr:cNvPr>
        <xdr:cNvSpPr txBox="1"/>
      </xdr:nvSpPr>
      <xdr:spPr>
        <a:xfrm>
          <a:off x="2324744" y="6044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73042</xdr:rowOff>
    </xdr:from>
    <xdr:ext cx="405111" cy="259045"/>
    <xdr:sp macro="" textlink="">
      <xdr:nvSpPr>
        <xdr:cNvPr id="96" name="n_4mainValue有形固定資産減価償却率">
          <a:extLst>
            <a:ext uri="{FF2B5EF4-FFF2-40B4-BE49-F238E27FC236}">
              <a16:creationId xmlns:a16="http://schemas.microsoft.com/office/drawing/2014/main" id="{6BB74266-6B17-4369-937E-FAE3D1336FF9}"/>
            </a:ext>
          </a:extLst>
        </xdr:cNvPr>
        <xdr:cNvSpPr txBox="1"/>
      </xdr:nvSpPr>
      <xdr:spPr>
        <a:xfrm>
          <a:off x="1562744"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1D8F013E-39B1-4976-9F6A-76BB9C49271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CD97D52D-B84D-437B-B543-C5ECFFEF46C7}"/>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E57E67AC-2E1F-44A5-BEEE-73FB6537BB5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[ 656.3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5BB9CBDD-EC32-4A11-8480-6C3210981DC9}"/>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FAF33271-B28D-414C-9F74-8E7714008811}"/>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49FF82DF-1E05-4A16-A71B-E9F9EAE33084}"/>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49ABA6E8-05C6-4617-9EC8-A01518834601}"/>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5C07C75D-6A55-4041-A673-A961757366D6}"/>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9E1D2EDA-5FF8-475B-9DAF-1F01D7E3A18C}"/>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51F39BD1-DEEC-4F72-9A4C-245BD7E6AEC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1CA5E154-73FA-48EA-844D-DD18BD33FA2E}"/>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334E2C66-73B1-4D67-9079-8321F739846A}"/>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920A7785-B421-453D-9DF4-3C78946C3AF1}"/>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債務償還比率は、類似団体内平均及び全国平均を上回っている。</a:t>
          </a:r>
          <a:endParaRPr kumimoji="1" lang="en-US" altLang="ja-JP" sz="1100" baseline="0">
            <a:latin typeface="ＭＳ Ｐゴシック" panose="020B0600070205080204" pitchFamily="50" charset="-128"/>
            <a:ea typeface="ＭＳ Ｐゴシック" panose="020B0600070205080204" pitchFamily="50" charset="-128"/>
          </a:endParaRPr>
        </a:p>
        <a:p>
          <a:r>
            <a:rPr kumimoji="1" lang="ja-JP" altLang="en-US" sz="1100" baseline="0">
              <a:latin typeface="ＭＳ Ｐゴシック" panose="020B0600070205080204" pitchFamily="50" charset="-128"/>
              <a:ea typeface="ＭＳ Ｐゴシック" panose="020B0600070205080204" pitchFamily="50" charset="-128"/>
            </a:rPr>
            <a:t>　地方債の償還進捗、新規地方債の発行抑制により地方債現在高が前年度よりも減少したことから、将来負担額は減少している一方、公債費の一般財源分の増加等により、前年度と比較して債務償還比率が高くなっている。</a:t>
          </a:r>
        </a:p>
        <a:p>
          <a:r>
            <a:rPr kumimoji="1" lang="ja-JP" altLang="en-US" sz="1100" baseline="0">
              <a:latin typeface="ＭＳ Ｐゴシック" panose="020B0600070205080204" pitchFamily="50" charset="-128"/>
              <a:ea typeface="ＭＳ Ｐゴシック" panose="020B0600070205080204" pitchFamily="50" charset="-128"/>
            </a:rPr>
            <a:t>　交付税措置のある市債を活用するなど、比率が過度に上昇しないよう取り組んでいく。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C4D57354-C275-49B3-BCA6-8D2611490BFD}"/>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04D99BD7-6BD2-4CCF-BCCF-A601A0BA82AD}"/>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4ED7461E-2855-49FF-B934-D5C04C3CA376}"/>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1745CD8E-F818-4896-A21C-1C59D3C114DF}"/>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a:extLst>
            <a:ext uri="{FF2B5EF4-FFF2-40B4-BE49-F238E27FC236}">
              <a16:creationId xmlns:a16="http://schemas.microsoft.com/office/drawing/2014/main" id="{76021401-F7F9-491B-AE1F-C698191D9B7A}"/>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D549375B-77CA-4BEE-8894-F88C305046FD}"/>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6" name="テキスト ボックス 115">
          <a:extLst>
            <a:ext uri="{FF2B5EF4-FFF2-40B4-BE49-F238E27FC236}">
              <a16:creationId xmlns:a16="http://schemas.microsoft.com/office/drawing/2014/main" id="{2CF3FD3F-2067-4DB3-A3A7-EBCCE624F64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49B9F79E-FA75-45A2-BE2D-37D80230798E}"/>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8" name="テキスト ボックス 117">
          <a:extLst>
            <a:ext uri="{FF2B5EF4-FFF2-40B4-BE49-F238E27FC236}">
              <a16:creationId xmlns:a16="http://schemas.microsoft.com/office/drawing/2014/main" id="{43065F06-B27D-4F85-964C-7507E7EB3426}"/>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EB3FE63F-E9DB-41EE-A563-095BACE79CF8}"/>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0675BB1D-E761-4646-8652-470853C2F118}"/>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A782D2C0-0E1E-45E7-9C22-7CC759D71309}"/>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a:extLst>
            <a:ext uri="{FF2B5EF4-FFF2-40B4-BE49-F238E27FC236}">
              <a16:creationId xmlns:a16="http://schemas.microsoft.com/office/drawing/2014/main" id="{F84C3C23-CA02-4D51-A5B4-52BAC6589979}"/>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10187E73-30B5-443A-8186-25B9C0BD2FAA}"/>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B7B22298-5D73-487D-BD0F-AD980E00E3DF}"/>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127162</xdr:rowOff>
    </xdr:to>
    <xdr:cxnSp macro="">
      <xdr:nvCxnSpPr>
        <xdr:cNvPr id="125" name="直線コネクタ 124">
          <a:extLst>
            <a:ext uri="{FF2B5EF4-FFF2-40B4-BE49-F238E27FC236}">
              <a16:creationId xmlns:a16="http://schemas.microsoft.com/office/drawing/2014/main" id="{0CBFDE2B-1623-4E73-BF81-1D6A7202C3E1}"/>
            </a:ext>
          </a:extLst>
        </xdr:cNvPr>
        <xdr:cNvCxnSpPr/>
      </xdr:nvCxnSpPr>
      <xdr:spPr>
        <a:xfrm flipV="1">
          <a:off x="14793595" y="5312833"/>
          <a:ext cx="1269" cy="1243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130989</xdr:rowOff>
    </xdr:from>
    <xdr:ext cx="560923" cy="259045"/>
    <xdr:sp macro="" textlink="">
      <xdr:nvSpPr>
        <xdr:cNvPr id="126" name="債務償還比率最小値テキスト">
          <a:extLst>
            <a:ext uri="{FF2B5EF4-FFF2-40B4-BE49-F238E27FC236}">
              <a16:creationId xmlns:a16="http://schemas.microsoft.com/office/drawing/2014/main" id="{96653480-523A-4307-AA02-1FF7F978C9E3}"/>
            </a:ext>
          </a:extLst>
        </xdr:cNvPr>
        <xdr:cNvSpPr txBox="1"/>
      </xdr:nvSpPr>
      <xdr:spPr>
        <a:xfrm>
          <a:off x="14846300" y="656036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127162</xdr:rowOff>
    </xdr:from>
    <xdr:to>
      <xdr:col>76</xdr:col>
      <xdr:colOff>111125</xdr:colOff>
      <xdr:row>33</xdr:row>
      <xdr:rowOff>127162</xdr:rowOff>
    </xdr:to>
    <xdr:cxnSp macro="">
      <xdr:nvCxnSpPr>
        <xdr:cNvPr id="127" name="直線コネクタ 126">
          <a:extLst>
            <a:ext uri="{FF2B5EF4-FFF2-40B4-BE49-F238E27FC236}">
              <a16:creationId xmlns:a16="http://schemas.microsoft.com/office/drawing/2014/main" id="{CF5F7519-2C57-4BA7-8992-D51100963CB8}"/>
            </a:ext>
          </a:extLst>
        </xdr:cNvPr>
        <xdr:cNvCxnSpPr/>
      </xdr:nvCxnSpPr>
      <xdr:spPr>
        <a:xfrm>
          <a:off x="14706600" y="6556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8" name="債務償還比率最大値テキスト">
          <a:extLst>
            <a:ext uri="{FF2B5EF4-FFF2-40B4-BE49-F238E27FC236}">
              <a16:creationId xmlns:a16="http://schemas.microsoft.com/office/drawing/2014/main" id="{95212917-C7B7-4628-B4A9-FA20D8682E3F}"/>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9" name="直線コネクタ 128">
          <a:extLst>
            <a:ext uri="{FF2B5EF4-FFF2-40B4-BE49-F238E27FC236}">
              <a16:creationId xmlns:a16="http://schemas.microsoft.com/office/drawing/2014/main" id="{75A9A295-E634-4E74-BC0F-AE81AB1B994C}"/>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164567</xdr:rowOff>
    </xdr:from>
    <xdr:ext cx="469744" cy="259045"/>
    <xdr:sp macro="" textlink="">
      <xdr:nvSpPr>
        <xdr:cNvPr id="130" name="債務償還比率平均値テキスト">
          <a:extLst>
            <a:ext uri="{FF2B5EF4-FFF2-40B4-BE49-F238E27FC236}">
              <a16:creationId xmlns:a16="http://schemas.microsoft.com/office/drawing/2014/main" id="{9C1956EF-A48F-4882-92F0-F2833937C1E4}"/>
            </a:ext>
          </a:extLst>
        </xdr:cNvPr>
        <xdr:cNvSpPr txBox="1"/>
      </xdr:nvSpPr>
      <xdr:spPr>
        <a:xfrm>
          <a:off x="14846300" y="5736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141690</xdr:rowOff>
    </xdr:from>
    <xdr:to>
      <xdr:col>76</xdr:col>
      <xdr:colOff>73025</xdr:colOff>
      <xdr:row>30</xdr:row>
      <xdr:rowOff>71840</xdr:rowOff>
    </xdr:to>
    <xdr:sp macro="" textlink="">
      <xdr:nvSpPr>
        <xdr:cNvPr id="131" name="フローチャート: 判断 130">
          <a:extLst>
            <a:ext uri="{FF2B5EF4-FFF2-40B4-BE49-F238E27FC236}">
              <a16:creationId xmlns:a16="http://schemas.microsoft.com/office/drawing/2014/main" id="{F762B87A-BE30-42D7-83F3-991421C24FFB}"/>
            </a:ext>
          </a:extLst>
        </xdr:cNvPr>
        <xdr:cNvSpPr/>
      </xdr:nvSpPr>
      <xdr:spPr>
        <a:xfrm>
          <a:off x="14744700" y="588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162680</xdr:rowOff>
    </xdr:from>
    <xdr:to>
      <xdr:col>72</xdr:col>
      <xdr:colOff>123825</xdr:colOff>
      <xdr:row>30</xdr:row>
      <xdr:rowOff>92830</xdr:rowOff>
    </xdr:to>
    <xdr:sp macro="" textlink="">
      <xdr:nvSpPr>
        <xdr:cNvPr id="132" name="フローチャート: 判断 131">
          <a:extLst>
            <a:ext uri="{FF2B5EF4-FFF2-40B4-BE49-F238E27FC236}">
              <a16:creationId xmlns:a16="http://schemas.microsoft.com/office/drawing/2014/main" id="{68F6280E-F628-43D7-B839-A54DE12591C6}"/>
            </a:ext>
          </a:extLst>
        </xdr:cNvPr>
        <xdr:cNvSpPr/>
      </xdr:nvSpPr>
      <xdr:spPr>
        <a:xfrm>
          <a:off x="14033500" y="590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155603</xdr:rowOff>
    </xdr:from>
    <xdr:to>
      <xdr:col>68</xdr:col>
      <xdr:colOff>123825</xdr:colOff>
      <xdr:row>30</xdr:row>
      <xdr:rowOff>85753</xdr:rowOff>
    </xdr:to>
    <xdr:sp macro="" textlink="">
      <xdr:nvSpPr>
        <xdr:cNvPr id="133" name="フローチャート: 判断 132">
          <a:extLst>
            <a:ext uri="{FF2B5EF4-FFF2-40B4-BE49-F238E27FC236}">
              <a16:creationId xmlns:a16="http://schemas.microsoft.com/office/drawing/2014/main" id="{C9B2CAED-84AA-4D50-9657-77E8ACBB576E}"/>
            </a:ext>
          </a:extLst>
        </xdr:cNvPr>
        <xdr:cNvSpPr/>
      </xdr:nvSpPr>
      <xdr:spPr>
        <a:xfrm>
          <a:off x="13271500" y="589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109665</xdr:rowOff>
    </xdr:from>
    <xdr:to>
      <xdr:col>64</xdr:col>
      <xdr:colOff>123825</xdr:colOff>
      <xdr:row>30</xdr:row>
      <xdr:rowOff>39815</xdr:rowOff>
    </xdr:to>
    <xdr:sp macro="" textlink="">
      <xdr:nvSpPr>
        <xdr:cNvPr id="134" name="フローチャート: 判断 133">
          <a:extLst>
            <a:ext uri="{FF2B5EF4-FFF2-40B4-BE49-F238E27FC236}">
              <a16:creationId xmlns:a16="http://schemas.microsoft.com/office/drawing/2014/main" id="{F39398C0-BE69-4AE3-A404-7D5144D530F2}"/>
            </a:ext>
          </a:extLst>
        </xdr:cNvPr>
        <xdr:cNvSpPr/>
      </xdr:nvSpPr>
      <xdr:spPr>
        <a:xfrm>
          <a:off x="12509500" y="585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106257</xdr:rowOff>
    </xdr:from>
    <xdr:to>
      <xdr:col>60</xdr:col>
      <xdr:colOff>123825</xdr:colOff>
      <xdr:row>31</xdr:row>
      <xdr:rowOff>36407</xdr:rowOff>
    </xdr:to>
    <xdr:sp macro="" textlink="">
      <xdr:nvSpPr>
        <xdr:cNvPr id="135" name="フローチャート: 判断 134">
          <a:extLst>
            <a:ext uri="{FF2B5EF4-FFF2-40B4-BE49-F238E27FC236}">
              <a16:creationId xmlns:a16="http://schemas.microsoft.com/office/drawing/2014/main" id="{3689A69F-B14F-43B4-9B41-53C61C85812B}"/>
            </a:ext>
          </a:extLst>
        </xdr:cNvPr>
        <xdr:cNvSpPr/>
      </xdr:nvSpPr>
      <xdr:spPr>
        <a:xfrm>
          <a:off x="11747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E03D4784-FFF7-41A7-AACA-5E18E296C6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CFB7D78C-53E9-4127-AC99-5FA71EDBFE8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4451A90A-0ACE-4958-93C1-5A6F922DDCBB}"/>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21A6BA04-EF02-4679-BA05-03B3B5A65399}"/>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396D39F7-2B46-42F1-9AB3-D29CA83DB63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134204</xdr:rowOff>
    </xdr:from>
    <xdr:to>
      <xdr:col>76</xdr:col>
      <xdr:colOff>73025</xdr:colOff>
      <xdr:row>31</xdr:row>
      <xdr:rowOff>64354</xdr:rowOff>
    </xdr:to>
    <xdr:sp macro="" textlink="">
      <xdr:nvSpPr>
        <xdr:cNvPr id="141" name="楕円 140">
          <a:extLst>
            <a:ext uri="{FF2B5EF4-FFF2-40B4-BE49-F238E27FC236}">
              <a16:creationId xmlns:a16="http://schemas.microsoft.com/office/drawing/2014/main" id="{FC52B567-8EB9-4996-BAB0-16491A38E7AD}"/>
            </a:ext>
          </a:extLst>
        </xdr:cNvPr>
        <xdr:cNvSpPr/>
      </xdr:nvSpPr>
      <xdr:spPr>
        <a:xfrm>
          <a:off x="14744700" y="604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112631</xdr:rowOff>
    </xdr:from>
    <xdr:ext cx="469744" cy="259045"/>
    <xdr:sp macro="" textlink="">
      <xdr:nvSpPr>
        <xdr:cNvPr id="142" name="債務償還比率該当値テキスト">
          <a:extLst>
            <a:ext uri="{FF2B5EF4-FFF2-40B4-BE49-F238E27FC236}">
              <a16:creationId xmlns:a16="http://schemas.microsoft.com/office/drawing/2014/main" id="{1B598D80-099D-4550-9A3A-31D2504018D8}"/>
            </a:ext>
          </a:extLst>
        </xdr:cNvPr>
        <xdr:cNvSpPr txBox="1"/>
      </xdr:nvSpPr>
      <xdr:spPr>
        <a:xfrm>
          <a:off x="14846300" y="6027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82508</xdr:rowOff>
    </xdr:from>
    <xdr:to>
      <xdr:col>72</xdr:col>
      <xdr:colOff>123825</xdr:colOff>
      <xdr:row>31</xdr:row>
      <xdr:rowOff>12658</xdr:rowOff>
    </xdr:to>
    <xdr:sp macro="" textlink="">
      <xdr:nvSpPr>
        <xdr:cNvPr id="143" name="楕円 142">
          <a:extLst>
            <a:ext uri="{FF2B5EF4-FFF2-40B4-BE49-F238E27FC236}">
              <a16:creationId xmlns:a16="http://schemas.microsoft.com/office/drawing/2014/main" id="{E2BE7EE5-38AF-4C49-8B0F-7BDFA14AE32F}"/>
            </a:ext>
          </a:extLst>
        </xdr:cNvPr>
        <xdr:cNvSpPr/>
      </xdr:nvSpPr>
      <xdr:spPr>
        <a:xfrm>
          <a:off x="14033500" y="599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133308</xdr:rowOff>
    </xdr:from>
    <xdr:to>
      <xdr:col>76</xdr:col>
      <xdr:colOff>22225</xdr:colOff>
      <xdr:row>31</xdr:row>
      <xdr:rowOff>13554</xdr:rowOff>
    </xdr:to>
    <xdr:cxnSp macro="">
      <xdr:nvCxnSpPr>
        <xdr:cNvPr id="144" name="直線コネクタ 143">
          <a:extLst>
            <a:ext uri="{FF2B5EF4-FFF2-40B4-BE49-F238E27FC236}">
              <a16:creationId xmlns:a16="http://schemas.microsoft.com/office/drawing/2014/main" id="{10DBEDA2-B982-4C25-A2A7-29116F5D4253}"/>
            </a:ext>
          </a:extLst>
        </xdr:cNvPr>
        <xdr:cNvCxnSpPr/>
      </xdr:nvCxnSpPr>
      <xdr:spPr>
        <a:xfrm>
          <a:off x="14084300" y="6048333"/>
          <a:ext cx="711200" cy="5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167908</xdr:rowOff>
    </xdr:from>
    <xdr:to>
      <xdr:col>68</xdr:col>
      <xdr:colOff>123825</xdr:colOff>
      <xdr:row>31</xdr:row>
      <xdr:rowOff>98058</xdr:rowOff>
    </xdr:to>
    <xdr:sp macro="" textlink="">
      <xdr:nvSpPr>
        <xdr:cNvPr id="145" name="楕円 144">
          <a:extLst>
            <a:ext uri="{FF2B5EF4-FFF2-40B4-BE49-F238E27FC236}">
              <a16:creationId xmlns:a16="http://schemas.microsoft.com/office/drawing/2014/main" id="{5EFE749E-582E-4395-B705-9EDE78755BCF}"/>
            </a:ext>
          </a:extLst>
        </xdr:cNvPr>
        <xdr:cNvSpPr/>
      </xdr:nvSpPr>
      <xdr:spPr>
        <a:xfrm>
          <a:off x="13271500" y="608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133308</xdr:rowOff>
    </xdr:from>
    <xdr:to>
      <xdr:col>72</xdr:col>
      <xdr:colOff>73025</xdr:colOff>
      <xdr:row>31</xdr:row>
      <xdr:rowOff>47258</xdr:rowOff>
    </xdr:to>
    <xdr:cxnSp macro="">
      <xdr:nvCxnSpPr>
        <xdr:cNvPr id="146" name="直線コネクタ 145">
          <a:extLst>
            <a:ext uri="{FF2B5EF4-FFF2-40B4-BE49-F238E27FC236}">
              <a16:creationId xmlns:a16="http://schemas.microsoft.com/office/drawing/2014/main" id="{2D04282E-1C59-4A1A-912F-62BF9B2290E6}"/>
            </a:ext>
          </a:extLst>
        </xdr:cNvPr>
        <xdr:cNvCxnSpPr/>
      </xdr:nvCxnSpPr>
      <xdr:spPr>
        <a:xfrm flipV="1">
          <a:off x="13322300" y="6048333"/>
          <a:ext cx="762000" cy="8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76990</xdr:rowOff>
    </xdr:from>
    <xdr:to>
      <xdr:col>64</xdr:col>
      <xdr:colOff>123825</xdr:colOff>
      <xdr:row>31</xdr:row>
      <xdr:rowOff>7140</xdr:rowOff>
    </xdr:to>
    <xdr:sp macro="" textlink="">
      <xdr:nvSpPr>
        <xdr:cNvPr id="147" name="楕円 146">
          <a:extLst>
            <a:ext uri="{FF2B5EF4-FFF2-40B4-BE49-F238E27FC236}">
              <a16:creationId xmlns:a16="http://schemas.microsoft.com/office/drawing/2014/main" id="{8CC9203F-04F8-4945-85D7-257C887B40FA}"/>
            </a:ext>
          </a:extLst>
        </xdr:cNvPr>
        <xdr:cNvSpPr/>
      </xdr:nvSpPr>
      <xdr:spPr>
        <a:xfrm>
          <a:off x="12509500" y="599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127790</xdr:rowOff>
    </xdr:from>
    <xdr:to>
      <xdr:col>68</xdr:col>
      <xdr:colOff>73025</xdr:colOff>
      <xdr:row>31</xdr:row>
      <xdr:rowOff>47258</xdr:rowOff>
    </xdr:to>
    <xdr:cxnSp macro="">
      <xdr:nvCxnSpPr>
        <xdr:cNvPr id="148" name="直線コネクタ 147">
          <a:extLst>
            <a:ext uri="{FF2B5EF4-FFF2-40B4-BE49-F238E27FC236}">
              <a16:creationId xmlns:a16="http://schemas.microsoft.com/office/drawing/2014/main" id="{48C3BF5B-58F3-4026-8395-5235D9485B18}"/>
            </a:ext>
          </a:extLst>
        </xdr:cNvPr>
        <xdr:cNvCxnSpPr/>
      </xdr:nvCxnSpPr>
      <xdr:spPr>
        <a:xfrm>
          <a:off x="12560300" y="6042815"/>
          <a:ext cx="762000" cy="90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62018</xdr:rowOff>
    </xdr:from>
    <xdr:to>
      <xdr:col>60</xdr:col>
      <xdr:colOff>123825</xdr:colOff>
      <xdr:row>32</xdr:row>
      <xdr:rowOff>163618</xdr:rowOff>
    </xdr:to>
    <xdr:sp macro="" textlink="">
      <xdr:nvSpPr>
        <xdr:cNvPr id="149" name="楕円 148">
          <a:extLst>
            <a:ext uri="{FF2B5EF4-FFF2-40B4-BE49-F238E27FC236}">
              <a16:creationId xmlns:a16="http://schemas.microsoft.com/office/drawing/2014/main" id="{B88A7642-5EA2-42B0-B17F-11B97BFC3750}"/>
            </a:ext>
          </a:extLst>
        </xdr:cNvPr>
        <xdr:cNvSpPr/>
      </xdr:nvSpPr>
      <xdr:spPr>
        <a:xfrm>
          <a:off x="11747500" y="631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127790</xdr:rowOff>
    </xdr:from>
    <xdr:to>
      <xdr:col>64</xdr:col>
      <xdr:colOff>73025</xdr:colOff>
      <xdr:row>32</xdr:row>
      <xdr:rowOff>112818</xdr:rowOff>
    </xdr:to>
    <xdr:cxnSp macro="">
      <xdr:nvCxnSpPr>
        <xdr:cNvPr id="150" name="直線コネクタ 149">
          <a:extLst>
            <a:ext uri="{FF2B5EF4-FFF2-40B4-BE49-F238E27FC236}">
              <a16:creationId xmlns:a16="http://schemas.microsoft.com/office/drawing/2014/main" id="{E9250BD2-683E-4186-8CEB-A56ECDFC6EFA}"/>
            </a:ext>
          </a:extLst>
        </xdr:cNvPr>
        <xdr:cNvCxnSpPr/>
      </xdr:nvCxnSpPr>
      <xdr:spPr>
        <a:xfrm flipV="1">
          <a:off x="11798300" y="6042815"/>
          <a:ext cx="762000" cy="327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109357</xdr:rowOff>
    </xdr:from>
    <xdr:ext cx="469744" cy="259045"/>
    <xdr:sp macro="" textlink="">
      <xdr:nvSpPr>
        <xdr:cNvPr id="151" name="n_1aveValue債務償還比率">
          <a:extLst>
            <a:ext uri="{FF2B5EF4-FFF2-40B4-BE49-F238E27FC236}">
              <a16:creationId xmlns:a16="http://schemas.microsoft.com/office/drawing/2014/main" id="{9A586B15-5496-4B84-A8D0-7B06B88D60F8}"/>
            </a:ext>
          </a:extLst>
        </xdr:cNvPr>
        <xdr:cNvSpPr txBox="1"/>
      </xdr:nvSpPr>
      <xdr:spPr>
        <a:xfrm>
          <a:off x="13836727" y="568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102280</xdr:rowOff>
    </xdr:from>
    <xdr:ext cx="469744" cy="259045"/>
    <xdr:sp macro="" textlink="">
      <xdr:nvSpPr>
        <xdr:cNvPr id="152" name="n_2aveValue債務償還比率">
          <a:extLst>
            <a:ext uri="{FF2B5EF4-FFF2-40B4-BE49-F238E27FC236}">
              <a16:creationId xmlns:a16="http://schemas.microsoft.com/office/drawing/2014/main" id="{ADB40ECF-3E70-4B81-ABF5-07FD795A8575}"/>
            </a:ext>
          </a:extLst>
        </xdr:cNvPr>
        <xdr:cNvSpPr txBox="1"/>
      </xdr:nvSpPr>
      <xdr:spPr>
        <a:xfrm>
          <a:off x="13087427" y="567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56342</xdr:rowOff>
    </xdr:from>
    <xdr:ext cx="469744" cy="259045"/>
    <xdr:sp macro="" textlink="">
      <xdr:nvSpPr>
        <xdr:cNvPr id="153" name="n_3aveValue債務償還比率">
          <a:extLst>
            <a:ext uri="{FF2B5EF4-FFF2-40B4-BE49-F238E27FC236}">
              <a16:creationId xmlns:a16="http://schemas.microsoft.com/office/drawing/2014/main" id="{31EAB0C1-7D2E-4812-81ED-8749F3DF640B}"/>
            </a:ext>
          </a:extLst>
        </xdr:cNvPr>
        <xdr:cNvSpPr txBox="1"/>
      </xdr:nvSpPr>
      <xdr:spPr>
        <a:xfrm>
          <a:off x="12325427" y="562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52934</xdr:rowOff>
    </xdr:from>
    <xdr:ext cx="469744" cy="259045"/>
    <xdr:sp macro="" textlink="">
      <xdr:nvSpPr>
        <xdr:cNvPr id="154" name="n_4aveValue債務償還比率">
          <a:extLst>
            <a:ext uri="{FF2B5EF4-FFF2-40B4-BE49-F238E27FC236}">
              <a16:creationId xmlns:a16="http://schemas.microsoft.com/office/drawing/2014/main" id="{B3BFC5E5-79BF-43BF-94E6-89DD855F207B}"/>
            </a:ext>
          </a:extLst>
        </xdr:cNvPr>
        <xdr:cNvSpPr txBox="1"/>
      </xdr:nvSpPr>
      <xdr:spPr>
        <a:xfrm>
          <a:off x="11563427" y="5796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3785</xdr:rowOff>
    </xdr:from>
    <xdr:ext cx="469744" cy="259045"/>
    <xdr:sp macro="" textlink="">
      <xdr:nvSpPr>
        <xdr:cNvPr id="155" name="n_1mainValue債務償還比率">
          <a:extLst>
            <a:ext uri="{FF2B5EF4-FFF2-40B4-BE49-F238E27FC236}">
              <a16:creationId xmlns:a16="http://schemas.microsoft.com/office/drawing/2014/main" id="{841C03A5-35AE-4D55-9F12-488A801CF80D}"/>
            </a:ext>
          </a:extLst>
        </xdr:cNvPr>
        <xdr:cNvSpPr txBox="1"/>
      </xdr:nvSpPr>
      <xdr:spPr>
        <a:xfrm>
          <a:off x="13836727" y="6090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89185</xdr:rowOff>
    </xdr:from>
    <xdr:ext cx="469744" cy="259045"/>
    <xdr:sp macro="" textlink="">
      <xdr:nvSpPr>
        <xdr:cNvPr id="156" name="n_2mainValue債務償還比率">
          <a:extLst>
            <a:ext uri="{FF2B5EF4-FFF2-40B4-BE49-F238E27FC236}">
              <a16:creationId xmlns:a16="http://schemas.microsoft.com/office/drawing/2014/main" id="{8DD06C0D-4418-4930-924B-663EB3362CD7}"/>
            </a:ext>
          </a:extLst>
        </xdr:cNvPr>
        <xdr:cNvSpPr txBox="1"/>
      </xdr:nvSpPr>
      <xdr:spPr>
        <a:xfrm>
          <a:off x="13087427" y="6175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169717</xdr:rowOff>
    </xdr:from>
    <xdr:ext cx="469744" cy="259045"/>
    <xdr:sp macro="" textlink="">
      <xdr:nvSpPr>
        <xdr:cNvPr id="157" name="n_3mainValue債務償還比率">
          <a:extLst>
            <a:ext uri="{FF2B5EF4-FFF2-40B4-BE49-F238E27FC236}">
              <a16:creationId xmlns:a16="http://schemas.microsoft.com/office/drawing/2014/main" id="{7703B499-DED0-4150-8CE8-AC3DB5517E88}"/>
            </a:ext>
          </a:extLst>
        </xdr:cNvPr>
        <xdr:cNvSpPr txBox="1"/>
      </xdr:nvSpPr>
      <xdr:spPr>
        <a:xfrm>
          <a:off x="12325427" y="6084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154745</xdr:rowOff>
    </xdr:from>
    <xdr:ext cx="469744" cy="259045"/>
    <xdr:sp macro="" textlink="">
      <xdr:nvSpPr>
        <xdr:cNvPr id="158" name="n_4mainValue債務償還比率">
          <a:extLst>
            <a:ext uri="{FF2B5EF4-FFF2-40B4-BE49-F238E27FC236}">
              <a16:creationId xmlns:a16="http://schemas.microsoft.com/office/drawing/2014/main" id="{D4F3E9EE-0FB3-4739-B672-29126BE56F0C}"/>
            </a:ext>
          </a:extLst>
        </xdr:cNvPr>
        <xdr:cNvSpPr txBox="1"/>
      </xdr:nvSpPr>
      <xdr:spPr>
        <a:xfrm>
          <a:off x="11563427" y="641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16DA4617-6A72-47DD-9DCA-2535C81A0B98}"/>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CC6691AF-D333-4E88-B717-57B3FF790736}"/>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5963DA06-FCEF-48C0-A1A9-7C3484CAE178}"/>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8293E71D-413C-4596-8178-6CC33BCA128C}"/>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D66381D4-7D33-472E-A1D2-9A3F673FCCB1}"/>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B0B8D0F4-5C64-4CF3-ACFC-5F4D750672FF}"/>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F38B730-C842-4575-AC40-8FBF6F9F026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C767325-E3D8-427F-9254-42BF698DCEA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AA03096-6B31-46CC-B7BD-43DE4154318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A1D0421-7803-4741-8F91-B111E566919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35899F7-37BF-467F-9DCD-F4C092CBF80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B3B05AE-F99F-4DBC-8E25-CE55745E5B0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0148310-C334-4776-BB28-E176880A533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54C1826-55A7-4691-9754-7FEC721ADEF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FCF8C17-DDDD-4821-87E1-6AC1C8794BF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7E12502-FC5E-49D8-A198-3CD7E4B8F96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A3F4159-AB8F-4CE3-8F55-A5AA1549144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791BC75-CE1A-4D8A-BACB-7F3AD643E24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F436F39-85F3-4E36-897C-E344E36921C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54AE59C-966A-4197-93B6-8C000F115E2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12B3A90-B0CC-4F1D-8418-4AC0019A076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417F163-0F2E-4DB8-ABFC-D142E02DC87E}"/>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A9CF84C-CE97-4215-ACCC-D97C00DB46E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1FC0B5A-949D-4266-A59F-33EA487B1E2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6640053-4B4C-4FE2-BD60-196345CF41A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88038C3-C903-425E-96C5-6F730B4F079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A6D0DD1-25D2-4D9E-B572-EC9F73DB5DA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37D20FC-98FC-4884-81AD-62BB67B1DE1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18788F9-0F35-4195-AD50-F162968DD08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DCFCF64-4D9F-4664-8F0A-24156CA0B28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B4D25D5-5E0D-4B69-B792-0178DEF5123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540B32D-652E-4559-975D-B4FED14B481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A8E422E-E33F-4D44-B1B4-27414212A2E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DE7432F-9F26-4ABC-8139-F7CC7B28583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15A503F-B8BA-4D74-90EC-8C1D54E17DA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875555D-2E2D-4D76-8E2C-0F2141116D1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525BA8D-37C9-4D8A-BDC6-697885EC486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FD1CD68-ADCC-4A86-A5D9-81F5782C5A0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930A9BC-311E-4E81-A9CA-0FDB6A5092B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CE4AF7A-89D9-43D5-A54D-0B9FE07B6BA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2FAACA7-D229-4642-83B7-C674EBFAF44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AE73471-D2DF-4655-A48E-78857C9F12A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B06B4D7-D1E8-4A81-AD58-0B7A2E6026B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910BF27-00DE-4D94-940E-AD41211085F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1779232-5F2C-4812-9CF4-FD80BD39E2F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6653BCC-B86C-4B68-B375-FE464772724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935D312-CADA-4D72-9690-F7FEFF11E55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4249CF2-F98E-4A49-B4BA-28BBBA3858B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E2F4A6-FAB3-4BAD-89DA-75B7C29D9D36}"/>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D130B9C3-5416-4528-A09C-7A60736250D9}"/>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7CB1A780-55F3-43D0-A4C1-1FCBAE644BFD}"/>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F882F7D4-9A75-4FE5-ACBF-92EC7B71D35E}"/>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7D3669D4-85F9-490F-9E5E-301A26367FE9}"/>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5FDAEBBD-CEAF-4480-91E5-DD1AC2BF2D38}"/>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F79861FA-3B2C-423C-8F20-52F241AB07BA}"/>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1419C33D-88BD-445A-A779-C76C24640721}"/>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B048858F-EBF4-44F6-966D-07E464CF059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48DD930E-2AF2-4329-8BEB-D77B731B1D85}"/>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BC763A11-9FDF-470B-BEBA-067068E94EF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40</xdr:row>
      <xdr:rowOff>69342</xdr:rowOff>
    </xdr:to>
    <xdr:cxnSp macro="">
      <xdr:nvCxnSpPr>
        <xdr:cNvPr id="55" name="直線コネクタ 54">
          <a:extLst>
            <a:ext uri="{FF2B5EF4-FFF2-40B4-BE49-F238E27FC236}">
              <a16:creationId xmlns:a16="http://schemas.microsoft.com/office/drawing/2014/main" id="{850C59F3-C722-4744-9C56-DE14B0D44C5F}"/>
            </a:ext>
          </a:extLst>
        </xdr:cNvPr>
        <xdr:cNvCxnSpPr/>
      </xdr:nvCxnSpPr>
      <xdr:spPr>
        <a:xfrm flipV="1">
          <a:off x="4634865" y="5756910"/>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73169</xdr:rowOff>
    </xdr:from>
    <xdr:ext cx="405111" cy="259045"/>
    <xdr:sp macro="" textlink="">
      <xdr:nvSpPr>
        <xdr:cNvPr id="56" name="【道路】&#10;有形固定資産減価償却率最小値テキスト">
          <a:extLst>
            <a:ext uri="{FF2B5EF4-FFF2-40B4-BE49-F238E27FC236}">
              <a16:creationId xmlns:a16="http://schemas.microsoft.com/office/drawing/2014/main" id="{F4D8447F-8722-4E39-BE88-AE192A750A79}"/>
            </a:ext>
          </a:extLst>
        </xdr:cNvPr>
        <xdr:cNvSpPr txBox="1"/>
      </xdr:nvSpPr>
      <xdr:spPr>
        <a:xfrm>
          <a:off x="4673600" y="6931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69342</xdr:rowOff>
    </xdr:from>
    <xdr:to>
      <xdr:col>24</xdr:col>
      <xdr:colOff>152400</xdr:colOff>
      <xdr:row>40</xdr:row>
      <xdr:rowOff>69342</xdr:rowOff>
    </xdr:to>
    <xdr:cxnSp macro="">
      <xdr:nvCxnSpPr>
        <xdr:cNvPr id="57" name="直線コネクタ 56">
          <a:extLst>
            <a:ext uri="{FF2B5EF4-FFF2-40B4-BE49-F238E27FC236}">
              <a16:creationId xmlns:a16="http://schemas.microsoft.com/office/drawing/2014/main" id="{452D90EA-AE65-4ABC-905C-FAD180A216CA}"/>
            </a:ext>
          </a:extLst>
        </xdr:cNvPr>
        <xdr:cNvCxnSpPr/>
      </xdr:nvCxnSpPr>
      <xdr:spPr>
        <a:xfrm>
          <a:off x="4546600" y="6927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58" name="【道路】&#10;有形固定資産減価償却率最大値テキスト">
          <a:extLst>
            <a:ext uri="{FF2B5EF4-FFF2-40B4-BE49-F238E27FC236}">
              <a16:creationId xmlns:a16="http://schemas.microsoft.com/office/drawing/2014/main" id="{CFFAB896-89D2-4F68-B39B-CB47B1F10C4A}"/>
            </a:ext>
          </a:extLst>
        </xdr:cNvPr>
        <xdr:cNvSpPr txBox="1"/>
      </xdr:nvSpPr>
      <xdr:spPr>
        <a:xfrm>
          <a:off x="46736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59" name="直線コネクタ 58">
          <a:extLst>
            <a:ext uri="{FF2B5EF4-FFF2-40B4-BE49-F238E27FC236}">
              <a16:creationId xmlns:a16="http://schemas.microsoft.com/office/drawing/2014/main" id="{7B978802-DA36-463F-8007-59FE1A8638D7}"/>
            </a:ext>
          </a:extLst>
        </xdr:cNvPr>
        <xdr:cNvCxnSpPr/>
      </xdr:nvCxnSpPr>
      <xdr:spPr>
        <a:xfrm>
          <a:off x="4546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17543</xdr:rowOff>
    </xdr:from>
    <xdr:ext cx="405111" cy="259045"/>
    <xdr:sp macro="" textlink="">
      <xdr:nvSpPr>
        <xdr:cNvPr id="60" name="【道路】&#10;有形固定資産減価償却率平均値テキスト">
          <a:extLst>
            <a:ext uri="{FF2B5EF4-FFF2-40B4-BE49-F238E27FC236}">
              <a16:creationId xmlns:a16="http://schemas.microsoft.com/office/drawing/2014/main" id="{18BC85BA-F361-4272-96D7-6DFB3F3BA23D}"/>
            </a:ext>
          </a:extLst>
        </xdr:cNvPr>
        <xdr:cNvSpPr txBox="1"/>
      </xdr:nvSpPr>
      <xdr:spPr>
        <a:xfrm>
          <a:off x="4673600" y="6361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39116</xdr:rowOff>
    </xdr:from>
    <xdr:to>
      <xdr:col>24</xdr:col>
      <xdr:colOff>114300</xdr:colOff>
      <xdr:row>37</xdr:row>
      <xdr:rowOff>140716</xdr:rowOff>
    </xdr:to>
    <xdr:sp macro="" textlink="">
      <xdr:nvSpPr>
        <xdr:cNvPr id="61" name="フローチャート: 判断 60">
          <a:extLst>
            <a:ext uri="{FF2B5EF4-FFF2-40B4-BE49-F238E27FC236}">
              <a16:creationId xmlns:a16="http://schemas.microsoft.com/office/drawing/2014/main" id="{44EA47D9-AAED-409A-BFC3-4C46E478B980}"/>
            </a:ext>
          </a:extLst>
        </xdr:cNvPr>
        <xdr:cNvSpPr/>
      </xdr:nvSpPr>
      <xdr:spPr>
        <a:xfrm>
          <a:off x="4584700" y="6382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167132</xdr:rowOff>
    </xdr:from>
    <xdr:to>
      <xdr:col>20</xdr:col>
      <xdr:colOff>38100</xdr:colOff>
      <xdr:row>37</xdr:row>
      <xdr:rowOff>97282</xdr:rowOff>
    </xdr:to>
    <xdr:sp macro="" textlink="">
      <xdr:nvSpPr>
        <xdr:cNvPr id="62" name="フローチャート: 判断 61">
          <a:extLst>
            <a:ext uri="{FF2B5EF4-FFF2-40B4-BE49-F238E27FC236}">
              <a16:creationId xmlns:a16="http://schemas.microsoft.com/office/drawing/2014/main" id="{15F313B9-BE4A-4AA6-90B7-1E32AC246C69}"/>
            </a:ext>
          </a:extLst>
        </xdr:cNvPr>
        <xdr:cNvSpPr/>
      </xdr:nvSpPr>
      <xdr:spPr>
        <a:xfrm>
          <a:off x="3746500" y="633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123698</xdr:rowOff>
    </xdr:from>
    <xdr:to>
      <xdr:col>15</xdr:col>
      <xdr:colOff>101600</xdr:colOff>
      <xdr:row>37</xdr:row>
      <xdr:rowOff>53848</xdr:rowOff>
    </xdr:to>
    <xdr:sp macro="" textlink="">
      <xdr:nvSpPr>
        <xdr:cNvPr id="63" name="フローチャート: 判断 62">
          <a:extLst>
            <a:ext uri="{FF2B5EF4-FFF2-40B4-BE49-F238E27FC236}">
              <a16:creationId xmlns:a16="http://schemas.microsoft.com/office/drawing/2014/main" id="{471F7579-BDC5-4297-9F04-D568033773E1}"/>
            </a:ext>
          </a:extLst>
        </xdr:cNvPr>
        <xdr:cNvSpPr/>
      </xdr:nvSpPr>
      <xdr:spPr>
        <a:xfrm>
          <a:off x="2857500" y="629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89408</xdr:rowOff>
    </xdr:from>
    <xdr:to>
      <xdr:col>10</xdr:col>
      <xdr:colOff>165100</xdr:colOff>
      <xdr:row>37</xdr:row>
      <xdr:rowOff>19558</xdr:rowOff>
    </xdr:to>
    <xdr:sp macro="" textlink="">
      <xdr:nvSpPr>
        <xdr:cNvPr id="64" name="フローチャート: 判断 63">
          <a:extLst>
            <a:ext uri="{FF2B5EF4-FFF2-40B4-BE49-F238E27FC236}">
              <a16:creationId xmlns:a16="http://schemas.microsoft.com/office/drawing/2014/main" id="{80558FBF-3C35-4A0C-873E-D1A0A19BD43E}"/>
            </a:ext>
          </a:extLst>
        </xdr:cNvPr>
        <xdr:cNvSpPr/>
      </xdr:nvSpPr>
      <xdr:spPr>
        <a:xfrm>
          <a:off x="1968500" y="626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48260</xdr:rowOff>
    </xdr:from>
    <xdr:to>
      <xdr:col>6</xdr:col>
      <xdr:colOff>38100</xdr:colOff>
      <xdr:row>36</xdr:row>
      <xdr:rowOff>149860</xdr:rowOff>
    </xdr:to>
    <xdr:sp macro="" textlink="">
      <xdr:nvSpPr>
        <xdr:cNvPr id="65" name="フローチャート: 判断 64">
          <a:extLst>
            <a:ext uri="{FF2B5EF4-FFF2-40B4-BE49-F238E27FC236}">
              <a16:creationId xmlns:a16="http://schemas.microsoft.com/office/drawing/2014/main" id="{D17B42B2-FCE8-4311-9824-E4E1A4293898}"/>
            </a:ext>
          </a:extLst>
        </xdr:cNvPr>
        <xdr:cNvSpPr/>
      </xdr:nvSpPr>
      <xdr:spPr>
        <a:xfrm>
          <a:off x="1079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F4DCDD06-4A1B-4084-9975-B87235C9897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CF15B455-F5F0-4069-A81E-25B62C23EAA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C4C048B-14BE-4D4D-BCF5-F37D2DC283A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13A95ED-5AB6-4F9A-9D46-8EDD5411E96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0CCBC14-CA99-425C-B944-3A9F91A6ADD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16256</xdr:rowOff>
    </xdr:from>
    <xdr:to>
      <xdr:col>24</xdr:col>
      <xdr:colOff>114300</xdr:colOff>
      <xdr:row>36</xdr:row>
      <xdr:rowOff>117856</xdr:rowOff>
    </xdr:to>
    <xdr:sp macro="" textlink="">
      <xdr:nvSpPr>
        <xdr:cNvPr id="71" name="楕円 70">
          <a:extLst>
            <a:ext uri="{FF2B5EF4-FFF2-40B4-BE49-F238E27FC236}">
              <a16:creationId xmlns:a16="http://schemas.microsoft.com/office/drawing/2014/main" id="{8C5E7F21-1334-4B0C-AFA9-09B497442D0D}"/>
            </a:ext>
          </a:extLst>
        </xdr:cNvPr>
        <xdr:cNvSpPr/>
      </xdr:nvSpPr>
      <xdr:spPr>
        <a:xfrm>
          <a:off x="4584700" y="618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39133</xdr:rowOff>
    </xdr:from>
    <xdr:ext cx="405111" cy="259045"/>
    <xdr:sp macro="" textlink="">
      <xdr:nvSpPr>
        <xdr:cNvPr id="72" name="【道路】&#10;有形固定資産減価償却率該当値テキスト">
          <a:extLst>
            <a:ext uri="{FF2B5EF4-FFF2-40B4-BE49-F238E27FC236}">
              <a16:creationId xmlns:a16="http://schemas.microsoft.com/office/drawing/2014/main" id="{494B0C97-C6D5-484B-8EE9-899C0E98637D}"/>
            </a:ext>
          </a:extLst>
        </xdr:cNvPr>
        <xdr:cNvSpPr txBox="1"/>
      </xdr:nvSpPr>
      <xdr:spPr>
        <a:xfrm>
          <a:off x="4673600" y="603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80264</xdr:rowOff>
    </xdr:from>
    <xdr:to>
      <xdr:col>20</xdr:col>
      <xdr:colOff>38100</xdr:colOff>
      <xdr:row>37</xdr:row>
      <xdr:rowOff>10414</xdr:rowOff>
    </xdr:to>
    <xdr:sp macro="" textlink="">
      <xdr:nvSpPr>
        <xdr:cNvPr id="73" name="楕円 72">
          <a:extLst>
            <a:ext uri="{FF2B5EF4-FFF2-40B4-BE49-F238E27FC236}">
              <a16:creationId xmlns:a16="http://schemas.microsoft.com/office/drawing/2014/main" id="{39642800-310E-417B-A5DB-6DFDD321A01E}"/>
            </a:ext>
          </a:extLst>
        </xdr:cNvPr>
        <xdr:cNvSpPr/>
      </xdr:nvSpPr>
      <xdr:spPr>
        <a:xfrm>
          <a:off x="3746500" y="62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67056</xdr:rowOff>
    </xdr:from>
    <xdr:to>
      <xdr:col>24</xdr:col>
      <xdr:colOff>63500</xdr:colOff>
      <xdr:row>36</xdr:row>
      <xdr:rowOff>131064</xdr:rowOff>
    </xdr:to>
    <xdr:cxnSp macro="">
      <xdr:nvCxnSpPr>
        <xdr:cNvPr id="74" name="直線コネクタ 73">
          <a:extLst>
            <a:ext uri="{FF2B5EF4-FFF2-40B4-BE49-F238E27FC236}">
              <a16:creationId xmlns:a16="http://schemas.microsoft.com/office/drawing/2014/main" id="{5D257182-39D2-4515-B741-B446DBD1CB6D}"/>
            </a:ext>
          </a:extLst>
        </xdr:cNvPr>
        <xdr:cNvCxnSpPr/>
      </xdr:nvCxnSpPr>
      <xdr:spPr>
        <a:xfrm flipV="1">
          <a:off x="3797300" y="623925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48260</xdr:rowOff>
    </xdr:from>
    <xdr:to>
      <xdr:col>15</xdr:col>
      <xdr:colOff>101600</xdr:colOff>
      <xdr:row>36</xdr:row>
      <xdr:rowOff>149860</xdr:rowOff>
    </xdr:to>
    <xdr:sp macro="" textlink="">
      <xdr:nvSpPr>
        <xdr:cNvPr id="75" name="楕円 74">
          <a:extLst>
            <a:ext uri="{FF2B5EF4-FFF2-40B4-BE49-F238E27FC236}">
              <a16:creationId xmlns:a16="http://schemas.microsoft.com/office/drawing/2014/main" id="{39F14881-BB15-4286-BB1B-6F6AEA667E7D}"/>
            </a:ext>
          </a:extLst>
        </xdr:cNvPr>
        <xdr:cNvSpPr/>
      </xdr:nvSpPr>
      <xdr:spPr>
        <a:xfrm>
          <a:off x="2857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99060</xdr:rowOff>
    </xdr:from>
    <xdr:to>
      <xdr:col>19</xdr:col>
      <xdr:colOff>177800</xdr:colOff>
      <xdr:row>36</xdr:row>
      <xdr:rowOff>131064</xdr:rowOff>
    </xdr:to>
    <xdr:cxnSp macro="">
      <xdr:nvCxnSpPr>
        <xdr:cNvPr id="76" name="直線コネクタ 75">
          <a:extLst>
            <a:ext uri="{FF2B5EF4-FFF2-40B4-BE49-F238E27FC236}">
              <a16:creationId xmlns:a16="http://schemas.microsoft.com/office/drawing/2014/main" id="{C6918940-B8DE-49EF-9985-F3EE23E21CAC}"/>
            </a:ext>
          </a:extLst>
        </xdr:cNvPr>
        <xdr:cNvCxnSpPr/>
      </xdr:nvCxnSpPr>
      <xdr:spPr>
        <a:xfrm>
          <a:off x="2908300" y="627126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11684</xdr:rowOff>
    </xdr:from>
    <xdr:to>
      <xdr:col>10</xdr:col>
      <xdr:colOff>165100</xdr:colOff>
      <xdr:row>36</xdr:row>
      <xdr:rowOff>113284</xdr:rowOff>
    </xdr:to>
    <xdr:sp macro="" textlink="">
      <xdr:nvSpPr>
        <xdr:cNvPr id="77" name="楕円 76">
          <a:extLst>
            <a:ext uri="{FF2B5EF4-FFF2-40B4-BE49-F238E27FC236}">
              <a16:creationId xmlns:a16="http://schemas.microsoft.com/office/drawing/2014/main" id="{BE921299-4735-4587-8141-7EA75BC7E03B}"/>
            </a:ext>
          </a:extLst>
        </xdr:cNvPr>
        <xdr:cNvSpPr/>
      </xdr:nvSpPr>
      <xdr:spPr>
        <a:xfrm>
          <a:off x="1968500" y="618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62484</xdr:rowOff>
    </xdr:from>
    <xdr:to>
      <xdr:col>15</xdr:col>
      <xdr:colOff>50800</xdr:colOff>
      <xdr:row>36</xdr:row>
      <xdr:rowOff>99060</xdr:rowOff>
    </xdr:to>
    <xdr:cxnSp macro="">
      <xdr:nvCxnSpPr>
        <xdr:cNvPr id="78" name="直線コネクタ 77">
          <a:extLst>
            <a:ext uri="{FF2B5EF4-FFF2-40B4-BE49-F238E27FC236}">
              <a16:creationId xmlns:a16="http://schemas.microsoft.com/office/drawing/2014/main" id="{1B63E4CB-52B7-4E8D-8F8D-03A713854CFF}"/>
            </a:ext>
          </a:extLst>
        </xdr:cNvPr>
        <xdr:cNvCxnSpPr/>
      </xdr:nvCxnSpPr>
      <xdr:spPr>
        <a:xfrm>
          <a:off x="2019300" y="623468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148844</xdr:rowOff>
    </xdr:from>
    <xdr:to>
      <xdr:col>6</xdr:col>
      <xdr:colOff>38100</xdr:colOff>
      <xdr:row>36</xdr:row>
      <xdr:rowOff>78994</xdr:rowOff>
    </xdr:to>
    <xdr:sp macro="" textlink="">
      <xdr:nvSpPr>
        <xdr:cNvPr id="79" name="楕円 78">
          <a:extLst>
            <a:ext uri="{FF2B5EF4-FFF2-40B4-BE49-F238E27FC236}">
              <a16:creationId xmlns:a16="http://schemas.microsoft.com/office/drawing/2014/main" id="{45264064-78AC-4E2A-AB58-3A8B337C7825}"/>
            </a:ext>
          </a:extLst>
        </xdr:cNvPr>
        <xdr:cNvSpPr/>
      </xdr:nvSpPr>
      <xdr:spPr>
        <a:xfrm>
          <a:off x="1079500" y="614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28194</xdr:rowOff>
    </xdr:from>
    <xdr:to>
      <xdr:col>10</xdr:col>
      <xdr:colOff>114300</xdr:colOff>
      <xdr:row>36</xdr:row>
      <xdr:rowOff>62484</xdr:rowOff>
    </xdr:to>
    <xdr:cxnSp macro="">
      <xdr:nvCxnSpPr>
        <xdr:cNvPr id="80" name="直線コネクタ 79">
          <a:extLst>
            <a:ext uri="{FF2B5EF4-FFF2-40B4-BE49-F238E27FC236}">
              <a16:creationId xmlns:a16="http://schemas.microsoft.com/office/drawing/2014/main" id="{68BDBB87-62EA-481A-8173-FB0E522EDBDE}"/>
            </a:ext>
          </a:extLst>
        </xdr:cNvPr>
        <xdr:cNvCxnSpPr/>
      </xdr:nvCxnSpPr>
      <xdr:spPr>
        <a:xfrm>
          <a:off x="1130300" y="620039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88409</xdr:rowOff>
    </xdr:from>
    <xdr:ext cx="405111" cy="259045"/>
    <xdr:sp macro="" textlink="">
      <xdr:nvSpPr>
        <xdr:cNvPr id="81" name="n_1aveValue【道路】&#10;有形固定資産減価償却率">
          <a:extLst>
            <a:ext uri="{FF2B5EF4-FFF2-40B4-BE49-F238E27FC236}">
              <a16:creationId xmlns:a16="http://schemas.microsoft.com/office/drawing/2014/main" id="{6E538CAA-3DE3-45AB-A350-CD8452F9179E}"/>
            </a:ext>
          </a:extLst>
        </xdr:cNvPr>
        <xdr:cNvSpPr txBox="1"/>
      </xdr:nvSpPr>
      <xdr:spPr>
        <a:xfrm>
          <a:off x="3582044" y="643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44975</xdr:rowOff>
    </xdr:from>
    <xdr:ext cx="405111" cy="259045"/>
    <xdr:sp macro="" textlink="">
      <xdr:nvSpPr>
        <xdr:cNvPr id="82" name="n_2aveValue【道路】&#10;有形固定資産減価償却率">
          <a:extLst>
            <a:ext uri="{FF2B5EF4-FFF2-40B4-BE49-F238E27FC236}">
              <a16:creationId xmlns:a16="http://schemas.microsoft.com/office/drawing/2014/main" id="{1DCE6481-6F27-4B90-A41B-ED3C622C3C90}"/>
            </a:ext>
          </a:extLst>
        </xdr:cNvPr>
        <xdr:cNvSpPr txBox="1"/>
      </xdr:nvSpPr>
      <xdr:spPr>
        <a:xfrm>
          <a:off x="2705744" y="638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10685</xdr:rowOff>
    </xdr:from>
    <xdr:ext cx="405111" cy="259045"/>
    <xdr:sp macro="" textlink="">
      <xdr:nvSpPr>
        <xdr:cNvPr id="83" name="n_3aveValue【道路】&#10;有形固定資産減価償却率">
          <a:extLst>
            <a:ext uri="{FF2B5EF4-FFF2-40B4-BE49-F238E27FC236}">
              <a16:creationId xmlns:a16="http://schemas.microsoft.com/office/drawing/2014/main" id="{C13CC92E-4A4D-482A-BBD5-B6B8B9015B1A}"/>
            </a:ext>
          </a:extLst>
        </xdr:cNvPr>
        <xdr:cNvSpPr txBox="1"/>
      </xdr:nvSpPr>
      <xdr:spPr>
        <a:xfrm>
          <a:off x="1816744" y="6354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140987</xdr:rowOff>
    </xdr:from>
    <xdr:ext cx="405111" cy="259045"/>
    <xdr:sp macro="" textlink="">
      <xdr:nvSpPr>
        <xdr:cNvPr id="84" name="n_4aveValue【道路】&#10;有形固定資産減価償却率">
          <a:extLst>
            <a:ext uri="{FF2B5EF4-FFF2-40B4-BE49-F238E27FC236}">
              <a16:creationId xmlns:a16="http://schemas.microsoft.com/office/drawing/2014/main" id="{8A31A59A-A35F-44DA-81CD-C3ABDA79BF74}"/>
            </a:ext>
          </a:extLst>
        </xdr:cNvPr>
        <xdr:cNvSpPr txBox="1"/>
      </xdr:nvSpPr>
      <xdr:spPr>
        <a:xfrm>
          <a:off x="9277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26941</xdr:rowOff>
    </xdr:from>
    <xdr:ext cx="405111" cy="259045"/>
    <xdr:sp macro="" textlink="">
      <xdr:nvSpPr>
        <xdr:cNvPr id="85" name="n_1mainValue【道路】&#10;有形固定資産減価償却率">
          <a:extLst>
            <a:ext uri="{FF2B5EF4-FFF2-40B4-BE49-F238E27FC236}">
              <a16:creationId xmlns:a16="http://schemas.microsoft.com/office/drawing/2014/main" id="{EE377302-A9C2-4A2B-B19F-FE7D6B02ACE5}"/>
            </a:ext>
          </a:extLst>
        </xdr:cNvPr>
        <xdr:cNvSpPr txBox="1"/>
      </xdr:nvSpPr>
      <xdr:spPr>
        <a:xfrm>
          <a:off x="35820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6" name="n_2mainValue【道路】&#10;有形固定資産減価償却率">
          <a:extLst>
            <a:ext uri="{FF2B5EF4-FFF2-40B4-BE49-F238E27FC236}">
              <a16:creationId xmlns:a16="http://schemas.microsoft.com/office/drawing/2014/main" id="{77434C5B-A2D2-4D52-A21D-B03E83CF9F45}"/>
            </a:ext>
          </a:extLst>
        </xdr:cNvPr>
        <xdr:cNvSpPr txBox="1"/>
      </xdr:nvSpPr>
      <xdr:spPr>
        <a:xfrm>
          <a:off x="2705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129811</xdr:rowOff>
    </xdr:from>
    <xdr:ext cx="405111" cy="259045"/>
    <xdr:sp macro="" textlink="">
      <xdr:nvSpPr>
        <xdr:cNvPr id="87" name="n_3mainValue【道路】&#10;有形固定資産減価償却率">
          <a:extLst>
            <a:ext uri="{FF2B5EF4-FFF2-40B4-BE49-F238E27FC236}">
              <a16:creationId xmlns:a16="http://schemas.microsoft.com/office/drawing/2014/main" id="{5D719F00-2A63-4FFA-B87F-6F03E73A7DDC}"/>
            </a:ext>
          </a:extLst>
        </xdr:cNvPr>
        <xdr:cNvSpPr txBox="1"/>
      </xdr:nvSpPr>
      <xdr:spPr>
        <a:xfrm>
          <a:off x="1816744" y="5959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95521</xdr:rowOff>
    </xdr:from>
    <xdr:ext cx="405111" cy="259045"/>
    <xdr:sp macro="" textlink="">
      <xdr:nvSpPr>
        <xdr:cNvPr id="88" name="n_4mainValue【道路】&#10;有形固定資産減価償却率">
          <a:extLst>
            <a:ext uri="{FF2B5EF4-FFF2-40B4-BE49-F238E27FC236}">
              <a16:creationId xmlns:a16="http://schemas.microsoft.com/office/drawing/2014/main" id="{DDFD83D1-E8EB-4B69-B9FA-C0C52661E88B}"/>
            </a:ext>
          </a:extLst>
        </xdr:cNvPr>
        <xdr:cNvSpPr txBox="1"/>
      </xdr:nvSpPr>
      <xdr:spPr>
        <a:xfrm>
          <a:off x="927744" y="592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C7E7ADDB-28E3-48CE-94E7-4E59E442B7E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A8C2236D-305E-4C67-B37C-B6C262AFDD8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406C7A74-9BDC-4B49-8E16-D12D571DF40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B79F8B35-2CB5-480B-9CB3-60550A9F0D8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CC1360A1-4118-4035-9BFA-227E5194650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8A552819-60DC-48A2-B347-3A1316C9063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5DDA45F6-A74E-4DE3-84AE-F0A9EE09FB0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9613855E-DB41-48FE-BC24-BD70A16ED5B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718E1013-D0FC-42A3-A9B5-9F178D1B8DC5}"/>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5F40C14D-75F7-4713-A842-FF888B536D2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C5FAA857-48FB-4A01-BC66-50DCCD0BCA22}"/>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5F7A11A0-8F34-4EF7-9499-79DC4E3E55E5}"/>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9ECA784D-51F8-4FBE-9EE4-F257E8152B79}"/>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A352FF39-CA86-403A-B5F1-2F7F4743C647}"/>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882237B6-0D8E-45DF-828A-C9ED77366A3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6C62A4C9-F2BF-428D-989A-3CC4B43B4E87}"/>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DAD992A8-CA32-4F47-A8E5-6550D90DB896}"/>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AB38D52D-B769-42F6-8ECF-88339BE081B1}"/>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B655EB09-4617-4963-BFF5-B66FF39D3A9E}"/>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DAE8B4F-23B2-4A7D-9589-7895A12DD6F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15D27F72-BB5E-4D54-AE17-67933E29DE7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FEB1740D-4B5C-4411-956E-64B1B069C938}"/>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383F06F6-14E3-4B63-AE99-65E72BF5755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65646</xdr:rowOff>
    </xdr:from>
    <xdr:to>
      <xdr:col>54</xdr:col>
      <xdr:colOff>189865</xdr:colOff>
      <xdr:row>41</xdr:row>
      <xdr:rowOff>74943</xdr:rowOff>
    </xdr:to>
    <xdr:cxnSp macro="">
      <xdr:nvCxnSpPr>
        <xdr:cNvPr id="112" name="直線コネクタ 111">
          <a:extLst>
            <a:ext uri="{FF2B5EF4-FFF2-40B4-BE49-F238E27FC236}">
              <a16:creationId xmlns:a16="http://schemas.microsoft.com/office/drawing/2014/main" id="{F2C2DC50-B4D3-4EA3-ABD0-28C9F80C1E2F}"/>
            </a:ext>
          </a:extLst>
        </xdr:cNvPr>
        <xdr:cNvCxnSpPr/>
      </xdr:nvCxnSpPr>
      <xdr:spPr>
        <a:xfrm flipV="1">
          <a:off x="10476865" y="5894946"/>
          <a:ext cx="0" cy="1209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78770</xdr:rowOff>
    </xdr:from>
    <xdr:ext cx="469744" cy="259045"/>
    <xdr:sp macro="" textlink="">
      <xdr:nvSpPr>
        <xdr:cNvPr id="113" name="【道路】&#10;一人当たり延長最小値テキスト">
          <a:extLst>
            <a:ext uri="{FF2B5EF4-FFF2-40B4-BE49-F238E27FC236}">
              <a16:creationId xmlns:a16="http://schemas.microsoft.com/office/drawing/2014/main" id="{F2E1140B-C0EE-4AD8-B366-02CBE0910E6F}"/>
            </a:ext>
          </a:extLst>
        </xdr:cNvPr>
        <xdr:cNvSpPr txBox="1"/>
      </xdr:nvSpPr>
      <xdr:spPr>
        <a:xfrm>
          <a:off x="10515600" y="7108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74943</xdr:rowOff>
    </xdr:from>
    <xdr:to>
      <xdr:col>55</xdr:col>
      <xdr:colOff>88900</xdr:colOff>
      <xdr:row>41</xdr:row>
      <xdr:rowOff>74943</xdr:rowOff>
    </xdr:to>
    <xdr:cxnSp macro="">
      <xdr:nvCxnSpPr>
        <xdr:cNvPr id="114" name="直線コネクタ 113">
          <a:extLst>
            <a:ext uri="{FF2B5EF4-FFF2-40B4-BE49-F238E27FC236}">
              <a16:creationId xmlns:a16="http://schemas.microsoft.com/office/drawing/2014/main" id="{14163D11-1692-44D0-AC31-4A51F37947D8}"/>
            </a:ext>
          </a:extLst>
        </xdr:cNvPr>
        <xdr:cNvCxnSpPr/>
      </xdr:nvCxnSpPr>
      <xdr:spPr>
        <a:xfrm>
          <a:off x="10388600" y="7104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12323</xdr:rowOff>
    </xdr:from>
    <xdr:ext cx="534377" cy="259045"/>
    <xdr:sp macro="" textlink="">
      <xdr:nvSpPr>
        <xdr:cNvPr id="115" name="【道路】&#10;一人当たり延長最大値テキスト">
          <a:extLst>
            <a:ext uri="{FF2B5EF4-FFF2-40B4-BE49-F238E27FC236}">
              <a16:creationId xmlns:a16="http://schemas.microsoft.com/office/drawing/2014/main" id="{75D8273F-B8A7-4843-96F3-C1D8852FB21A}"/>
            </a:ext>
          </a:extLst>
        </xdr:cNvPr>
        <xdr:cNvSpPr txBox="1"/>
      </xdr:nvSpPr>
      <xdr:spPr>
        <a:xfrm>
          <a:off x="10515600" y="567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65646</xdr:rowOff>
    </xdr:from>
    <xdr:to>
      <xdr:col>55</xdr:col>
      <xdr:colOff>88900</xdr:colOff>
      <xdr:row>34</xdr:row>
      <xdr:rowOff>65646</xdr:rowOff>
    </xdr:to>
    <xdr:cxnSp macro="">
      <xdr:nvCxnSpPr>
        <xdr:cNvPr id="116" name="直線コネクタ 115">
          <a:extLst>
            <a:ext uri="{FF2B5EF4-FFF2-40B4-BE49-F238E27FC236}">
              <a16:creationId xmlns:a16="http://schemas.microsoft.com/office/drawing/2014/main" id="{68AE63C5-5962-4962-BBF6-3349CA25E1D0}"/>
            </a:ext>
          </a:extLst>
        </xdr:cNvPr>
        <xdr:cNvCxnSpPr/>
      </xdr:nvCxnSpPr>
      <xdr:spPr>
        <a:xfrm>
          <a:off x="10388600" y="5894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7662</xdr:rowOff>
    </xdr:from>
    <xdr:ext cx="534377" cy="259045"/>
    <xdr:sp macro="" textlink="">
      <xdr:nvSpPr>
        <xdr:cNvPr id="117" name="【道路】&#10;一人当たり延長平均値テキスト">
          <a:extLst>
            <a:ext uri="{FF2B5EF4-FFF2-40B4-BE49-F238E27FC236}">
              <a16:creationId xmlns:a16="http://schemas.microsoft.com/office/drawing/2014/main" id="{F53B8FE5-B9CB-400C-8DAF-3EA502E219CE}"/>
            </a:ext>
          </a:extLst>
        </xdr:cNvPr>
        <xdr:cNvSpPr txBox="1"/>
      </xdr:nvSpPr>
      <xdr:spPr>
        <a:xfrm>
          <a:off x="10515600" y="6522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156235</xdr:rowOff>
    </xdr:from>
    <xdr:to>
      <xdr:col>55</xdr:col>
      <xdr:colOff>50800</xdr:colOff>
      <xdr:row>39</xdr:row>
      <xdr:rowOff>86385</xdr:rowOff>
    </xdr:to>
    <xdr:sp macro="" textlink="">
      <xdr:nvSpPr>
        <xdr:cNvPr id="118" name="フローチャート: 判断 117">
          <a:extLst>
            <a:ext uri="{FF2B5EF4-FFF2-40B4-BE49-F238E27FC236}">
              <a16:creationId xmlns:a16="http://schemas.microsoft.com/office/drawing/2014/main" id="{E58D3C15-CC58-4A3A-82E6-2860746BC876}"/>
            </a:ext>
          </a:extLst>
        </xdr:cNvPr>
        <xdr:cNvSpPr/>
      </xdr:nvSpPr>
      <xdr:spPr>
        <a:xfrm>
          <a:off x="10426700" y="6671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160769</xdr:rowOff>
    </xdr:from>
    <xdr:to>
      <xdr:col>50</xdr:col>
      <xdr:colOff>165100</xdr:colOff>
      <xdr:row>39</xdr:row>
      <xdr:rowOff>90919</xdr:rowOff>
    </xdr:to>
    <xdr:sp macro="" textlink="">
      <xdr:nvSpPr>
        <xdr:cNvPr id="119" name="フローチャート: 判断 118">
          <a:extLst>
            <a:ext uri="{FF2B5EF4-FFF2-40B4-BE49-F238E27FC236}">
              <a16:creationId xmlns:a16="http://schemas.microsoft.com/office/drawing/2014/main" id="{E441EED6-6B82-4070-A9DF-A0E59E7CCE11}"/>
            </a:ext>
          </a:extLst>
        </xdr:cNvPr>
        <xdr:cNvSpPr/>
      </xdr:nvSpPr>
      <xdr:spPr>
        <a:xfrm>
          <a:off x="9588500" y="667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120764</xdr:rowOff>
    </xdr:from>
    <xdr:to>
      <xdr:col>46</xdr:col>
      <xdr:colOff>38100</xdr:colOff>
      <xdr:row>39</xdr:row>
      <xdr:rowOff>50914</xdr:rowOff>
    </xdr:to>
    <xdr:sp macro="" textlink="">
      <xdr:nvSpPr>
        <xdr:cNvPr id="120" name="フローチャート: 判断 119">
          <a:extLst>
            <a:ext uri="{FF2B5EF4-FFF2-40B4-BE49-F238E27FC236}">
              <a16:creationId xmlns:a16="http://schemas.microsoft.com/office/drawing/2014/main" id="{C494AA92-4FFC-499D-9637-BFE6F1C2A4AB}"/>
            </a:ext>
          </a:extLst>
        </xdr:cNvPr>
        <xdr:cNvSpPr/>
      </xdr:nvSpPr>
      <xdr:spPr>
        <a:xfrm>
          <a:off x="8699500" y="663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117754</xdr:rowOff>
    </xdr:from>
    <xdr:to>
      <xdr:col>41</xdr:col>
      <xdr:colOff>101600</xdr:colOff>
      <xdr:row>39</xdr:row>
      <xdr:rowOff>47904</xdr:rowOff>
    </xdr:to>
    <xdr:sp macro="" textlink="">
      <xdr:nvSpPr>
        <xdr:cNvPr id="121" name="フローチャート: 判断 120">
          <a:extLst>
            <a:ext uri="{FF2B5EF4-FFF2-40B4-BE49-F238E27FC236}">
              <a16:creationId xmlns:a16="http://schemas.microsoft.com/office/drawing/2014/main" id="{CF67E8EE-B94F-412B-A9A5-B53908EE60AA}"/>
            </a:ext>
          </a:extLst>
        </xdr:cNvPr>
        <xdr:cNvSpPr/>
      </xdr:nvSpPr>
      <xdr:spPr>
        <a:xfrm>
          <a:off x="7810500" y="663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169228</xdr:rowOff>
    </xdr:from>
    <xdr:to>
      <xdr:col>36</xdr:col>
      <xdr:colOff>165100</xdr:colOff>
      <xdr:row>39</xdr:row>
      <xdr:rowOff>99378</xdr:rowOff>
    </xdr:to>
    <xdr:sp macro="" textlink="">
      <xdr:nvSpPr>
        <xdr:cNvPr id="122" name="フローチャート: 判断 121">
          <a:extLst>
            <a:ext uri="{FF2B5EF4-FFF2-40B4-BE49-F238E27FC236}">
              <a16:creationId xmlns:a16="http://schemas.microsoft.com/office/drawing/2014/main" id="{F8998F09-EFAC-43AE-91EA-89598ABC4D4C}"/>
            </a:ext>
          </a:extLst>
        </xdr:cNvPr>
        <xdr:cNvSpPr/>
      </xdr:nvSpPr>
      <xdr:spPr>
        <a:xfrm>
          <a:off x="6921500" y="66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AC592BA-5F48-4C5A-8EE4-45271BDA31E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8CC7F117-36E2-4672-B034-EEEAC99BB2AC}"/>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890213D-56DA-4DB6-8E6F-2AFAD6C160B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C854BE8-D662-44F5-A084-C566D1658DB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58C06FA-1B41-4BDB-9D09-9EA6536DE09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33286</xdr:rowOff>
    </xdr:from>
    <xdr:to>
      <xdr:col>55</xdr:col>
      <xdr:colOff>50800</xdr:colOff>
      <xdr:row>39</xdr:row>
      <xdr:rowOff>134886</xdr:rowOff>
    </xdr:to>
    <xdr:sp macro="" textlink="">
      <xdr:nvSpPr>
        <xdr:cNvPr id="128" name="楕円 127">
          <a:extLst>
            <a:ext uri="{FF2B5EF4-FFF2-40B4-BE49-F238E27FC236}">
              <a16:creationId xmlns:a16="http://schemas.microsoft.com/office/drawing/2014/main" id="{70B13E70-5825-4C48-AC6B-BFAB5E0CA55B}"/>
            </a:ext>
          </a:extLst>
        </xdr:cNvPr>
        <xdr:cNvSpPr/>
      </xdr:nvSpPr>
      <xdr:spPr>
        <a:xfrm>
          <a:off x="10426700" y="6719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11713</xdr:rowOff>
    </xdr:from>
    <xdr:ext cx="534377" cy="259045"/>
    <xdr:sp macro="" textlink="">
      <xdr:nvSpPr>
        <xdr:cNvPr id="129" name="【道路】&#10;一人当たり延長該当値テキスト">
          <a:extLst>
            <a:ext uri="{FF2B5EF4-FFF2-40B4-BE49-F238E27FC236}">
              <a16:creationId xmlns:a16="http://schemas.microsoft.com/office/drawing/2014/main" id="{5729C8B6-69F3-459D-B533-6AC161353359}"/>
            </a:ext>
          </a:extLst>
        </xdr:cNvPr>
        <xdr:cNvSpPr txBox="1"/>
      </xdr:nvSpPr>
      <xdr:spPr>
        <a:xfrm>
          <a:off x="10515600" y="669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38392</xdr:rowOff>
    </xdr:from>
    <xdr:to>
      <xdr:col>50</xdr:col>
      <xdr:colOff>165100</xdr:colOff>
      <xdr:row>39</xdr:row>
      <xdr:rowOff>139992</xdr:rowOff>
    </xdr:to>
    <xdr:sp macro="" textlink="">
      <xdr:nvSpPr>
        <xdr:cNvPr id="130" name="楕円 129">
          <a:extLst>
            <a:ext uri="{FF2B5EF4-FFF2-40B4-BE49-F238E27FC236}">
              <a16:creationId xmlns:a16="http://schemas.microsoft.com/office/drawing/2014/main" id="{430D4240-DEA4-4BC4-8954-43EF069A6AE6}"/>
            </a:ext>
          </a:extLst>
        </xdr:cNvPr>
        <xdr:cNvSpPr/>
      </xdr:nvSpPr>
      <xdr:spPr>
        <a:xfrm>
          <a:off x="9588500" y="672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84086</xdr:rowOff>
    </xdr:from>
    <xdr:to>
      <xdr:col>55</xdr:col>
      <xdr:colOff>0</xdr:colOff>
      <xdr:row>39</xdr:row>
      <xdr:rowOff>89192</xdr:rowOff>
    </xdr:to>
    <xdr:cxnSp macro="">
      <xdr:nvCxnSpPr>
        <xdr:cNvPr id="131" name="直線コネクタ 130">
          <a:extLst>
            <a:ext uri="{FF2B5EF4-FFF2-40B4-BE49-F238E27FC236}">
              <a16:creationId xmlns:a16="http://schemas.microsoft.com/office/drawing/2014/main" id="{172CE97F-9086-41AF-B13F-D0A6CA4EBB15}"/>
            </a:ext>
          </a:extLst>
        </xdr:cNvPr>
        <xdr:cNvCxnSpPr/>
      </xdr:nvCxnSpPr>
      <xdr:spPr>
        <a:xfrm flipV="1">
          <a:off x="9639300" y="6770636"/>
          <a:ext cx="838200" cy="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43688</xdr:rowOff>
    </xdr:from>
    <xdr:to>
      <xdr:col>46</xdr:col>
      <xdr:colOff>38100</xdr:colOff>
      <xdr:row>39</xdr:row>
      <xdr:rowOff>145288</xdr:rowOff>
    </xdr:to>
    <xdr:sp macro="" textlink="">
      <xdr:nvSpPr>
        <xdr:cNvPr id="132" name="楕円 131">
          <a:extLst>
            <a:ext uri="{FF2B5EF4-FFF2-40B4-BE49-F238E27FC236}">
              <a16:creationId xmlns:a16="http://schemas.microsoft.com/office/drawing/2014/main" id="{9703677C-4BD5-4FC5-91AD-A5354BEA9B96}"/>
            </a:ext>
          </a:extLst>
        </xdr:cNvPr>
        <xdr:cNvSpPr/>
      </xdr:nvSpPr>
      <xdr:spPr>
        <a:xfrm>
          <a:off x="8699500" y="673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89192</xdr:rowOff>
    </xdr:from>
    <xdr:to>
      <xdr:col>50</xdr:col>
      <xdr:colOff>114300</xdr:colOff>
      <xdr:row>39</xdr:row>
      <xdr:rowOff>94488</xdr:rowOff>
    </xdr:to>
    <xdr:cxnSp macro="">
      <xdr:nvCxnSpPr>
        <xdr:cNvPr id="133" name="直線コネクタ 132">
          <a:extLst>
            <a:ext uri="{FF2B5EF4-FFF2-40B4-BE49-F238E27FC236}">
              <a16:creationId xmlns:a16="http://schemas.microsoft.com/office/drawing/2014/main" id="{C834F58C-1B7A-4E60-8B68-DD679C91617D}"/>
            </a:ext>
          </a:extLst>
        </xdr:cNvPr>
        <xdr:cNvCxnSpPr/>
      </xdr:nvCxnSpPr>
      <xdr:spPr>
        <a:xfrm flipV="1">
          <a:off x="8750300" y="6775742"/>
          <a:ext cx="8890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45860</xdr:rowOff>
    </xdr:from>
    <xdr:to>
      <xdr:col>41</xdr:col>
      <xdr:colOff>101600</xdr:colOff>
      <xdr:row>39</xdr:row>
      <xdr:rowOff>147460</xdr:rowOff>
    </xdr:to>
    <xdr:sp macro="" textlink="">
      <xdr:nvSpPr>
        <xdr:cNvPr id="134" name="楕円 133">
          <a:extLst>
            <a:ext uri="{FF2B5EF4-FFF2-40B4-BE49-F238E27FC236}">
              <a16:creationId xmlns:a16="http://schemas.microsoft.com/office/drawing/2014/main" id="{69D4BB08-6FA7-4A67-AE53-DF140DB32B7A}"/>
            </a:ext>
          </a:extLst>
        </xdr:cNvPr>
        <xdr:cNvSpPr/>
      </xdr:nvSpPr>
      <xdr:spPr>
        <a:xfrm>
          <a:off x="7810500" y="673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94488</xdr:rowOff>
    </xdr:from>
    <xdr:to>
      <xdr:col>45</xdr:col>
      <xdr:colOff>177800</xdr:colOff>
      <xdr:row>39</xdr:row>
      <xdr:rowOff>96660</xdr:rowOff>
    </xdr:to>
    <xdr:cxnSp macro="">
      <xdr:nvCxnSpPr>
        <xdr:cNvPr id="135" name="直線コネクタ 134">
          <a:extLst>
            <a:ext uri="{FF2B5EF4-FFF2-40B4-BE49-F238E27FC236}">
              <a16:creationId xmlns:a16="http://schemas.microsoft.com/office/drawing/2014/main" id="{45D43CCE-1A3C-4DA3-AB45-24B8B4DA50DE}"/>
            </a:ext>
          </a:extLst>
        </xdr:cNvPr>
        <xdr:cNvCxnSpPr/>
      </xdr:nvCxnSpPr>
      <xdr:spPr>
        <a:xfrm flipV="1">
          <a:off x="7861300" y="6781038"/>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52870</xdr:rowOff>
    </xdr:from>
    <xdr:to>
      <xdr:col>36</xdr:col>
      <xdr:colOff>165100</xdr:colOff>
      <xdr:row>39</xdr:row>
      <xdr:rowOff>154470</xdr:rowOff>
    </xdr:to>
    <xdr:sp macro="" textlink="">
      <xdr:nvSpPr>
        <xdr:cNvPr id="136" name="楕円 135">
          <a:extLst>
            <a:ext uri="{FF2B5EF4-FFF2-40B4-BE49-F238E27FC236}">
              <a16:creationId xmlns:a16="http://schemas.microsoft.com/office/drawing/2014/main" id="{9CC96DDD-26F0-432A-B596-C18140C52452}"/>
            </a:ext>
          </a:extLst>
        </xdr:cNvPr>
        <xdr:cNvSpPr/>
      </xdr:nvSpPr>
      <xdr:spPr>
        <a:xfrm>
          <a:off x="6921500" y="673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96660</xdr:rowOff>
    </xdr:from>
    <xdr:to>
      <xdr:col>41</xdr:col>
      <xdr:colOff>50800</xdr:colOff>
      <xdr:row>39</xdr:row>
      <xdr:rowOff>103670</xdr:rowOff>
    </xdr:to>
    <xdr:cxnSp macro="">
      <xdr:nvCxnSpPr>
        <xdr:cNvPr id="137" name="直線コネクタ 136">
          <a:extLst>
            <a:ext uri="{FF2B5EF4-FFF2-40B4-BE49-F238E27FC236}">
              <a16:creationId xmlns:a16="http://schemas.microsoft.com/office/drawing/2014/main" id="{AA7F175D-7DAD-42DB-BBA6-559B0AF9F634}"/>
            </a:ext>
          </a:extLst>
        </xdr:cNvPr>
        <xdr:cNvCxnSpPr/>
      </xdr:nvCxnSpPr>
      <xdr:spPr>
        <a:xfrm flipV="1">
          <a:off x="6972300" y="6783210"/>
          <a:ext cx="889000" cy="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107446</xdr:rowOff>
    </xdr:from>
    <xdr:ext cx="534377" cy="259045"/>
    <xdr:sp macro="" textlink="">
      <xdr:nvSpPr>
        <xdr:cNvPr id="138" name="n_1aveValue【道路】&#10;一人当たり延長">
          <a:extLst>
            <a:ext uri="{FF2B5EF4-FFF2-40B4-BE49-F238E27FC236}">
              <a16:creationId xmlns:a16="http://schemas.microsoft.com/office/drawing/2014/main" id="{23980704-16AD-43D0-A8A3-2E7326F70D4E}"/>
            </a:ext>
          </a:extLst>
        </xdr:cNvPr>
        <xdr:cNvSpPr txBox="1"/>
      </xdr:nvSpPr>
      <xdr:spPr>
        <a:xfrm>
          <a:off x="9359411" y="645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67441</xdr:rowOff>
    </xdr:from>
    <xdr:ext cx="534377" cy="259045"/>
    <xdr:sp macro="" textlink="">
      <xdr:nvSpPr>
        <xdr:cNvPr id="139" name="n_2aveValue【道路】&#10;一人当たり延長">
          <a:extLst>
            <a:ext uri="{FF2B5EF4-FFF2-40B4-BE49-F238E27FC236}">
              <a16:creationId xmlns:a16="http://schemas.microsoft.com/office/drawing/2014/main" id="{B9B193E4-F930-4F3E-81F7-590D9813AE80}"/>
            </a:ext>
          </a:extLst>
        </xdr:cNvPr>
        <xdr:cNvSpPr txBox="1"/>
      </xdr:nvSpPr>
      <xdr:spPr>
        <a:xfrm>
          <a:off x="8483111" y="641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64431</xdr:rowOff>
    </xdr:from>
    <xdr:ext cx="534377" cy="259045"/>
    <xdr:sp macro="" textlink="">
      <xdr:nvSpPr>
        <xdr:cNvPr id="140" name="n_3aveValue【道路】&#10;一人当たり延長">
          <a:extLst>
            <a:ext uri="{FF2B5EF4-FFF2-40B4-BE49-F238E27FC236}">
              <a16:creationId xmlns:a16="http://schemas.microsoft.com/office/drawing/2014/main" id="{D18B38E6-C253-47C5-809F-CD12A468E8EE}"/>
            </a:ext>
          </a:extLst>
        </xdr:cNvPr>
        <xdr:cNvSpPr txBox="1"/>
      </xdr:nvSpPr>
      <xdr:spPr>
        <a:xfrm>
          <a:off x="7594111" y="640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115905</xdr:rowOff>
    </xdr:from>
    <xdr:ext cx="534377" cy="259045"/>
    <xdr:sp macro="" textlink="">
      <xdr:nvSpPr>
        <xdr:cNvPr id="141" name="n_4aveValue【道路】&#10;一人当たり延長">
          <a:extLst>
            <a:ext uri="{FF2B5EF4-FFF2-40B4-BE49-F238E27FC236}">
              <a16:creationId xmlns:a16="http://schemas.microsoft.com/office/drawing/2014/main" id="{6C3F72D7-DFEC-4B43-A6EB-2B8EE50AD780}"/>
            </a:ext>
          </a:extLst>
        </xdr:cNvPr>
        <xdr:cNvSpPr txBox="1"/>
      </xdr:nvSpPr>
      <xdr:spPr>
        <a:xfrm>
          <a:off x="6705111" y="645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131119</xdr:rowOff>
    </xdr:from>
    <xdr:ext cx="534377" cy="259045"/>
    <xdr:sp macro="" textlink="">
      <xdr:nvSpPr>
        <xdr:cNvPr id="142" name="n_1mainValue【道路】&#10;一人当たり延長">
          <a:extLst>
            <a:ext uri="{FF2B5EF4-FFF2-40B4-BE49-F238E27FC236}">
              <a16:creationId xmlns:a16="http://schemas.microsoft.com/office/drawing/2014/main" id="{BBE5B0DB-0194-4235-B91B-F00B6069661E}"/>
            </a:ext>
          </a:extLst>
        </xdr:cNvPr>
        <xdr:cNvSpPr txBox="1"/>
      </xdr:nvSpPr>
      <xdr:spPr>
        <a:xfrm>
          <a:off x="9359411" y="681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136415</xdr:rowOff>
    </xdr:from>
    <xdr:ext cx="534377" cy="259045"/>
    <xdr:sp macro="" textlink="">
      <xdr:nvSpPr>
        <xdr:cNvPr id="143" name="n_2mainValue【道路】&#10;一人当たり延長">
          <a:extLst>
            <a:ext uri="{FF2B5EF4-FFF2-40B4-BE49-F238E27FC236}">
              <a16:creationId xmlns:a16="http://schemas.microsoft.com/office/drawing/2014/main" id="{C56B6294-02F8-4BCC-990F-3F092DDB7735}"/>
            </a:ext>
          </a:extLst>
        </xdr:cNvPr>
        <xdr:cNvSpPr txBox="1"/>
      </xdr:nvSpPr>
      <xdr:spPr>
        <a:xfrm>
          <a:off x="8483111" y="682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138587</xdr:rowOff>
    </xdr:from>
    <xdr:ext cx="534377" cy="259045"/>
    <xdr:sp macro="" textlink="">
      <xdr:nvSpPr>
        <xdr:cNvPr id="144" name="n_3mainValue【道路】&#10;一人当たり延長">
          <a:extLst>
            <a:ext uri="{FF2B5EF4-FFF2-40B4-BE49-F238E27FC236}">
              <a16:creationId xmlns:a16="http://schemas.microsoft.com/office/drawing/2014/main" id="{579EB185-2B4C-469B-A55E-EF1446526A2C}"/>
            </a:ext>
          </a:extLst>
        </xdr:cNvPr>
        <xdr:cNvSpPr txBox="1"/>
      </xdr:nvSpPr>
      <xdr:spPr>
        <a:xfrm>
          <a:off x="7594111" y="682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145597</xdr:rowOff>
    </xdr:from>
    <xdr:ext cx="534377" cy="259045"/>
    <xdr:sp macro="" textlink="">
      <xdr:nvSpPr>
        <xdr:cNvPr id="145" name="n_4mainValue【道路】&#10;一人当たり延長">
          <a:extLst>
            <a:ext uri="{FF2B5EF4-FFF2-40B4-BE49-F238E27FC236}">
              <a16:creationId xmlns:a16="http://schemas.microsoft.com/office/drawing/2014/main" id="{1AC96076-9EE2-4370-8D67-EFB24912B579}"/>
            </a:ext>
          </a:extLst>
        </xdr:cNvPr>
        <xdr:cNvSpPr txBox="1"/>
      </xdr:nvSpPr>
      <xdr:spPr>
        <a:xfrm>
          <a:off x="6705111" y="683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BAA47CA8-15AC-4A82-A284-638E873CA87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A456C788-6470-4CE4-8C9F-01529EF32BD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CD3A0B27-751F-4124-9512-574892CD3B0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E0678D67-CEA4-417C-95E8-AB16E5DD8D0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806DFE25-A75E-45A0-896F-AA707CFE58B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4AC994A7-999E-49C9-B9A9-C6936D6E863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FDBE9CD-F4D7-410B-B294-F3088957B95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890C7271-1F8A-44DC-8B8B-9E73626B49F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70AA915C-1740-4AB1-BC33-693BD367F72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C77A783E-F265-4AF5-9362-495926E4D7D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54192616-E537-454F-927E-04600C1985C6}"/>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5FAC8703-E918-4A76-8D51-17AEEDF6A9B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D53A47E1-FB47-4C1F-838D-46E79D4012C7}"/>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F274AF20-B4F2-4F0A-899F-4988A7C0C38E}"/>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912CF4F4-4821-4E4E-991F-591B6D53C1D6}"/>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32EF51CE-87CB-4BD8-A367-2FE3F1B09FE1}"/>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1E1AFED8-395D-4636-92CF-558A8DE3760F}"/>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D37F009D-13B7-4F99-8DD6-4F3A96C68EA2}"/>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A79EF733-57FF-4EC3-AF66-573653EFA3B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55C9E986-9F05-419A-818D-D3E1C24CB01C}"/>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B897C0B7-6255-4DFC-9F6A-C3B8DBFC2A9D}"/>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83283081-051C-4EDC-86A3-043DCEEC04E6}"/>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BE1CF8D3-A919-44E9-9FDF-1CF305100A8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9EACDBE3-2ABB-4252-91F7-3052E899D4D9}"/>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296B3761-936E-4CEF-8425-7A0966B038A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63</xdr:row>
      <xdr:rowOff>142059</xdr:rowOff>
    </xdr:to>
    <xdr:cxnSp macro="">
      <xdr:nvCxnSpPr>
        <xdr:cNvPr id="171" name="直線コネクタ 170">
          <a:extLst>
            <a:ext uri="{FF2B5EF4-FFF2-40B4-BE49-F238E27FC236}">
              <a16:creationId xmlns:a16="http://schemas.microsoft.com/office/drawing/2014/main" id="{6775D372-ABD4-45BA-8555-8E7E14953ED9}"/>
            </a:ext>
          </a:extLst>
        </xdr:cNvPr>
        <xdr:cNvCxnSpPr/>
      </xdr:nvCxnSpPr>
      <xdr:spPr>
        <a:xfrm flipV="1">
          <a:off x="4634865" y="9548949"/>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145886</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3B3A3A15-D257-4064-81B3-13E8EDD824CC}"/>
            </a:ext>
          </a:extLst>
        </xdr:cNvPr>
        <xdr:cNvSpPr txBox="1"/>
      </xdr:nvSpPr>
      <xdr:spPr>
        <a:xfrm>
          <a:off x="4673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142059</xdr:rowOff>
    </xdr:from>
    <xdr:to>
      <xdr:col>24</xdr:col>
      <xdr:colOff>152400</xdr:colOff>
      <xdr:row>63</xdr:row>
      <xdr:rowOff>142059</xdr:rowOff>
    </xdr:to>
    <xdr:cxnSp macro="">
      <xdr:nvCxnSpPr>
        <xdr:cNvPr id="173" name="直線コネクタ 172">
          <a:extLst>
            <a:ext uri="{FF2B5EF4-FFF2-40B4-BE49-F238E27FC236}">
              <a16:creationId xmlns:a16="http://schemas.microsoft.com/office/drawing/2014/main" id="{5A79BF0F-25DA-4721-A838-974F5196E86C}"/>
            </a:ext>
          </a:extLst>
        </xdr:cNvPr>
        <xdr:cNvCxnSpPr/>
      </xdr:nvCxnSpPr>
      <xdr:spPr>
        <a:xfrm>
          <a:off x="4546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6B98AAB5-09DD-4179-9088-59D59D5B8EF7}"/>
            </a:ext>
          </a:extLst>
        </xdr:cNvPr>
        <xdr:cNvSpPr txBox="1"/>
      </xdr:nvSpPr>
      <xdr:spPr>
        <a:xfrm>
          <a:off x="4673600" y="932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75" name="直線コネクタ 174">
          <a:extLst>
            <a:ext uri="{FF2B5EF4-FFF2-40B4-BE49-F238E27FC236}">
              <a16:creationId xmlns:a16="http://schemas.microsoft.com/office/drawing/2014/main" id="{FB2C2B5B-0F80-46CD-B93E-872466F4D495}"/>
            </a:ext>
          </a:extLst>
        </xdr:cNvPr>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29227</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31161716-EFE9-4460-8581-53D199C9A49F}"/>
            </a:ext>
          </a:extLst>
        </xdr:cNvPr>
        <xdr:cNvSpPr txBox="1"/>
      </xdr:nvSpPr>
      <xdr:spPr>
        <a:xfrm>
          <a:off x="4673600" y="10316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6350</xdr:rowOff>
    </xdr:from>
    <xdr:to>
      <xdr:col>24</xdr:col>
      <xdr:colOff>114300</xdr:colOff>
      <xdr:row>61</xdr:row>
      <xdr:rowOff>107950</xdr:rowOff>
    </xdr:to>
    <xdr:sp macro="" textlink="">
      <xdr:nvSpPr>
        <xdr:cNvPr id="177" name="フローチャート: 判断 176">
          <a:extLst>
            <a:ext uri="{FF2B5EF4-FFF2-40B4-BE49-F238E27FC236}">
              <a16:creationId xmlns:a16="http://schemas.microsoft.com/office/drawing/2014/main" id="{9DCE7DBE-2AD5-4C44-BD64-F6227F4B3153}"/>
            </a:ext>
          </a:extLst>
        </xdr:cNvPr>
        <xdr:cNvSpPr/>
      </xdr:nvSpPr>
      <xdr:spPr>
        <a:xfrm>
          <a:off x="4584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158206</xdr:rowOff>
    </xdr:from>
    <xdr:to>
      <xdr:col>20</xdr:col>
      <xdr:colOff>38100</xdr:colOff>
      <xdr:row>61</xdr:row>
      <xdr:rowOff>88356</xdr:rowOff>
    </xdr:to>
    <xdr:sp macro="" textlink="">
      <xdr:nvSpPr>
        <xdr:cNvPr id="178" name="フローチャート: 判断 177">
          <a:extLst>
            <a:ext uri="{FF2B5EF4-FFF2-40B4-BE49-F238E27FC236}">
              <a16:creationId xmlns:a16="http://schemas.microsoft.com/office/drawing/2014/main" id="{76173743-5E79-4123-9710-2C4C7675307B}"/>
            </a:ext>
          </a:extLst>
        </xdr:cNvPr>
        <xdr:cNvSpPr/>
      </xdr:nvSpPr>
      <xdr:spPr>
        <a:xfrm>
          <a:off x="37465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130447</xdr:rowOff>
    </xdr:from>
    <xdr:to>
      <xdr:col>15</xdr:col>
      <xdr:colOff>101600</xdr:colOff>
      <xdr:row>61</xdr:row>
      <xdr:rowOff>60597</xdr:rowOff>
    </xdr:to>
    <xdr:sp macro="" textlink="">
      <xdr:nvSpPr>
        <xdr:cNvPr id="179" name="フローチャート: 判断 178">
          <a:extLst>
            <a:ext uri="{FF2B5EF4-FFF2-40B4-BE49-F238E27FC236}">
              <a16:creationId xmlns:a16="http://schemas.microsoft.com/office/drawing/2014/main" id="{D5F19B78-E6B7-4C5C-BE42-FFBB4191A347}"/>
            </a:ext>
          </a:extLst>
        </xdr:cNvPr>
        <xdr:cNvSpPr/>
      </xdr:nvSpPr>
      <xdr:spPr>
        <a:xfrm>
          <a:off x="2857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0" name="フローチャート: 判断 179">
          <a:extLst>
            <a:ext uri="{FF2B5EF4-FFF2-40B4-BE49-F238E27FC236}">
              <a16:creationId xmlns:a16="http://schemas.microsoft.com/office/drawing/2014/main" id="{0B3D8B07-E4DF-4CCC-9DFA-7D88EBFA3E5E}"/>
            </a:ext>
          </a:extLst>
        </xdr:cNvPr>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109220</xdr:rowOff>
    </xdr:from>
    <xdr:to>
      <xdr:col>6</xdr:col>
      <xdr:colOff>38100</xdr:colOff>
      <xdr:row>61</xdr:row>
      <xdr:rowOff>39370</xdr:rowOff>
    </xdr:to>
    <xdr:sp macro="" textlink="">
      <xdr:nvSpPr>
        <xdr:cNvPr id="181" name="フローチャート: 判断 180">
          <a:extLst>
            <a:ext uri="{FF2B5EF4-FFF2-40B4-BE49-F238E27FC236}">
              <a16:creationId xmlns:a16="http://schemas.microsoft.com/office/drawing/2014/main" id="{205B2334-4878-4147-A195-93C5E66C215D}"/>
            </a:ext>
          </a:extLst>
        </xdr:cNvPr>
        <xdr:cNvSpPr/>
      </xdr:nvSpPr>
      <xdr:spPr>
        <a:xfrm>
          <a:off x="1079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A50D58C0-17BA-4889-87A9-88D49CAB603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4FB9BBA-DEE3-43A2-B156-F5E1894756B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9CFA58B-3C3F-4216-8BAD-98B0C2D61B9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6607CD1-E68C-45D2-9690-556641A02FD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AECBD71-0612-4BA4-8011-AC4657C5561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76563</xdr:rowOff>
    </xdr:from>
    <xdr:to>
      <xdr:col>24</xdr:col>
      <xdr:colOff>114300</xdr:colOff>
      <xdr:row>63</xdr:row>
      <xdr:rowOff>6713</xdr:rowOff>
    </xdr:to>
    <xdr:sp macro="" textlink="">
      <xdr:nvSpPr>
        <xdr:cNvPr id="187" name="楕円 186">
          <a:extLst>
            <a:ext uri="{FF2B5EF4-FFF2-40B4-BE49-F238E27FC236}">
              <a16:creationId xmlns:a16="http://schemas.microsoft.com/office/drawing/2014/main" id="{BD51F0CF-B8D6-437F-BB77-8D7478AA27F0}"/>
            </a:ext>
          </a:extLst>
        </xdr:cNvPr>
        <xdr:cNvSpPr/>
      </xdr:nvSpPr>
      <xdr:spPr>
        <a:xfrm>
          <a:off x="4584700" y="1070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54990</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DEB5560E-6DCB-4A37-BCAD-06765DE455A0}"/>
            </a:ext>
          </a:extLst>
        </xdr:cNvPr>
        <xdr:cNvSpPr txBox="1"/>
      </xdr:nvSpPr>
      <xdr:spPr>
        <a:xfrm>
          <a:off x="4673600" y="1068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92891</xdr:rowOff>
    </xdr:from>
    <xdr:to>
      <xdr:col>20</xdr:col>
      <xdr:colOff>38100</xdr:colOff>
      <xdr:row>63</xdr:row>
      <xdr:rowOff>23041</xdr:rowOff>
    </xdr:to>
    <xdr:sp macro="" textlink="">
      <xdr:nvSpPr>
        <xdr:cNvPr id="189" name="楕円 188">
          <a:extLst>
            <a:ext uri="{FF2B5EF4-FFF2-40B4-BE49-F238E27FC236}">
              <a16:creationId xmlns:a16="http://schemas.microsoft.com/office/drawing/2014/main" id="{90BA7153-8396-4D5D-AB17-3EE90168210E}"/>
            </a:ext>
          </a:extLst>
        </xdr:cNvPr>
        <xdr:cNvSpPr/>
      </xdr:nvSpPr>
      <xdr:spPr>
        <a:xfrm>
          <a:off x="3746500" y="1072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127363</xdr:rowOff>
    </xdr:from>
    <xdr:to>
      <xdr:col>24</xdr:col>
      <xdr:colOff>63500</xdr:colOff>
      <xdr:row>62</xdr:row>
      <xdr:rowOff>143691</xdr:rowOff>
    </xdr:to>
    <xdr:cxnSp macro="">
      <xdr:nvCxnSpPr>
        <xdr:cNvPr id="190" name="直線コネクタ 189">
          <a:extLst>
            <a:ext uri="{FF2B5EF4-FFF2-40B4-BE49-F238E27FC236}">
              <a16:creationId xmlns:a16="http://schemas.microsoft.com/office/drawing/2014/main" id="{EC9250BA-665A-4C47-8CBF-F0F7A317938C}"/>
            </a:ext>
          </a:extLst>
        </xdr:cNvPr>
        <xdr:cNvCxnSpPr/>
      </xdr:nvCxnSpPr>
      <xdr:spPr>
        <a:xfrm flipV="1">
          <a:off x="3797300" y="10757263"/>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68399</xdr:rowOff>
    </xdr:from>
    <xdr:to>
      <xdr:col>15</xdr:col>
      <xdr:colOff>101600</xdr:colOff>
      <xdr:row>62</xdr:row>
      <xdr:rowOff>169999</xdr:rowOff>
    </xdr:to>
    <xdr:sp macro="" textlink="">
      <xdr:nvSpPr>
        <xdr:cNvPr id="191" name="楕円 190">
          <a:extLst>
            <a:ext uri="{FF2B5EF4-FFF2-40B4-BE49-F238E27FC236}">
              <a16:creationId xmlns:a16="http://schemas.microsoft.com/office/drawing/2014/main" id="{FE6F6F1A-F295-4BD1-9379-88A28DE23064}"/>
            </a:ext>
          </a:extLst>
        </xdr:cNvPr>
        <xdr:cNvSpPr/>
      </xdr:nvSpPr>
      <xdr:spPr>
        <a:xfrm>
          <a:off x="2857500" y="1069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119199</xdr:rowOff>
    </xdr:from>
    <xdr:to>
      <xdr:col>19</xdr:col>
      <xdr:colOff>177800</xdr:colOff>
      <xdr:row>62</xdr:row>
      <xdr:rowOff>143691</xdr:rowOff>
    </xdr:to>
    <xdr:cxnSp macro="">
      <xdr:nvCxnSpPr>
        <xdr:cNvPr id="192" name="直線コネクタ 191">
          <a:extLst>
            <a:ext uri="{FF2B5EF4-FFF2-40B4-BE49-F238E27FC236}">
              <a16:creationId xmlns:a16="http://schemas.microsoft.com/office/drawing/2014/main" id="{1B0D344A-2E37-45FE-BC39-2D5AE75D3A61}"/>
            </a:ext>
          </a:extLst>
        </xdr:cNvPr>
        <xdr:cNvCxnSpPr/>
      </xdr:nvCxnSpPr>
      <xdr:spPr>
        <a:xfrm>
          <a:off x="2908300" y="10749099"/>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43906</xdr:rowOff>
    </xdr:from>
    <xdr:to>
      <xdr:col>10</xdr:col>
      <xdr:colOff>165100</xdr:colOff>
      <xdr:row>62</xdr:row>
      <xdr:rowOff>145506</xdr:rowOff>
    </xdr:to>
    <xdr:sp macro="" textlink="">
      <xdr:nvSpPr>
        <xdr:cNvPr id="193" name="楕円 192">
          <a:extLst>
            <a:ext uri="{FF2B5EF4-FFF2-40B4-BE49-F238E27FC236}">
              <a16:creationId xmlns:a16="http://schemas.microsoft.com/office/drawing/2014/main" id="{BACF0BBA-1C6D-4033-B682-617BDADA9AC1}"/>
            </a:ext>
          </a:extLst>
        </xdr:cNvPr>
        <xdr:cNvSpPr/>
      </xdr:nvSpPr>
      <xdr:spPr>
        <a:xfrm>
          <a:off x="1968500" y="1067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94706</xdr:rowOff>
    </xdr:from>
    <xdr:to>
      <xdr:col>15</xdr:col>
      <xdr:colOff>50800</xdr:colOff>
      <xdr:row>62</xdr:row>
      <xdr:rowOff>119199</xdr:rowOff>
    </xdr:to>
    <xdr:cxnSp macro="">
      <xdr:nvCxnSpPr>
        <xdr:cNvPr id="194" name="直線コネクタ 193">
          <a:extLst>
            <a:ext uri="{FF2B5EF4-FFF2-40B4-BE49-F238E27FC236}">
              <a16:creationId xmlns:a16="http://schemas.microsoft.com/office/drawing/2014/main" id="{514A6734-AE12-45EA-907F-0D2DA6B759E5}"/>
            </a:ext>
          </a:extLst>
        </xdr:cNvPr>
        <xdr:cNvCxnSpPr/>
      </xdr:nvCxnSpPr>
      <xdr:spPr>
        <a:xfrm>
          <a:off x="2019300" y="1072460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19413</xdr:rowOff>
    </xdr:from>
    <xdr:to>
      <xdr:col>6</xdr:col>
      <xdr:colOff>38100</xdr:colOff>
      <xdr:row>62</xdr:row>
      <xdr:rowOff>121013</xdr:rowOff>
    </xdr:to>
    <xdr:sp macro="" textlink="">
      <xdr:nvSpPr>
        <xdr:cNvPr id="195" name="楕円 194">
          <a:extLst>
            <a:ext uri="{FF2B5EF4-FFF2-40B4-BE49-F238E27FC236}">
              <a16:creationId xmlns:a16="http://schemas.microsoft.com/office/drawing/2014/main" id="{4E1FF132-344C-4744-B88F-1D1957990BF9}"/>
            </a:ext>
          </a:extLst>
        </xdr:cNvPr>
        <xdr:cNvSpPr/>
      </xdr:nvSpPr>
      <xdr:spPr>
        <a:xfrm>
          <a:off x="1079500" y="1064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70213</xdr:rowOff>
    </xdr:from>
    <xdr:to>
      <xdr:col>10</xdr:col>
      <xdr:colOff>114300</xdr:colOff>
      <xdr:row>62</xdr:row>
      <xdr:rowOff>94706</xdr:rowOff>
    </xdr:to>
    <xdr:cxnSp macro="">
      <xdr:nvCxnSpPr>
        <xdr:cNvPr id="196" name="直線コネクタ 195">
          <a:extLst>
            <a:ext uri="{FF2B5EF4-FFF2-40B4-BE49-F238E27FC236}">
              <a16:creationId xmlns:a16="http://schemas.microsoft.com/office/drawing/2014/main" id="{4723D569-908F-4D29-86B9-06F2C17FB85F}"/>
            </a:ext>
          </a:extLst>
        </xdr:cNvPr>
        <xdr:cNvCxnSpPr/>
      </xdr:nvCxnSpPr>
      <xdr:spPr>
        <a:xfrm>
          <a:off x="1130300" y="10700113"/>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104883</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392A525D-6391-42F3-9B74-5770036134DD}"/>
            </a:ext>
          </a:extLst>
        </xdr:cNvPr>
        <xdr:cNvSpPr txBox="1"/>
      </xdr:nvSpPr>
      <xdr:spPr>
        <a:xfrm>
          <a:off x="3582044" y="1022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77124</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BDC109D1-CBFB-40CF-9481-8ACF0DF8A25A}"/>
            </a:ext>
          </a:extLst>
        </xdr:cNvPr>
        <xdr:cNvSpPr txBox="1"/>
      </xdr:nvSpPr>
      <xdr:spPr>
        <a:xfrm>
          <a:off x="2705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55897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9F26B53F-2B8A-4147-A513-F46B4655CD4E}"/>
            </a:ext>
          </a:extLst>
        </xdr:cNvPr>
        <xdr:cNvSpPr txBox="1"/>
      </xdr:nvSpPr>
      <xdr:spPr>
        <a:xfrm>
          <a:off x="18167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55897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31FED0DE-8A35-41FC-99B5-6553DB5E3842}"/>
            </a:ext>
          </a:extLst>
        </xdr:cNvPr>
        <xdr:cNvSpPr txBox="1"/>
      </xdr:nvSpPr>
      <xdr:spPr>
        <a:xfrm>
          <a:off x="9277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14168</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01D60FC4-8EFD-4920-8983-C052B828CA6F}"/>
            </a:ext>
          </a:extLst>
        </xdr:cNvPr>
        <xdr:cNvSpPr txBox="1"/>
      </xdr:nvSpPr>
      <xdr:spPr>
        <a:xfrm>
          <a:off x="3582044" y="10815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161126</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380E4DA9-D629-456E-98D5-9EF54C2CC6D2}"/>
            </a:ext>
          </a:extLst>
        </xdr:cNvPr>
        <xdr:cNvSpPr txBox="1"/>
      </xdr:nvSpPr>
      <xdr:spPr>
        <a:xfrm>
          <a:off x="2705744" y="10791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136633</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4A747F3C-7FE3-4092-8F47-2BDCB5A85E4D}"/>
            </a:ext>
          </a:extLst>
        </xdr:cNvPr>
        <xdr:cNvSpPr txBox="1"/>
      </xdr:nvSpPr>
      <xdr:spPr>
        <a:xfrm>
          <a:off x="1816744" y="1076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112140</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B8F2C2F3-EEDD-44B7-8A8E-8FE81DABF49A}"/>
            </a:ext>
          </a:extLst>
        </xdr:cNvPr>
        <xdr:cNvSpPr txBox="1"/>
      </xdr:nvSpPr>
      <xdr:spPr>
        <a:xfrm>
          <a:off x="927744" y="1074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C4EB0E36-03CD-429E-8DBE-0BD68EA9082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6DFF6987-695C-46C8-854B-69DFF96D144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1C35FF08-1990-492D-B33F-1B44213ADEF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A7CDB54-F927-45FB-91CE-DADA5633E1A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60A14A43-E286-47E5-8D02-34FCDFA6FB1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4C05FBEE-8846-494B-A2DC-E64AF19BF74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C2FA320F-47EC-47FC-815E-63CCFB1941B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C85BC9B3-4B4F-4118-BE79-61F620ED0AF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464AF15F-FEDD-4287-8685-450F91D480C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73595370-AEE6-4F9E-A3BB-7B6697DA6DE7}"/>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21352D73-F7CB-4A0D-A97A-81664AB760A3}"/>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A3981418-2B28-42D4-92B3-BAC09E7A5231}"/>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FABD8B85-036B-4508-AAFB-C5C13E5BAF5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F1DAD60B-37A7-407B-8BC8-43EDD8293B5C}"/>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176A198C-670C-4C9C-82F4-E855A76DFD0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68B12619-4331-4209-8918-4F810BF00629}"/>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96521113-BB6D-413A-B13C-5AF1FF4FDB3A}"/>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CF7CEAEF-E75B-45A7-8A7F-FC516C469E4D}"/>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6858B975-2C4D-4533-B871-05EA4645A48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C22C08E4-9220-4AEA-A438-4BC1AC006152}"/>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D0739292-EB7C-4487-A0CC-EFFB5898E50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9AAE7334-3B79-415A-ACD7-E2D5DFA003CA}"/>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5D784643-101C-4B1C-A3E8-C2DCE10D88D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124661</xdr:rowOff>
    </xdr:from>
    <xdr:to>
      <xdr:col>54</xdr:col>
      <xdr:colOff>189865</xdr:colOff>
      <xdr:row>64</xdr:row>
      <xdr:rowOff>57993</xdr:rowOff>
    </xdr:to>
    <xdr:cxnSp macro="">
      <xdr:nvCxnSpPr>
        <xdr:cNvPr id="228" name="直線コネクタ 227">
          <a:extLst>
            <a:ext uri="{FF2B5EF4-FFF2-40B4-BE49-F238E27FC236}">
              <a16:creationId xmlns:a16="http://schemas.microsoft.com/office/drawing/2014/main" id="{918C70FD-DF05-46AF-9140-E33A70F4AB9C}"/>
            </a:ext>
          </a:extLst>
        </xdr:cNvPr>
        <xdr:cNvCxnSpPr/>
      </xdr:nvCxnSpPr>
      <xdr:spPr>
        <a:xfrm flipV="1">
          <a:off x="10476865" y="9554411"/>
          <a:ext cx="0" cy="1476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61820</xdr:rowOff>
    </xdr:from>
    <xdr:ext cx="534377" cy="259045"/>
    <xdr:sp macro="" textlink="">
      <xdr:nvSpPr>
        <xdr:cNvPr id="229" name="【橋りょう・トンネル】&#10;一人当たり有形固定資産（償却資産）額最小値テキスト">
          <a:extLst>
            <a:ext uri="{FF2B5EF4-FFF2-40B4-BE49-F238E27FC236}">
              <a16:creationId xmlns:a16="http://schemas.microsoft.com/office/drawing/2014/main" id="{C5FC7C67-0A84-499F-93DC-E98A4B63BEAE}"/>
            </a:ext>
          </a:extLst>
        </xdr:cNvPr>
        <xdr:cNvSpPr txBox="1"/>
      </xdr:nvSpPr>
      <xdr:spPr>
        <a:xfrm>
          <a:off x="10515600" y="1103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57993</xdr:rowOff>
    </xdr:from>
    <xdr:to>
      <xdr:col>55</xdr:col>
      <xdr:colOff>88900</xdr:colOff>
      <xdr:row>64</xdr:row>
      <xdr:rowOff>57993</xdr:rowOff>
    </xdr:to>
    <xdr:cxnSp macro="">
      <xdr:nvCxnSpPr>
        <xdr:cNvPr id="230" name="直線コネクタ 229">
          <a:extLst>
            <a:ext uri="{FF2B5EF4-FFF2-40B4-BE49-F238E27FC236}">
              <a16:creationId xmlns:a16="http://schemas.microsoft.com/office/drawing/2014/main" id="{8AAB5B8D-1E93-4531-99F7-D81CA231E774}"/>
            </a:ext>
          </a:extLst>
        </xdr:cNvPr>
        <xdr:cNvCxnSpPr/>
      </xdr:nvCxnSpPr>
      <xdr:spPr>
        <a:xfrm>
          <a:off x="10388600" y="11030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71338</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BF0BDEC7-CF24-4C76-A5ED-9A0710FEC277}"/>
            </a:ext>
          </a:extLst>
        </xdr:cNvPr>
        <xdr:cNvSpPr txBox="1"/>
      </xdr:nvSpPr>
      <xdr:spPr>
        <a:xfrm>
          <a:off x="10515600" y="93296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124661</xdr:rowOff>
    </xdr:from>
    <xdr:to>
      <xdr:col>55</xdr:col>
      <xdr:colOff>88900</xdr:colOff>
      <xdr:row>55</xdr:row>
      <xdr:rowOff>124661</xdr:rowOff>
    </xdr:to>
    <xdr:cxnSp macro="">
      <xdr:nvCxnSpPr>
        <xdr:cNvPr id="232" name="直線コネクタ 231">
          <a:extLst>
            <a:ext uri="{FF2B5EF4-FFF2-40B4-BE49-F238E27FC236}">
              <a16:creationId xmlns:a16="http://schemas.microsoft.com/office/drawing/2014/main" id="{D89728CB-B2AA-4C59-94B7-F539D80C9081}"/>
            </a:ext>
          </a:extLst>
        </xdr:cNvPr>
        <xdr:cNvCxnSpPr/>
      </xdr:nvCxnSpPr>
      <xdr:spPr>
        <a:xfrm>
          <a:off x="10388600" y="955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120897</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80D3532A-543C-444D-9A4A-96A501E7E7C8}"/>
            </a:ext>
          </a:extLst>
        </xdr:cNvPr>
        <xdr:cNvSpPr txBox="1"/>
      </xdr:nvSpPr>
      <xdr:spPr>
        <a:xfrm>
          <a:off x="10515600" y="10579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98020</xdr:rowOff>
    </xdr:from>
    <xdr:to>
      <xdr:col>55</xdr:col>
      <xdr:colOff>50800</xdr:colOff>
      <xdr:row>63</xdr:row>
      <xdr:rowOff>28170</xdr:rowOff>
    </xdr:to>
    <xdr:sp macro="" textlink="">
      <xdr:nvSpPr>
        <xdr:cNvPr id="234" name="フローチャート: 判断 233">
          <a:extLst>
            <a:ext uri="{FF2B5EF4-FFF2-40B4-BE49-F238E27FC236}">
              <a16:creationId xmlns:a16="http://schemas.microsoft.com/office/drawing/2014/main" id="{F2D17D62-27B4-4979-B2B9-3B3AA078565B}"/>
            </a:ext>
          </a:extLst>
        </xdr:cNvPr>
        <xdr:cNvSpPr/>
      </xdr:nvSpPr>
      <xdr:spPr>
        <a:xfrm>
          <a:off x="10426700" y="1072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101218</xdr:rowOff>
    </xdr:from>
    <xdr:to>
      <xdr:col>50</xdr:col>
      <xdr:colOff>165100</xdr:colOff>
      <xdr:row>63</xdr:row>
      <xdr:rowOff>31368</xdr:rowOff>
    </xdr:to>
    <xdr:sp macro="" textlink="">
      <xdr:nvSpPr>
        <xdr:cNvPr id="235" name="フローチャート: 判断 234">
          <a:extLst>
            <a:ext uri="{FF2B5EF4-FFF2-40B4-BE49-F238E27FC236}">
              <a16:creationId xmlns:a16="http://schemas.microsoft.com/office/drawing/2014/main" id="{EF512B17-E73E-4108-A965-5C8986EDB7D8}"/>
            </a:ext>
          </a:extLst>
        </xdr:cNvPr>
        <xdr:cNvSpPr/>
      </xdr:nvSpPr>
      <xdr:spPr>
        <a:xfrm>
          <a:off x="9588500" y="107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98937</xdr:rowOff>
    </xdr:from>
    <xdr:to>
      <xdr:col>46</xdr:col>
      <xdr:colOff>38100</xdr:colOff>
      <xdr:row>63</xdr:row>
      <xdr:rowOff>29087</xdr:rowOff>
    </xdr:to>
    <xdr:sp macro="" textlink="">
      <xdr:nvSpPr>
        <xdr:cNvPr id="236" name="フローチャート: 判断 235">
          <a:extLst>
            <a:ext uri="{FF2B5EF4-FFF2-40B4-BE49-F238E27FC236}">
              <a16:creationId xmlns:a16="http://schemas.microsoft.com/office/drawing/2014/main" id="{742791CB-3FBC-4C66-835C-75456ACC5447}"/>
            </a:ext>
          </a:extLst>
        </xdr:cNvPr>
        <xdr:cNvSpPr/>
      </xdr:nvSpPr>
      <xdr:spPr>
        <a:xfrm>
          <a:off x="8699500" y="1072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96076</xdr:rowOff>
    </xdr:from>
    <xdr:to>
      <xdr:col>41</xdr:col>
      <xdr:colOff>101600</xdr:colOff>
      <xdr:row>63</xdr:row>
      <xdr:rowOff>26226</xdr:rowOff>
    </xdr:to>
    <xdr:sp macro="" textlink="">
      <xdr:nvSpPr>
        <xdr:cNvPr id="237" name="フローチャート: 判断 236">
          <a:extLst>
            <a:ext uri="{FF2B5EF4-FFF2-40B4-BE49-F238E27FC236}">
              <a16:creationId xmlns:a16="http://schemas.microsoft.com/office/drawing/2014/main" id="{43B9E507-BE5A-4157-AB2A-02E0DE28F075}"/>
            </a:ext>
          </a:extLst>
        </xdr:cNvPr>
        <xdr:cNvSpPr/>
      </xdr:nvSpPr>
      <xdr:spPr>
        <a:xfrm>
          <a:off x="7810500" y="10725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111844</xdr:rowOff>
    </xdr:from>
    <xdr:to>
      <xdr:col>36</xdr:col>
      <xdr:colOff>165100</xdr:colOff>
      <xdr:row>63</xdr:row>
      <xdr:rowOff>41994</xdr:rowOff>
    </xdr:to>
    <xdr:sp macro="" textlink="">
      <xdr:nvSpPr>
        <xdr:cNvPr id="238" name="フローチャート: 判断 237">
          <a:extLst>
            <a:ext uri="{FF2B5EF4-FFF2-40B4-BE49-F238E27FC236}">
              <a16:creationId xmlns:a16="http://schemas.microsoft.com/office/drawing/2014/main" id="{3AF63184-59B1-4063-9FDF-4DBC125E47ED}"/>
            </a:ext>
          </a:extLst>
        </xdr:cNvPr>
        <xdr:cNvSpPr/>
      </xdr:nvSpPr>
      <xdr:spPr>
        <a:xfrm>
          <a:off x="6921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6520ECA-6F4B-47F0-904D-D082C84AD0A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3C68F33-CE07-4A56-AA21-0B6D7F4B93D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48651F2-C287-485C-8126-AC8D5E0CA10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06CBA28-371A-4BEF-93D9-76925FD69FD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0C08F0B-4F93-40F5-B507-E3DC7C7FDB5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4186</xdr:rowOff>
    </xdr:from>
    <xdr:to>
      <xdr:col>55</xdr:col>
      <xdr:colOff>50800</xdr:colOff>
      <xdr:row>63</xdr:row>
      <xdr:rowOff>105786</xdr:rowOff>
    </xdr:to>
    <xdr:sp macro="" textlink="">
      <xdr:nvSpPr>
        <xdr:cNvPr id="244" name="楕円 243">
          <a:extLst>
            <a:ext uri="{FF2B5EF4-FFF2-40B4-BE49-F238E27FC236}">
              <a16:creationId xmlns:a16="http://schemas.microsoft.com/office/drawing/2014/main" id="{99CB8674-97B3-4B3D-BCFF-95B9A3F8559E}"/>
            </a:ext>
          </a:extLst>
        </xdr:cNvPr>
        <xdr:cNvSpPr/>
      </xdr:nvSpPr>
      <xdr:spPr>
        <a:xfrm>
          <a:off x="10426700" y="1080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154063</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B211EB95-2A46-4CD1-A1FA-B4DEA19D42BB}"/>
            </a:ext>
          </a:extLst>
        </xdr:cNvPr>
        <xdr:cNvSpPr txBox="1"/>
      </xdr:nvSpPr>
      <xdr:spPr>
        <a:xfrm>
          <a:off x="10515600" y="1078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8865</xdr:rowOff>
    </xdr:from>
    <xdr:to>
      <xdr:col>50</xdr:col>
      <xdr:colOff>165100</xdr:colOff>
      <xdr:row>63</xdr:row>
      <xdr:rowOff>110465</xdr:rowOff>
    </xdr:to>
    <xdr:sp macro="" textlink="">
      <xdr:nvSpPr>
        <xdr:cNvPr id="246" name="楕円 245">
          <a:extLst>
            <a:ext uri="{FF2B5EF4-FFF2-40B4-BE49-F238E27FC236}">
              <a16:creationId xmlns:a16="http://schemas.microsoft.com/office/drawing/2014/main" id="{CC6154F7-2D11-41F9-B1C2-ED88BE5E42ED}"/>
            </a:ext>
          </a:extLst>
        </xdr:cNvPr>
        <xdr:cNvSpPr/>
      </xdr:nvSpPr>
      <xdr:spPr>
        <a:xfrm>
          <a:off x="9588500" y="1081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54986</xdr:rowOff>
    </xdr:from>
    <xdr:to>
      <xdr:col>55</xdr:col>
      <xdr:colOff>0</xdr:colOff>
      <xdr:row>63</xdr:row>
      <xdr:rowOff>59665</xdr:rowOff>
    </xdr:to>
    <xdr:cxnSp macro="">
      <xdr:nvCxnSpPr>
        <xdr:cNvPr id="247" name="直線コネクタ 246">
          <a:extLst>
            <a:ext uri="{FF2B5EF4-FFF2-40B4-BE49-F238E27FC236}">
              <a16:creationId xmlns:a16="http://schemas.microsoft.com/office/drawing/2014/main" id="{63CF7F23-D92C-4947-8865-00A48F58DB6B}"/>
            </a:ext>
          </a:extLst>
        </xdr:cNvPr>
        <xdr:cNvCxnSpPr/>
      </xdr:nvCxnSpPr>
      <xdr:spPr>
        <a:xfrm flipV="1">
          <a:off x="9639300" y="10856336"/>
          <a:ext cx="838200" cy="4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10828</xdr:rowOff>
    </xdr:from>
    <xdr:to>
      <xdr:col>46</xdr:col>
      <xdr:colOff>38100</xdr:colOff>
      <xdr:row>63</xdr:row>
      <xdr:rowOff>112428</xdr:rowOff>
    </xdr:to>
    <xdr:sp macro="" textlink="">
      <xdr:nvSpPr>
        <xdr:cNvPr id="248" name="楕円 247">
          <a:extLst>
            <a:ext uri="{FF2B5EF4-FFF2-40B4-BE49-F238E27FC236}">
              <a16:creationId xmlns:a16="http://schemas.microsoft.com/office/drawing/2014/main" id="{C3D39A7F-9902-4BEB-A80D-E216A2E9CB6F}"/>
            </a:ext>
          </a:extLst>
        </xdr:cNvPr>
        <xdr:cNvSpPr/>
      </xdr:nvSpPr>
      <xdr:spPr>
        <a:xfrm>
          <a:off x="8699500" y="1081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59665</xdr:rowOff>
    </xdr:from>
    <xdr:to>
      <xdr:col>50</xdr:col>
      <xdr:colOff>114300</xdr:colOff>
      <xdr:row>63</xdr:row>
      <xdr:rowOff>61628</xdr:rowOff>
    </xdr:to>
    <xdr:cxnSp macro="">
      <xdr:nvCxnSpPr>
        <xdr:cNvPr id="249" name="直線コネクタ 248">
          <a:extLst>
            <a:ext uri="{FF2B5EF4-FFF2-40B4-BE49-F238E27FC236}">
              <a16:creationId xmlns:a16="http://schemas.microsoft.com/office/drawing/2014/main" id="{554AC98E-451D-4D12-B029-C98D65BA3DB5}"/>
            </a:ext>
          </a:extLst>
        </xdr:cNvPr>
        <xdr:cNvCxnSpPr/>
      </xdr:nvCxnSpPr>
      <xdr:spPr>
        <a:xfrm flipV="1">
          <a:off x="8750300" y="10861015"/>
          <a:ext cx="889000" cy="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12547</xdr:rowOff>
    </xdr:from>
    <xdr:to>
      <xdr:col>41</xdr:col>
      <xdr:colOff>101600</xdr:colOff>
      <xdr:row>63</xdr:row>
      <xdr:rowOff>114147</xdr:rowOff>
    </xdr:to>
    <xdr:sp macro="" textlink="">
      <xdr:nvSpPr>
        <xdr:cNvPr id="250" name="楕円 249">
          <a:extLst>
            <a:ext uri="{FF2B5EF4-FFF2-40B4-BE49-F238E27FC236}">
              <a16:creationId xmlns:a16="http://schemas.microsoft.com/office/drawing/2014/main" id="{F800297D-9062-4145-BDFB-B4688708742D}"/>
            </a:ext>
          </a:extLst>
        </xdr:cNvPr>
        <xdr:cNvSpPr/>
      </xdr:nvSpPr>
      <xdr:spPr>
        <a:xfrm>
          <a:off x="7810500" y="10813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61628</xdr:rowOff>
    </xdr:from>
    <xdr:to>
      <xdr:col>45</xdr:col>
      <xdr:colOff>177800</xdr:colOff>
      <xdr:row>63</xdr:row>
      <xdr:rowOff>63347</xdr:rowOff>
    </xdr:to>
    <xdr:cxnSp macro="">
      <xdr:nvCxnSpPr>
        <xdr:cNvPr id="251" name="直線コネクタ 250">
          <a:extLst>
            <a:ext uri="{FF2B5EF4-FFF2-40B4-BE49-F238E27FC236}">
              <a16:creationId xmlns:a16="http://schemas.microsoft.com/office/drawing/2014/main" id="{3460F12F-C285-4050-BB91-E48C4E4487C4}"/>
            </a:ext>
          </a:extLst>
        </xdr:cNvPr>
        <xdr:cNvCxnSpPr/>
      </xdr:nvCxnSpPr>
      <xdr:spPr>
        <a:xfrm flipV="1">
          <a:off x="7861300" y="10862978"/>
          <a:ext cx="889000" cy="1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14936</xdr:rowOff>
    </xdr:from>
    <xdr:to>
      <xdr:col>36</xdr:col>
      <xdr:colOff>165100</xdr:colOff>
      <xdr:row>63</xdr:row>
      <xdr:rowOff>116536</xdr:rowOff>
    </xdr:to>
    <xdr:sp macro="" textlink="">
      <xdr:nvSpPr>
        <xdr:cNvPr id="252" name="楕円 251">
          <a:extLst>
            <a:ext uri="{FF2B5EF4-FFF2-40B4-BE49-F238E27FC236}">
              <a16:creationId xmlns:a16="http://schemas.microsoft.com/office/drawing/2014/main" id="{86AD1C56-4624-4BE2-B754-622AFC32F473}"/>
            </a:ext>
          </a:extLst>
        </xdr:cNvPr>
        <xdr:cNvSpPr/>
      </xdr:nvSpPr>
      <xdr:spPr>
        <a:xfrm>
          <a:off x="6921500" y="1081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63347</xdr:rowOff>
    </xdr:from>
    <xdr:to>
      <xdr:col>41</xdr:col>
      <xdr:colOff>50800</xdr:colOff>
      <xdr:row>63</xdr:row>
      <xdr:rowOff>65736</xdr:rowOff>
    </xdr:to>
    <xdr:cxnSp macro="">
      <xdr:nvCxnSpPr>
        <xdr:cNvPr id="253" name="直線コネクタ 252">
          <a:extLst>
            <a:ext uri="{FF2B5EF4-FFF2-40B4-BE49-F238E27FC236}">
              <a16:creationId xmlns:a16="http://schemas.microsoft.com/office/drawing/2014/main" id="{00C47990-DF3E-46CD-8B11-57CD0A12660D}"/>
            </a:ext>
          </a:extLst>
        </xdr:cNvPr>
        <xdr:cNvCxnSpPr/>
      </xdr:nvCxnSpPr>
      <xdr:spPr>
        <a:xfrm flipV="1">
          <a:off x="6972300" y="10864697"/>
          <a:ext cx="889000" cy="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47895</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241D24D4-54BC-4CF0-9CEB-63F5C64B3BAD}"/>
            </a:ext>
          </a:extLst>
        </xdr:cNvPr>
        <xdr:cNvSpPr txBox="1"/>
      </xdr:nvSpPr>
      <xdr:spPr>
        <a:xfrm>
          <a:off x="9327095" y="10506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45614</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A3345CDE-44DF-4740-A460-4529414B38D7}"/>
            </a:ext>
          </a:extLst>
        </xdr:cNvPr>
        <xdr:cNvSpPr txBox="1"/>
      </xdr:nvSpPr>
      <xdr:spPr>
        <a:xfrm>
          <a:off x="8450795" y="10504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42753</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038C9976-F366-49FA-97B1-35F8E43F630B}"/>
            </a:ext>
          </a:extLst>
        </xdr:cNvPr>
        <xdr:cNvSpPr txBox="1"/>
      </xdr:nvSpPr>
      <xdr:spPr>
        <a:xfrm>
          <a:off x="7561795" y="10501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58521</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2DED3749-74B3-454D-8F18-55A4E566BBF3}"/>
            </a:ext>
          </a:extLst>
        </xdr:cNvPr>
        <xdr:cNvSpPr txBox="1"/>
      </xdr:nvSpPr>
      <xdr:spPr>
        <a:xfrm>
          <a:off x="66727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101592</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EDEFBE4F-8211-4175-B17D-A1B6E871680F}"/>
            </a:ext>
          </a:extLst>
        </xdr:cNvPr>
        <xdr:cNvSpPr txBox="1"/>
      </xdr:nvSpPr>
      <xdr:spPr>
        <a:xfrm>
          <a:off x="9327095" y="10902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103555</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F8C95E92-99FC-4932-A309-460F5B9FEEDC}"/>
            </a:ext>
          </a:extLst>
        </xdr:cNvPr>
        <xdr:cNvSpPr txBox="1"/>
      </xdr:nvSpPr>
      <xdr:spPr>
        <a:xfrm>
          <a:off x="8450795" y="10904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105274</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77516557-1F2E-4A4D-8AEF-66BBC984DCC2}"/>
            </a:ext>
          </a:extLst>
        </xdr:cNvPr>
        <xdr:cNvSpPr txBox="1"/>
      </xdr:nvSpPr>
      <xdr:spPr>
        <a:xfrm>
          <a:off x="7561795" y="10906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107663</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DE80623D-F4C0-4ED5-8DB1-30BF247A60E9}"/>
            </a:ext>
          </a:extLst>
        </xdr:cNvPr>
        <xdr:cNvSpPr txBox="1"/>
      </xdr:nvSpPr>
      <xdr:spPr>
        <a:xfrm>
          <a:off x="6672795" y="10909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7A5728BD-8703-47E3-A798-9DC3425DAA4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456659DB-6EFC-4E5A-A611-D37CF03F16C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7B9A5CA2-B4C1-4679-BF69-9D0FF91B9F6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998CB519-8989-4209-8F8A-9996166D889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A7BFA638-C53D-4D47-A881-CF109F3A30B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7A8C6F78-634D-4303-A9ED-1D43A5B0B12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39B1DAF2-8268-4482-B70B-E563F27CFC7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62761A97-F13F-4872-8239-D55971131D9C}"/>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F1441593-F113-4E5E-BBAA-B81E464DA6D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7FD5204E-608D-4BDF-9B26-5D54BB6CC72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E7BB6CF8-8303-42D8-ABC8-F6298C6CA5C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59DED530-2394-4D95-988A-6B49839724D4}"/>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B804DF21-0FB9-455B-B717-E292F8047542}"/>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A6C3E71F-BE77-4CAC-B9B6-39A8EA99390F}"/>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529B4186-7BAA-451D-80BB-B185B4225698}"/>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D6A2FD8E-66A7-4FEF-AA1D-ABE4C07567B3}"/>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9A97DB4D-FCE2-4D5C-999F-29D9FDE71ABE}"/>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A6875EC2-74FA-4431-9D44-60760CBB968E}"/>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6C27DD2E-C509-4AF4-AB1B-8636664D96DC}"/>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CF669D0F-78E0-445E-B4DF-3FCD4B23490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D63FFE5B-A31C-468C-9D4E-CBAF3C781307}"/>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a:extLst>
            <a:ext uri="{FF2B5EF4-FFF2-40B4-BE49-F238E27FC236}">
              <a16:creationId xmlns:a16="http://schemas.microsoft.com/office/drawing/2014/main" id="{9A13FDF3-6FCA-4B97-8BA1-4F6CA0A6560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56387</xdr:rowOff>
    </xdr:from>
    <xdr:to>
      <xdr:col>24</xdr:col>
      <xdr:colOff>62865</xdr:colOff>
      <xdr:row>86</xdr:row>
      <xdr:rowOff>38100</xdr:rowOff>
    </xdr:to>
    <xdr:cxnSp macro="">
      <xdr:nvCxnSpPr>
        <xdr:cNvPr id="284" name="直線コネクタ 283">
          <a:extLst>
            <a:ext uri="{FF2B5EF4-FFF2-40B4-BE49-F238E27FC236}">
              <a16:creationId xmlns:a16="http://schemas.microsoft.com/office/drawing/2014/main" id="{87EAFCF8-7322-48DB-9776-4DB31B81CC99}"/>
            </a:ext>
          </a:extLst>
        </xdr:cNvPr>
        <xdr:cNvCxnSpPr/>
      </xdr:nvCxnSpPr>
      <xdr:spPr>
        <a:xfrm flipV="1">
          <a:off x="4634865" y="13600937"/>
          <a:ext cx="0" cy="1181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公営住宅】&#10;有形固定資産減価償却率最小値テキスト">
          <a:extLst>
            <a:ext uri="{FF2B5EF4-FFF2-40B4-BE49-F238E27FC236}">
              <a16:creationId xmlns:a16="http://schemas.microsoft.com/office/drawing/2014/main" id="{A48211DB-916E-485A-B215-B86D12D5A222}"/>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a:extLst>
            <a:ext uri="{FF2B5EF4-FFF2-40B4-BE49-F238E27FC236}">
              <a16:creationId xmlns:a16="http://schemas.microsoft.com/office/drawing/2014/main" id="{5D45099C-420C-4B74-AB5F-F34C3DF29618}"/>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3064</xdr:rowOff>
    </xdr:from>
    <xdr:ext cx="405111" cy="259045"/>
    <xdr:sp macro="" textlink="">
      <xdr:nvSpPr>
        <xdr:cNvPr id="287" name="【公営住宅】&#10;有形固定資産減価償却率最大値テキスト">
          <a:extLst>
            <a:ext uri="{FF2B5EF4-FFF2-40B4-BE49-F238E27FC236}">
              <a16:creationId xmlns:a16="http://schemas.microsoft.com/office/drawing/2014/main" id="{74BC5BCC-8A30-46BC-8C2D-5274C1579E25}"/>
            </a:ext>
          </a:extLst>
        </xdr:cNvPr>
        <xdr:cNvSpPr txBox="1"/>
      </xdr:nvSpPr>
      <xdr:spPr>
        <a:xfrm>
          <a:off x="4673600" y="13376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56387</xdr:rowOff>
    </xdr:from>
    <xdr:to>
      <xdr:col>24</xdr:col>
      <xdr:colOff>152400</xdr:colOff>
      <xdr:row>79</xdr:row>
      <xdr:rowOff>56387</xdr:rowOff>
    </xdr:to>
    <xdr:cxnSp macro="">
      <xdr:nvCxnSpPr>
        <xdr:cNvPr id="288" name="直線コネクタ 287">
          <a:extLst>
            <a:ext uri="{FF2B5EF4-FFF2-40B4-BE49-F238E27FC236}">
              <a16:creationId xmlns:a16="http://schemas.microsoft.com/office/drawing/2014/main" id="{57BB3619-6DDC-45AA-8A23-FEED90F12002}"/>
            </a:ext>
          </a:extLst>
        </xdr:cNvPr>
        <xdr:cNvCxnSpPr/>
      </xdr:nvCxnSpPr>
      <xdr:spPr>
        <a:xfrm>
          <a:off x="4546600" y="1360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45738</xdr:rowOff>
    </xdr:from>
    <xdr:ext cx="405111" cy="259045"/>
    <xdr:sp macro="" textlink="">
      <xdr:nvSpPr>
        <xdr:cNvPr id="289" name="【公営住宅】&#10;有形固定資産減価償却率平均値テキスト">
          <a:extLst>
            <a:ext uri="{FF2B5EF4-FFF2-40B4-BE49-F238E27FC236}">
              <a16:creationId xmlns:a16="http://schemas.microsoft.com/office/drawing/2014/main" id="{C21A7D00-6AC6-461F-B3B5-9CF7C4C095F7}"/>
            </a:ext>
          </a:extLst>
        </xdr:cNvPr>
        <xdr:cNvSpPr txBox="1"/>
      </xdr:nvSpPr>
      <xdr:spPr>
        <a:xfrm>
          <a:off x="4673600" y="1410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90" name="フローチャート: 判断 289">
          <a:extLst>
            <a:ext uri="{FF2B5EF4-FFF2-40B4-BE49-F238E27FC236}">
              <a16:creationId xmlns:a16="http://schemas.microsoft.com/office/drawing/2014/main" id="{14AA6834-7A8A-4C0B-8C31-1C0F6CED0C91}"/>
            </a:ext>
          </a:extLst>
        </xdr:cNvPr>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49022</xdr:rowOff>
    </xdr:from>
    <xdr:to>
      <xdr:col>20</xdr:col>
      <xdr:colOff>38100</xdr:colOff>
      <xdr:row>82</xdr:row>
      <xdr:rowOff>150622</xdr:rowOff>
    </xdr:to>
    <xdr:sp macro="" textlink="">
      <xdr:nvSpPr>
        <xdr:cNvPr id="291" name="フローチャート: 判断 290">
          <a:extLst>
            <a:ext uri="{FF2B5EF4-FFF2-40B4-BE49-F238E27FC236}">
              <a16:creationId xmlns:a16="http://schemas.microsoft.com/office/drawing/2014/main" id="{8F1D403F-4250-49CA-928D-8BB0D3F6A547}"/>
            </a:ext>
          </a:extLst>
        </xdr:cNvPr>
        <xdr:cNvSpPr/>
      </xdr:nvSpPr>
      <xdr:spPr>
        <a:xfrm>
          <a:off x="3746500" y="1410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37592</xdr:rowOff>
    </xdr:from>
    <xdr:to>
      <xdr:col>15</xdr:col>
      <xdr:colOff>101600</xdr:colOff>
      <xdr:row>82</xdr:row>
      <xdr:rowOff>139192</xdr:rowOff>
    </xdr:to>
    <xdr:sp macro="" textlink="">
      <xdr:nvSpPr>
        <xdr:cNvPr id="292" name="フローチャート: 判断 291">
          <a:extLst>
            <a:ext uri="{FF2B5EF4-FFF2-40B4-BE49-F238E27FC236}">
              <a16:creationId xmlns:a16="http://schemas.microsoft.com/office/drawing/2014/main" id="{1C9718ED-87A5-4EE0-810B-45DF61BC8F4A}"/>
            </a:ext>
          </a:extLst>
        </xdr:cNvPr>
        <xdr:cNvSpPr/>
      </xdr:nvSpPr>
      <xdr:spPr>
        <a:xfrm>
          <a:off x="28575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19304</xdr:rowOff>
    </xdr:from>
    <xdr:to>
      <xdr:col>10</xdr:col>
      <xdr:colOff>165100</xdr:colOff>
      <xdr:row>82</xdr:row>
      <xdr:rowOff>120904</xdr:rowOff>
    </xdr:to>
    <xdr:sp macro="" textlink="">
      <xdr:nvSpPr>
        <xdr:cNvPr id="293" name="フローチャート: 判断 292">
          <a:extLst>
            <a:ext uri="{FF2B5EF4-FFF2-40B4-BE49-F238E27FC236}">
              <a16:creationId xmlns:a16="http://schemas.microsoft.com/office/drawing/2014/main" id="{C4561EE6-E938-4DEE-A8E5-6EAF5E7E61E7}"/>
            </a:ext>
          </a:extLst>
        </xdr:cNvPr>
        <xdr:cNvSpPr/>
      </xdr:nvSpPr>
      <xdr:spPr>
        <a:xfrm>
          <a:off x="1968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154178</xdr:rowOff>
    </xdr:from>
    <xdr:to>
      <xdr:col>6</xdr:col>
      <xdr:colOff>38100</xdr:colOff>
      <xdr:row>82</xdr:row>
      <xdr:rowOff>84328</xdr:rowOff>
    </xdr:to>
    <xdr:sp macro="" textlink="">
      <xdr:nvSpPr>
        <xdr:cNvPr id="294" name="フローチャート: 判断 293">
          <a:extLst>
            <a:ext uri="{FF2B5EF4-FFF2-40B4-BE49-F238E27FC236}">
              <a16:creationId xmlns:a16="http://schemas.microsoft.com/office/drawing/2014/main" id="{0AA3261A-2A5D-45F2-84CF-1938A104A41E}"/>
            </a:ext>
          </a:extLst>
        </xdr:cNvPr>
        <xdr:cNvSpPr/>
      </xdr:nvSpPr>
      <xdr:spPr>
        <a:xfrm>
          <a:off x="1079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206AF541-82B1-4A43-88C8-C5F197C5FA1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5D32EC3C-9126-46BF-A243-586847060CB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E978FE18-791A-4DF3-900F-18C699D57F6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BE5DEB1-091B-49E6-8E24-E0EAD06023A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A4B7310-35E0-45F1-9636-FDE078FBCA4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167894</xdr:rowOff>
    </xdr:from>
    <xdr:to>
      <xdr:col>24</xdr:col>
      <xdr:colOff>114300</xdr:colOff>
      <xdr:row>80</xdr:row>
      <xdr:rowOff>98044</xdr:rowOff>
    </xdr:to>
    <xdr:sp macro="" textlink="">
      <xdr:nvSpPr>
        <xdr:cNvPr id="300" name="楕円 299">
          <a:extLst>
            <a:ext uri="{FF2B5EF4-FFF2-40B4-BE49-F238E27FC236}">
              <a16:creationId xmlns:a16="http://schemas.microsoft.com/office/drawing/2014/main" id="{A37C37DF-4BF0-4707-9FE8-754145FFFBC7}"/>
            </a:ext>
          </a:extLst>
        </xdr:cNvPr>
        <xdr:cNvSpPr/>
      </xdr:nvSpPr>
      <xdr:spPr>
        <a:xfrm>
          <a:off x="4584700" y="1371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19321</xdr:rowOff>
    </xdr:from>
    <xdr:ext cx="405111" cy="259045"/>
    <xdr:sp macro="" textlink="">
      <xdr:nvSpPr>
        <xdr:cNvPr id="301" name="【公営住宅】&#10;有形固定資産減価償却率該当値テキスト">
          <a:extLst>
            <a:ext uri="{FF2B5EF4-FFF2-40B4-BE49-F238E27FC236}">
              <a16:creationId xmlns:a16="http://schemas.microsoft.com/office/drawing/2014/main" id="{E732EA1B-2F40-4E39-B159-99CAD4E7B29E}"/>
            </a:ext>
          </a:extLst>
        </xdr:cNvPr>
        <xdr:cNvSpPr txBox="1"/>
      </xdr:nvSpPr>
      <xdr:spPr>
        <a:xfrm>
          <a:off x="4673600" y="135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26163</xdr:rowOff>
    </xdr:from>
    <xdr:to>
      <xdr:col>20</xdr:col>
      <xdr:colOff>38100</xdr:colOff>
      <xdr:row>80</xdr:row>
      <xdr:rowOff>127763</xdr:rowOff>
    </xdr:to>
    <xdr:sp macro="" textlink="">
      <xdr:nvSpPr>
        <xdr:cNvPr id="302" name="楕円 301">
          <a:extLst>
            <a:ext uri="{FF2B5EF4-FFF2-40B4-BE49-F238E27FC236}">
              <a16:creationId xmlns:a16="http://schemas.microsoft.com/office/drawing/2014/main" id="{21223F74-FCB5-4693-A991-68CFD8BF5A3B}"/>
            </a:ext>
          </a:extLst>
        </xdr:cNvPr>
        <xdr:cNvSpPr/>
      </xdr:nvSpPr>
      <xdr:spPr>
        <a:xfrm>
          <a:off x="3746500" y="1374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47244</xdr:rowOff>
    </xdr:from>
    <xdr:to>
      <xdr:col>24</xdr:col>
      <xdr:colOff>63500</xdr:colOff>
      <xdr:row>80</xdr:row>
      <xdr:rowOff>76963</xdr:rowOff>
    </xdr:to>
    <xdr:cxnSp macro="">
      <xdr:nvCxnSpPr>
        <xdr:cNvPr id="303" name="直線コネクタ 302">
          <a:extLst>
            <a:ext uri="{FF2B5EF4-FFF2-40B4-BE49-F238E27FC236}">
              <a16:creationId xmlns:a16="http://schemas.microsoft.com/office/drawing/2014/main" id="{3B2E869E-DF0E-4C63-8797-6D142689A828}"/>
            </a:ext>
          </a:extLst>
        </xdr:cNvPr>
        <xdr:cNvCxnSpPr/>
      </xdr:nvCxnSpPr>
      <xdr:spPr>
        <a:xfrm flipV="1">
          <a:off x="3797300" y="13763244"/>
          <a:ext cx="838200" cy="2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151892</xdr:rowOff>
    </xdr:from>
    <xdr:to>
      <xdr:col>15</xdr:col>
      <xdr:colOff>101600</xdr:colOff>
      <xdr:row>80</xdr:row>
      <xdr:rowOff>82042</xdr:rowOff>
    </xdr:to>
    <xdr:sp macro="" textlink="">
      <xdr:nvSpPr>
        <xdr:cNvPr id="304" name="楕円 303">
          <a:extLst>
            <a:ext uri="{FF2B5EF4-FFF2-40B4-BE49-F238E27FC236}">
              <a16:creationId xmlns:a16="http://schemas.microsoft.com/office/drawing/2014/main" id="{9AAF5160-A64E-42CB-94CC-FE8A29736BA1}"/>
            </a:ext>
          </a:extLst>
        </xdr:cNvPr>
        <xdr:cNvSpPr/>
      </xdr:nvSpPr>
      <xdr:spPr>
        <a:xfrm>
          <a:off x="2857500" y="1369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31242</xdr:rowOff>
    </xdr:from>
    <xdr:to>
      <xdr:col>19</xdr:col>
      <xdr:colOff>177800</xdr:colOff>
      <xdr:row>80</xdr:row>
      <xdr:rowOff>76963</xdr:rowOff>
    </xdr:to>
    <xdr:cxnSp macro="">
      <xdr:nvCxnSpPr>
        <xdr:cNvPr id="305" name="直線コネクタ 304">
          <a:extLst>
            <a:ext uri="{FF2B5EF4-FFF2-40B4-BE49-F238E27FC236}">
              <a16:creationId xmlns:a16="http://schemas.microsoft.com/office/drawing/2014/main" id="{F5E03614-074A-42A5-A8C7-FD759FB57A1E}"/>
            </a:ext>
          </a:extLst>
        </xdr:cNvPr>
        <xdr:cNvCxnSpPr/>
      </xdr:nvCxnSpPr>
      <xdr:spPr>
        <a:xfrm>
          <a:off x="2908300" y="13747242"/>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117602</xdr:rowOff>
    </xdr:from>
    <xdr:to>
      <xdr:col>10</xdr:col>
      <xdr:colOff>165100</xdr:colOff>
      <xdr:row>80</xdr:row>
      <xdr:rowOff>47752</xdr:rowOff>
    </xdr:to>
    <xdr:sp macro="" textlink="">
      <xdr:nvSpPr>
        <xdr:cNvPr id="306" name="楕円 305">
          <a:extLst>
            <a:ext uri="{FF2B5EF4-FFF2-40B4-BE49-F238E27FC236}">
              <a16:creationId xmlns:a16="http://schemas.microsoft.com/office/drawing/2014/main" id="{3F1EF487-2C7E-4CDD-9FAA-7BB82280EFD9}"/>
            </a:ext>
          </a:extLst>
        </xdr:cNvPr>
        <xdr:cNvSpPr/>
      </xdr:nvSpPr>
      <xdr:spPr>
        <a:xfrm>
          <a:off x="1968500" y="1366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168402</xdr:rowOff>
    </xdr:from>
    <xdr:to>
      <xdr:col>15</xdr:col>
      <xdr:colOff>50800</xdr:colOff>
      <xdr:row>80</xdr:row>
      <xdr:rowOff>31242</xdr:rowOff>
    </xdr:to>
    <xdr:cxnSp macro="">
      <xdr:nvCxnSpPr>
        <xdr:cNvPr id="307" name="直線コネクタ 306">
          <a:extLst>
            <a:ext uri="{FF2B5EF4-FFF2-40B4-BE49-F238E27FC236}">
              <a16:creationId xmlns:a16="http://schemas.microsoft.com/office/drawing/2014/main" id="{2C3E41A6-DC65-474C-94EC-2A13E2CAB5B7}"/>
            </a:ext>
          </a:extLst>
        </xdr:cNvPr>
        <xdr:cNvCxnSpPr/>
      </xdr:nvCxnSpPr>
      <xdr:spPr>
        <a:xfrm>
          <a:off x="2019300" y="1371295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76454</xdr:rowOff>
    </xdr:from>
    <xdr:to>
      <xdr:col>6</xdr:col>
      <xdr:colOff>38100</xdr:colOff>
      <xdr:row>80</xdr:row>
      <xdr:rowOff>6604</xdr:rowOff>
    </xdr:to>
    <xdr:sp macro="" textlink="">
      <xdr:nvSpPr>
        <xdr:cNvPr id="308" name="楕円 307">
          <a:extLst>
            <a:ext uri="{FF2B5EF4-FFF2-40B4-BE49-F238E27FC236}">
              <a16:creationId xmlns:a16="http://schemas.microsoft.com/office/drawing/2014/main" id="{50339714-20D8-4DE4-912D-49E55A29CEFE}"/>
            </a:ext>
          </a:extLst>
        </xdr:cNvPr>
        <xdr:cNvSpPr/>
      </xdr:nvSpPr>
      <xdr:spPr>
        <a:xfrm>
          <a:off x="1079500" y="1362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127254</xdr:rowOff>
    </xdr:from>
    <xdr:to>
      <xdr:col>10</xdr:col>
      <xdr:colOff>114300</xdr:colOff>
      <xdr:row>79</xdr:row>
      <xdr:rowOff>168402</xdr:rowOff>
    </xdr:to>
    <xdr:cxnSp macro="">
      <xdr:nvCxnSpPr>
        <xdr:cNvPr id="309" name="直線コネクタ 308">
          <a:extLst>
            <a:ext uri="{FF2B5EF4-FFF2-40B4-BE49-F238E27FC236}">
              <a16:creationId xmlns:a16="http://schemas.microsoft.com/office/drawing/2014/main" id="{2A61230A-FF5E-478E-BEBA-7EE954908FC7}"/>
            </a:ext>
          </a:extLst>
        </xdr:cNvPr>
        <xdr:cNvCxnSpPr/>
      </xdr:nvCxnSpPr>
      <xdr:spPr>
        <a:xfrm>
          <a:off x="1130300" y="1367180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141749</xdr:rowOff>
    </xdr:from>
    <xdr:ext cx="405111" cy="259045"/>
    <xdr:sp macro="" textlink="">
      <xdr:nvSpPr>
        <xdr:cNvPr id="310" name="n_1aveValue【公営住宅】&#10;有形固定資産減価償却率">
          <a:extLst>
            <a:ext uri="{FF2B5EF4-FFF2-40B4-BE49-F238E27FC236}">
              <a16:creationId xmlns:a16="http://schemas.microsoft.com/office/drawing/2014/main" id="{4BEE92FA-C9B1-489F-ACA9-8237383C886E}"/>
            </a:ext>
          </a:extLst>
        </xdr:cNvPr>
        <xdr:cNvSpPr txBox="1"/>
      </xdr:nvSpPr>
      <xdr:spPr>
        <a:xfrm>
          <a:off x="3582044" y="1420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130319</xdr:rowOff>
    </xdr:from>
    <xdr:ext cx="405111" cy="259045"/>
    <xdr:sp macro="" textlink="">
      <xdr:nvSpPr>
        <xdr:cNvPr id="311" name="n_2aveValue【公営住宅】&#10;有形固定資産減価償却率">
          <a:extLst>
            <a:ext uri="{FF2B5EF4-FFF2-40B4-BE49-F238E27FC236}">
              <a16:creationId xmlns:a16="http://schemas.microsoft.com/office/drawing/2014/main" id="{746E83ED-95BF-46B0-9051-E084A72D8C60}"/>
            </a:ext>
          </a:extLst>
        </xdr:cNvPr>
        <xdr:cNvSpPr txBox="1"/>
      </xdr:nvSpPr>
      <xdr:spPr>
        <a:xfrm>
          <a:off x="2705744" y="14189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112031</xdr:rowOff>
    </xdr:from>
    <xdr:ext cx="405111" cy="259045"/>
    <xdr:sp macro="" textlink="">
      <xdr:nvSpPr>
        <xdr:cNvPr id="312" name="n_3aveValue【公営住宅】&#10;有形固定資産減価償却率">
          <a:extLst>
            <a:ext uri="{FF2B5EF4-FFF2-40B4-BE49-F238E27FC236}">
              <a16:creationId xmlns:a16="http://schemas.microsoft.com/office/drawing/2014/main" id="{D0657BA8-40B6-4F0B-BA20-36B6D0DF448D}"/>
            </a:ext>
          </a:extLst>
        </xdr:cNvPr>
        <xdr:cNvSpPr txBox="1"/>
      </xdr:nvSpPr>
      <xdr:spPr>
        <a:xfrm>
          <a:off x="1816744" y="1417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75455</xdr:rowOff>
    </xdr:from>
    <xdr:ext cx="405111" cy="259045"/>
    <xdr:sp macro="" textlink="">
      <xdr:nvSpPr>
        <xdr:cNvPr id="313" name="n_4aveValue【公営住宅】&#10;有形固定資産減価償却率">
          <a:extLst>
            <a:ext uri="{FF2B5EF4-FFF2-40B4-BE49-F238E27FC236}">
              <a16:creationId xmlns:a16="http://schemas.microsoft.com/office/drawing/2014/main" id="{4348FEEF-1999-445C-A225-923E21BF5924}"/>
            </a:ext>
          </a:extLst>
        </xdr:cNvPr>
        <xdr:cNvSpPr txBox="1"/>
      </xdr:nvSpPr>
      <xdr:spPr>
        <a:xfrm>
          <a:off x="9277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144290</xdr:rowOff>
    </xdr:from>
    <xdr:ext cx="405111" cy="259045"/>
    <xdr:sp macro="" textlink="">
      <xdr:nvSpPr>
        <xdr:cNvPr id="314" name="n_1mainValue【公営住宅】&#10;有形固定資産減価償却率">
          <a:extLst>
            <a:ext uri="{FF2B5EF4-FFF2-40B4-BE49-F238E27FC236}">
              <a16:creationId xmlns:a16="http://schemas.microsoft.com/office/drawing/2014/main" id="{4280FCA7-09F4-45F1-AEC7-BF56265CAA49}"/>
            </a:ext>
          </a:extLst>
        </xdr:cNvPr>
        <xdr:cNvSpPr txBox="1"/>
      </xdr:nvSpPr>
      <xdr:spPr>
        <a:xfrm>
          <a:off x="3582044" y="13517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98569</xdr:rowOff>
    </xdr:from>
    <xdr:ext cx="405111" cy="259045"/>
    <xdr:sp macro="" textlink="">
      <xdr:nvSpPr>
        <xdr:cNvPr id="315" name="n_2mainValue【公営住宅】&#10;有形固定資産減価償却率">
          <a:extLst>
            <a:ext uri="{FF2B5EF4-FFF2-40B4-BE49-F238E27FC236}">
              <a16:creationId xmlns:a16="http://schemas.microsoft.com/office/drawing/2014/main" id="{87DD4F9D-9EC1-4A0D-946B-D6C1DCEF3481}"/>
            </a:ext>
          </a:extLst>
        </xdr:cNvPr>
        <xdr:cNvSpPr txBox="1"/>
      </xdr:nvSpPr>
      <xdr:spPr>
        <a:xfrm>
          <a:off x="2705744" y="13471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64279</xdr:rowOff>
    </xdr:from>
    <xdr:ext cx="405111" cy="259045"/>
    <xdr:sp macro="" textlink="">
      <xdr:nvSpPr>
        <xdr:cNvPr id="316" name="n_3mainValue【公営住宅】&#10;有形固定資産減価償却率">
          <a:extLst>
            <a:ext uri="{FF2B5EF4-FFF2-40B4-BE49-F238E27FC236}">
              <a16:creationId xmlns:a16="http://schemas.microsoft.com/office/drawing/2014/main" id="{B6BF816E-C76E-495D-BAD8-55FAF43FD04B}"/>
            </a:ext>
          </a:extLst>
        </xdr:cNvPr>
        <xdr:cNvSpPr txBox="1"/>
      </xdr:nvSpPr>
      <xdr:spPr>
        <a:xfrm>
          <a:off x="1816744" y="13437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23131</xdr:rowOff>
    </xdr:from>
    <xdr:ext cx="405111" cy="259045"/>
    <xdr:sp macro="" textlink="">
      <xdr:nvSpPr>
        <xdr:cNvPr id="317" name="n_4mainValue【公営住宅】&#10;有形固定資産減価償却率">
          <a:extLst>
            <a:ext uri="{FF2B5EF4-FFF2-40B4-BE49-F238E27FC236}">
              <a16:creationId xmlns:a16="http://schemas.microsoft.com/office/drawing/2014/main" id="{6F32AC81-5EF1-4DDE-AD2E-CB993E7B1D70}"/>
            </a:ext>
          </a:extLst>
        </xdr:cNvPr>
        <xdr:cNvSpPr txBox="1"/>
      </xdr:nvSpPr>
      <xdr:spPr>
        <a:xfrm>
          <a:off x="927744" y="1339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B54279B2-064F-48F7-8890-2B08D8D0A98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3B45A259-6DBE-4958-BC2D-54640048FD5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4CFF2984-D015-4435-B0AF-3D0773B8081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85A9A485-221B-4C0A-AA3F-5A418B588C2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526B0072-6A97-4282-B7BC-C6E9CA9DA6F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A1FF2C13-42FD-4133-BF67-3649FCDB589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C014C516-2968-4529-8EA0-82E34B4A787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6C422294-591A-4D0A-B23B-72A6421F4BA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8A9B1999-8AFE-42F3-A843-85A54B0499E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02097E3F-E414-4FEF-81ED-8CB85C89B47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3ECAE3B6-0097-4155-AB30-1C38AC1527FA}"/>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E74108F6-D80B-43DD-8465-6A3CBA894DBE}"/>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445A5E71-D90A-4DD6-A939-530ED88C921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71B25543-EEB6-4918-B661-870110F8FD0D}"/>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146A7611-5EA2-4810-B8E2-984FEB33BF72}"/>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6FD9CBC1-9D4D-40A2-9CC4-7B0FB36CB06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9C47393E-338B-48FF-870E-6344C1378E31}"/>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80D067E2-9403-4CE3-81A5-328CF59E065A}"/>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D3729742-C9B2-47B4-9FCF-7B1DA499B826}"/>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D90529E9-C19A-44D8-8610-5944388A3B76}"/>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46277F18-365E-42F4-8406-ADA55285AC3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4C1B93F5-A235-4EB2-8F1A-24103627DE1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E5C1F4B5-34B2-4BDE-A374-7B29364CCF3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34289</xdr:rowOff>
    </xdr:from>
    <xdr:to>
      <xdr:col>54</xdr:col>
      <xdr:colOff>189865</xdr:colOff>
      <xdr:row>86</xdr:row>
      <xdr:rowOff>108965</xdr:rowOff>
    </xdr:to>
    <xdr:cxnSp macro="">
      <xdr:nvCxnSpPr>
        <xdr:cNvPr id="341" name="直線コネクタ 340">
          <a:extLst>
            <a:ext uri="{FF2B5EF4-FFF2-40B4-BE49-F238E27FC236}">
              <a16:creationId xmlns:a16="http://schemas.microsoft.com/office/drawing/2014/main" id="{050A1F8A-0895-4546-92CE-20CBFFA9EDCF}"/>
            </a:ext>
          </a:extLst>
        </xdr:cNvPr>
        <xdr:cNvCxnSpPr/>
      </xdr:nvCxnSpPr>
      <xdr:spPr>
        <a:xfrm flipV="1">
          <a:off x="10476865" y="13407389"/>
          <a:ext cx="0" cy="1446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2" name="【公営住宅】&#10;一人当たり面積最小値テキスト">
          <a:extLst>
            <a:ext uri="{FF2B5EF4-FFF2-40B4-BE49-F238E27FC236}">
              <a16:creationId xmlns:a16="http://schemas.microsoft.com/office/drawing/2014/main" id="{9C59F3FA-809A-48F1-8DE4-82338327A82F}"/>
            </a:ext>
          </a:extLst>
        </xdr:cNvPr>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3" name="直線コネクタ 342">
          <a:extLst>
            <a:ext uri="{FF2B5EF4-FFF2-40B4-BE49-F238E27FC236}">
              <a16:creationId xmlns:a16="http://schemas.microsoft.com/office/drawing/2014/main" id="{5A48687E-895F-49D7-93DA-EB7A0E6F9DE0}"/>
            </a:ext>
          </a:extLst>
        </xdr:cNvPr>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152416</xdr:rowOff>
    </xdr:from>
    <xdr:ext cx="469744" cy="259045"/>
    <xdr:sp macro="" textlink="">
      <xdr:nvSpPr>
        <xdr:cNvPr id="344" name="【公営住宅】&#10;一人当たり面積最大値テキスト">
          <a:extLst>
            <a:ext uri="{FF2B5EF4-FFF2-40B4-BE49-F238E27FC236}">
              <a16:creationId xmlns:a16="http://schemas.microsoft.com/office/drawing/2014/main" id="{D59E5449-E54F-414B-B8BB-241A3A415377}"/>
            </a:ext>
          </a:extLst>
        </xdr:cNvPr>
        <xdr:cNvSpPr txBox="1"/>
      </xdr:nvSpPr>
      <xdr:spPr>
        <a:xfrm>
          <a:off x="10515600" y="13182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34289</xdr:rowOff>
    </xdr:from>
    <xdr:to>
      <xdr:col>55</xdr:col>
      <xdr:colOff>88900</xdr:colOff>
      <xdr:row>78</xdr:row>
      <xdr:rowOff>34289</xdr:rowOff>
    </xdr:to>
    <xdr:cxnSp macro="">
      <xdr:nvCxnSpPr>
        <xdr:cNvPr id="345" name="直線コネクタ 344">
          <a:extLst>
            <a:ext uri="{FF2B5EF4-FFF2-40B4-BE49-F238E27FC236}">
              <a16:creationId xmlns:a16="http://schemas.microsoft.com/office/drawing/2014/main" id="{D4060AFE-5C30-4DC7-AF00-F5DB9C13CFB8}"/>
            </a:ext>
          </a:extLst>
        </xdr:cNvPr>
        <xdr:cNvCxnSpPr/>
      </xdr:nvCxnSpPr>
      <xdr:spPr>
        <a:xfrm>
          <a:off x="10388600" y="13407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46" name="【公営住宅】&#10;一人当たり面積平均値テキスト">
          <a:extLst>
            <a:ext uri="{FF2B5EF4-FFF2-40B4-BE49-F238E27FC236}">
              <a16:creationId xmlns:a16="http://schemas.microsoft.com/office/drawing/2014/main" id="{FF355890-B352-4A3E-876E-4F782370308C}"/>
            </a:ext>
          </a:extLst>
        </xdr:cNvPr>
        <xdr:cNvSpPr txBox="1"/>
      </xdr:nvSpPr>
      <xdr:spPr>
        <a:xfrm>
          <a:off x="10515600" y="1425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7" name="フローチャート: 判断 346">
          <a:extLst>
            <a:ext uri="{FF2B5EF4-FFF2-40B4-BE49-F238E27FC236}">
              <a16:creationId xmlns:a16="http://schemas.microsoft.com/office/drawing/2014/main" id="{6CBF77F6-755D-4988-A7F0-F9BEAF67901D}"/>
            </a:ext>
          </a:extLst>
        </xdr:cNvPr>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14732</xdr:rowOff>
    </xdr:from>
    <xdr:to>
      <xdr:col>50</xdr:col>
      <xdr:colOff>165100</xdr:colOff>
      <xdr:row>84</xdr:row>
      <xdr:rowOff>116332</xdr:rowOff>
    </xdr:to>
    <xdr:sp macro="" textlink="">
      <xdr:nvSpPr>
        <xdr:cNvPr id="348" name="フローチャート: 判断 347">
          <a:extLst>
            <a:ext uri="{FF2B5EF4-FFF2-40B4-BE49-F238E27FC236}">
              <a16:creationId xmlns:a16="http://schemas.microsoft.com/office/drawing/2014/main" id="{5607DDCB-0F0E-42BE-B5D5-3D7224B92FAC}"/>
            </a:ext>
          </a:extLst>
        </xdr:cNvPr>
        <xdr:cNvSpPr/>
      </xdr:nvSpPr>
      <xdr:spPr>
        <a:xfrm>
          <a:off x="9588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8637</xdr:rowOff>
    </xdr:from>
    <xdr:to>
      <xdr:col>46</xdr:col>
      <xdr:colOff>38100</xdr:colOff>
      <xdr:row>84</xdr:row>
      <xdr:rowOff>110237</xdr:rowOff>
    </xdr:to>
    <xdr:sp macro="" textlink="">
      <xdr:nvSpPr>
        <xdr:cNvPr id="349" name="フローチャート: 判断 348">
          <a:extLst>
            <a:ext uri="{FF2B5EF4-FFF2-40B4-BE49-F238E27FC236}">
              <a16:creationId xmlns:a16="http://schemas.microsoft.com/office/drawing/2014/main" id="{049479C7-62DB-435E-B372-EED985E7848B}"/>
            </a:ext>
          </a:extLst>
        </xdr:cNvPr>
        <xdr:cNvSpPr/>
      </xdr:nvSpPr>
      <xdr:spPr>
        <a:xfrm>
          <a:off x="8699500" y="144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6350</xdr:rowOff>
    </xdr:from>
    <xdr:to>
      <xdr:col>41</xdr:col>
      <xdr:colOff>101600</xdr:colOff>
      <xdr:row>84</xdr:row>
      <xdr:rowOff>107950</xdr:rowOff>
    </xdr:to>
    <xdr:sp macro="" textlink="">
      <xdr:nvSpPr>
        <xdr:cNvPr id="350" name="フローチャート: 判断 349">
          <a:extLst>
            <a:ext uri="{FF2B5EF4-FFF2-40B4-BE49-F238E27FC236}">
              <a16:creationId xmlns:a16="http://schemas.microsoft.com/office/drawing/2014/main" id="{DF94523B-F25D-4068-9333-68FD775B0CE6}"/>
            </a:ext>
          </a:extLst>
        </xdr:cNvPr>
        <xdr:cNvSpPr/>
      </xdr:nvSpPr>
      <xdr:spPr>
        <a:xfrm>
          <a:off x="7810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13208</xdr:rowOff>
    </xdr:from>
    <xdr:to>
      <xdr:col>36</xdr:col>
      <xdr:colOff>165100</xdr:colOff>
      <xdr:row>84</xdr:row>
      <xdr:rowOff>114808</xdr:rowOff>
    </xdr:to>
    <xdr:sp macro="" textlink="">
      <xdr:nvSpPr>
        <xdr:cNvPr id="351" name="フローチャート: 判断 350">
          <a:extLst>
            <a:ext uri="{FF2B5EF4-FFF2-40B4-BE49-F238E27FC236}">
              <a16:creationId xmlns:a16="http://schemas.microsoft.com/office/drawing/2014/main" id="{069FF4E5-8562-48EE-A3A8-22B31178174D}"/>
            </a:ext>
          </a:extLst>
        </xdr:cNvPr>
        <xdr:cNvSpPr/>
      </xdr:nvSpPr>
      <xdr:spPr>
        <a:xfrm>
          <a:off x="6921500" y="14415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27E97E33-9E38-4EE9-9FCC-27231CA75B2B}"/>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CC84976-A833-4938-BDEA-B9B64D190B7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17EA225-86B0-4F47-8588-27575537D38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A9879634-87B1-48EB-978B-C1DDBAB620F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7821638-A8A5-4AF9-9BA0-B8C06828CA2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74930</xdr:rowOff>
    </xdr:from>
    <xdr:to>
      <xdr:col>55</xdr:col>
      <xdr:colOff>50800</xdr:colOff>
      <xdr:row>85</xdr:row>
      <xdr:rowOff>5080</xdr:rowOff>
    </xdr:to>
    <xdr:sp macro="" textlink="">
      <xdr:nvSpPr>
        <xdr:cNvPr id="357" name="楕円 356">
          <a:extLst>
            <a:ext uri="{FF2B5EF4-FFF2-40B4-BE49-F238E27FC236}">
              <a16:creationId xmlns:a16="http://schemas.microsoft.com/office/drawing/2014/main" id="{98463F8E-1A6A-4327-B9BC-9A357412F5B2}"/>
            </a:ext>
          </a:extLst>
        </xdr:cNvPr>
        <xdr:cNvSpPr/>
      </xdr:nvSpPr>
      <xdr:spPr>
        <a:xfrm>
          <a:off x="10426700" y="1447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53357</xdr:rowOff>
    </xdr:from>
    <xdr:ext cx="469744" cy="259045"/>
    <xdr:sp macro="" textlink="">
      <xdr:nvSpPr>
        <xdr:cNvPr id="358" name="【公営住宅】&#10;一人当たり面積該当値テキスト">
          <a:extLst>
            <a:ext uri="{FF2B5EF4-FFF2-40B4-BE49-F238E27FC236}">
              <a16:creationId xmlns:a16="http://schemas.microsoft.com/office/drawing/2014/main" id="{AA11AE78-BABB-4EF3-B827-1DF917D9C1C7}"/>
            </a:ext>
          </a:extLst>
        </xdr:cNvPr>
        <xdr:cNvSpPr txBox="1"/>
      </xdr:nvSpPr>
      <xdr:spPr>
        <a:xfrm>
          <a:off x="10515600" y="1445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78739</xdr:rowOff>
    </xdr:from>
    <xdr:to>
      <xdr:col>50</xdr:col>
      <xdr:colOff>165100</xdr:colOff>
      <xdr:row>85</xdr:row>
      <xdr:rowOff>8889</xdr:rowOff>
    </xdr:to>
    <xdr:sp macro="" textlink="">
      <xdr:nvSpPr>
        <xdr:cNvPr id="359" name="楕円 358">
          <a:extLst>
            <a:ext uri="{FF2B5EF4-FFF2-40B4-BE49-F238E27FC236}">
              <a16:creationId xmlns:a16="http://schemas.microsoft.com/office/drawing/2014/main" id="{CCDB6B2D-0F19-4EDA-9C68-D5C4D40179C4}"/>
            </a:ext>
          </a:extLst>
        </xdr:cNvPr>
        <xdr:cNvSpPr/>
      </xdr:nvSpPr>
      <xdr:spPr>
        <a:xfrm>
          <a:off x="9588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125730</xdr:rowOff>
    </xdr:from>
    <xdr:to>
      <xdr:col>55</xdr:col>
      <xdr:colOff>0</xdr:colOff>
      <xdr:row>84</xdr:row>
      <xdr:rowOff>129539</xdr:rowOff>
    </xdr:to>
    <xdr:cxnSp macro="">
      <xdr:nvCxnSpPr>
        <xdr:cNvPr id="360" name="直線コネクタ 359">
          <a:extLst>
            <a:ext uri="{FF2B5EF4-FFF2-40B4-BE49-F238E27FC236}">
              <a16:creationId xmlns:a16="http://schemas.microsoft.com/office/drawing/2014/main" id="{1F2C8E46-E1A4-459E-A575-F438A7908ED1}"/>
            </a:ext>
          </a:extLst>
        </xdr:cNvPr>
        <xdr:cNvCxnSpPr/>
      </xdr:nvCxnSpPr>
      <xdr:spPr>
        <a:xfrm flipV="1">
          <a:off x="9639300" y="145275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82550</xdr:rowOff>
    </xdr:from>
    <xdr:to>
      <xdr:col>46</xdr:col>
      <xdr:colOff>38100</xdr:colOff>
      <xdr:row>85</xdr:row>
      <xdr:rowOff>12700</xdr:rowOff>
    </xdr:to>
    <xdr:sp macro="" textlink="">
      <xdr:nvSpPr>
        <xdr:cNvPr id="361" name="楕円 360">
          <a:extLst>
            <a:ext uri="{FF2B5EF4-FFF2-40B4-BE49-F238E27FC236}">
              <a16:creationId xmlns:a16="http://schemas.microsoft.com/office/drawing/2014/main" id="{E8CFCA98-D369-446B-8201-7B0964EF3F24}"/>
            </a:ext>
          </a:extLst>
        </xdr:cNvPr>
        <xdr:cNvSpPr/>
      </xdr:nvSpPr>
      <xdr:spPr>
        <a:xfrm>
          <a:off x="8699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129539</xdr:rowOff>
    </xdr:from>
    <xdr:to>
      <xdr:col>50</xdr:col>
      <xdr:colOff>114300</xdr:colOff>
      <xdr:row>84</xdr:row>
      <xdr:rowOff>133350</xdr:rowOff>
    </xdr:to>
    <xdr:cxnSp macro="">
      <xdr:nvCxnSpPr>
        <xdr:cNvPr id="362" name="直線コネクタ 361">
          <a:extLst>
            <a:ext uri="{FF2B5EF4-FFF2-40B4-BE49-F238E27FC236}">
              <a16:creationId xmlns:a16="http://schemas.microsoft.com/office/drawing/2014/main" id="{2C31AA03-077E-4BFD-BCB8-FE243968BCC3}"/>
            </a:ext>
          </a:extLst>
        </xdr:cNvPr>
        <xdr:cNvCxnSpPr/>
      </xdr:nvCxnSpPr>
      <xdr:spPr>
        <a:xfrm flipV="1">
          <a:off x="8750300" y="145313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85598</xdr:rowOff>
    </xdr:from>
    <xdr:to>
      <xdr:col>41</xdr:col>
      <xdr:colOff>101600</xdr:colOff>
      <xdr:row>85</xdr:row>
      <xdr:rowOff>15748</xdr:rowOff>
    </xdr:to>
    <xdr:sp macro="" textlink="">
      <xdr:nvSpPr>
        <xdr:cNvPr id="363" name="楕円 362">
          <a:extLst>
            <a:ext uri="{FF2B5EF4-FFF2-40B4-BE49-F238E27FC236}">
              <a16:creationId xmlns:a16="http://schemas.microsoft.com/office/drawing/2014/main" id="{F8F9175D-1084-4C84-850C-59F3F0760820}"/>
            </a:ext>
          </a:extLst>
        </xdr:cNvPr>
        <xdr:cNvSpPr/>
      </xdr:nvSpPr>
      <xdr:spPr>
        <a:xfrm>
          <a:off x="7810500" y="1448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133350</xdr:rowOff>
    </xdr:from>
    <xdr:to>
      <xdr:col>45</xdr:col>
      <xdr:colOff>177800</xdr:colOff>
      <xdr:row>84</xdr:row>
      <xdr:rowOff>136398</xdr:rowOff>
    </xdr:to>
    <xdr:cxnSp macro="">
      <xdr:nvCxnSpPr>
        <xdr:cNvPr id="364" name="直線コネクタ 363">
          <a:extLst>
            <a:ext uri="{FF2B5EF4-FFF2-40B4-BE49-F238E27FC236}">
              <a16:creationId xmlns:a16="http://schemas.microsoft.com/office/drawing/2014/main" id="{E7DBE26B-1AEC-4B19-881D-AA676887C2EC}"/>
            </a:ext>
          </a:extLst>
        </xdr:cNvPr>
        <xdr:cNvCxnSpPr/>
      </xdr:nvCxnSpPr>
      <xdr:spPr>
        <a:xfrm flipV="1">
          <a:off x="7861300" y="14535150"/>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90170</xdr:rowOff>
    </xdr:from>
    <xdr:to>
      <xdr:col>36</xdr:col>
      <xdr:colOff>165100</xdr:colOff>
      <xdr:row>85</xdr:row>
      <xdr:rowOff>20320</xdr:rowOff>
    </xdr:to>
    <xdr:sp macro="" textlink="">
      <xdr:nvSpPr>
        <xdr:cNvPr id="365" name="楕円 364">
          <a:extLst>
            <a:ext uri="{FF2B5EF4-FFF2-40B4-BE49-F238E27FC236}">
              <a16:creationId xmlns:a16="http://schemas.microsoft.com/office/drawing/2014/main" id="{47597AA9-5A71-443B-ADED-D0CADBEC921B}"/>
            </a:ext>
          </a:extLst>
        </xdr:cNvPr>
        <xdr:cNvSpPr/>
      </xdr:nvSpPr>
      <xdr:spPr>
        <a:xfrm>
          <a:off x="6921500" y="1449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136398</xdr:rowOff>
    </xdr:from>
    <xdr:to>
      <xdr:col>41</xdr:col>
      <xdr:colOff>50800</xdr:colOff>
      <xdr:row>84</xdr:row>
      <xdr:rowOff>140970</xdr:rowOff>
    </xdr:to>
    <xdr:cxnSp macro="">
      <xdr:nvCxnSpPr>
        <xdr:cNvPr id="366" name="直線コネクタ 365">
          <a:extLst>
            <a:ext uri="{FF2B5EF4-FFF2-40B4-BE49-F238E27FC236}">
              <a16:creationId xmlns:a16="http://schemas.microsoft.com/office/drawing/2014/main" id="{F40FD634-9AE0-47FB-BA1C-1758F6257B6A}"/>
            </a:ext>
          </a:extLst>
        </xdr:cNvPr>
        <xdr:cNvCxnSpPr/>
      </xdr:nvCxnSpPr>
      <xdr:spPr>
        <a:xfrm flipV="1">
          <a:off x="6972300" y="1453819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132859</xdr:rowOff>
    </xdr:from>
    <xdr:ext cx="469744" cy="259045"/>
    <xdr:sp macro="" textlink="">
      <xdr:nvSpPr>
        <xdr:cNvPr id="367" name="n_1aveValue【公営住宅】&#10;一人当たり面積">
          <a:extLst>
            <a:ext uri="{FF2B5EF4-FFF2-40B4-BE49-F238E27FC236}">
              <a16:creationId xmlns:a16="http://schemas.microsoft.com/office/drawing/2014/main" id="{87AFD4D9-F0CB-4C47-B3CF-E65A99FD7EB3}"/>
            </a:ext>
          </a:extLst>
        </xdr:cNvPr>
        <xdr:cNvSpPr txBox="1"/>
      </xdr:nvSpPr>
      <xdr:spPr>
        <a:xfrm>
          <a:off x="93917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126764</xdr:rowOff>
    </xdr:from>
    <xdr:ext cx="469744" cy="259045"/>
    <xdr:sp macro="" textlink="">
      <xdr:nvSpPr>
        <xdr:cNvPr id="368" name="n_2aveValue【公営住宅】&#10;一人当たり面積">
          <a:extLst>
            <a:ext uri="{FF2B5EF4-FFF2-40B4-BE49-F238E27FC236}">
              <a16:creationId xmlns:a16="http://schemas.microsoft.com/office/drawing/2014/main" id="{680BFB62-4945-4F21-94B9-CB1BE866CA65}"/>
            </a:ext>
          </a:extLst>
        </xdr:cNvPr>
        <xdr:cNvSpPr txBox="1"/>
      </xdr:nvSpPr>
      <xdr:spPr>
        <a:xfrm>
          <a:off x="8515427" y="141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124477</xdr:rowOff>
    </xdr:from>
    <xdr:ext cx="469744" cy="259045"/>
    <xdr:sp macro="" textlink="">
      <xdr:nvSpPr>
        <xdr:cNvPr id="369" name="n_3aveValue【公営住宅】&#10;一人当たり面積">
          <a:extLst>
            <a:ext uri="{FF2B5EF4-FFF2-40B4-BE49-F238E27FC236}">
              <a16:creationId xmlns:a16="http://schemas.microsoft.com/office/drawing/2014/main" id="{6C53397B-C618-4AD4-94A6-54692718ABD5}"/>
            </a:ext>
          </a:extLst>
        </xdr:cNvPr>
        <xdr:cNvSpPr txBox="1"/>
      </xdr:nvSpPr>
      <xdr:spPr>
        <a:xfrm>
          <a:off x="7626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131335</xdr:rowOff>
    </xdr:from>
    <xdr:ext cx="469744" cy="259045"/>
    <xdr:sp macro="" textlink="">
      <xdr:nvSpPr>
        <xdr:cNvPr id="370" name="n_4aveValue【公営住宅】&#10;一人当たり面積">
          <a:extLst>
            <a:ext uri="{FF2B5EF4-FFF2-40B4-BE49-F238E27FC236}">
              <a16:creationId xmlns:a16="http://schemas.microsoft.com/office/drawing/2014/main" id="{EDC8A228-6501-4269-96B4-4965BD6C567D}"/>
            </a:ext>
          </a:extLst>
        </xdr:cNvPr>
        <xdr:cNvSpPr txBox="1"/>
      </xdr:nvSpPr>
      <xdr:spPr>
        <a:xfrm>
          <a:off x="6737427" y="1419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xdr:rowOff>
    </xdr:from>
    <xdr:ext cx="469744" cy="259045"/>
    <xdr:sp macro="" textlink="">
      <xdr:nvSpPr>
        <xdr:cNvPr id="371" name="n_1mainValue【公営住宅】&#10;一人当たり面積">
          <a:extLst>
            <a:ext uri="{FF2B5EF4-FFF2-40B4-BE49-F238E27FC236}">
              <a16:creationId xmlns:a16="http://schemas.microsoft.com/office/drawing/2014/main" id="{304C8AFB-8ACD-4420-BC92-72C082C6213F}"/>
            </a:ext>
          </a:extLst>
        </xdr:cNvPr>
        <xdr:cNvSpPr txBox="1"/>
      </xdr:nvSpPr>
      <xdr:spPr>
        <a:xfrm>
          <a:off x="9391727" y="1457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3827</xdr:rowOff>
    </xdr:from>
    <xdr:ext cx="469744" cy="259045"/>
    <xdr:sp macro="" textlink="">
      <xdr:nvSpPr>
        <xdr:cNvPr id="372" name="n_2mainValue【公営住宅】&#10;一人当たり面積">
          <a:extLst>
            <a:ext uri="{FF2B5EF4-FFF2-40B4-BE49-F238E27FC236}">
              <a16:creationId xmlns:a16="http://schemas.microsoft.com/office/drawing/2014/main" id="{B66E0DBD-7D28-4519-ACB9-7A8BD33E4EE0}"/>
            </a:ext>
          </a:extLst>
        </xdr:cNvPr>
        <xdr:cNvSpPr txBox="1"/>
      </xdr:nvSpPr>
      <xdr:spPr>
        <a:xfrm>
          <a:off x="8515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6875</xdr:rowOff>
    </xdr:from>
    <xdr:ext cx="469744" cy="259045"/>
    <xdr:sp macro="" textlink="">
      <xdr:nvSpPr>
        <xdr:cNvPr id="373" name="n_3mainValue【公営住宅】&#10;一人当たり面積">
          <a:extLst>
            <a:ext uri="{FF2B5EF4-FFF2-40B4-BE49-F238E27FC236}">
              <a16:creationId xmlns:a16="http://schemas.microsoft.com/office/drawing/2014/main" id="{790F0481-9D98-4447-8D98-9BCD6AA94493}"/>
            </a:ext>
          </a:extLst>
        </xdr:cNvPr>
        <xdr:cNvSpPr txBox="1"/>
      </xdr:nvSpPr>
      <xdr:spPr>
        <a:xfrm>
          <a:off x="7626427" y="14580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11447</xdr:rowOff>
    </xdr:from>
    <xdr:ext cx="469744" cy="259045"/>
    <xdr:sp macro="" textlink="">
      <xdr:nvSpPr>
        <xdr:cNvPr id="374" name="n_4mainValue【公営住宅】&#10;一人当たり面積">
          <a:extLst>
            <a:ext uri="{FF2B5EF4-FFF2-40B4-BE49-F238E27FC236}">
              <a16:creationId xmlns:a16="http://schemas.microsoft.com/office/drawing/2014/main" id="{B8C246CF-41D6-4F4E-A824-4CF87C9924F9}"/>
            </a:ext>
          </a:extLst>
        </xdr:cNvPr>
        <xdr:cNvSpPr txBox="1"/>
      </xdr:nvSpPr>
      <xdr:spPr>
        <a:xfrm>
          <a:off x="6737427"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A1742775-E54B-4E0F-A164-28A35B6C27E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30215BDB-4C90-4686-8B2B-4EFF3F413CC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759825FA-9461-40C6-8377-5C87B3B786A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89C12EB2-07C1-4A6F-8D72-9C144ACA567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26292704-2133-478A-8C97-91F3F5DF3CB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24997EED-E3BF-4215-94DA-F98FEC50B58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6814CE6E-3A7A-4214-8D1B-73D4D3D25D3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9ACF03C6-BE71-4E4A-B133-657D6A5B1345}"/>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B5460C53-1BA4-4C4C-A4D5-4618371A4BB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D8C512FC-A02D-4049-8965-1CE292ED6FF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B5E3C75F-91A0-4925-93DD-F0368EC68B5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EE4C69C9-45A0-4DC4-83D6-08C17F57875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249D572B-F8A3-4D72-99BC-29DB7621DFB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7CA6AD05-5228-473D-910F-39B219A7643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3A0245D3-492A-4016-A41A-86684971196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AD576812-A6C7-4DD6-AD68-457A7C96531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95A06384-7516-40AA-90D0-AD44F140952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20261DDE-A90A-43A9-AA94-8BE62666001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7FA476FA-7E89-4DE8-8B59-11AE4DC5CBA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9C6F0F50-5B1A-4651-9A78-603AC44BB97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2E72924B-9CDB-49C5-AFC7-6AD641BD468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2CDBFBEE-6F4B-4918-B3E1-1F6E30FEA21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6A67FA88-62EE-4113-909A-B9288BC079E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E7BC1421-AF60-47E6-ABB0-43A02EFFC4E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49833E10-A2B5-41C1-AE05-2C0085AF58D1}"/>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1324A57B-7590-4FEA-A332-94E4E8111AA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0524114A-31EF-44F1-B0C0-E775F1C82B16}"/>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2CF1978A-D282-47E4-B962-7F90FCBA9A1A}"/>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A789F54F-C5CA-437C-97B4-BB4FCCC485D3}"/>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7E354361-CA74-4BF0-92C9-6B1AB2F0F491}"/>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E1F26C58-46F7-4024-AAAA-A80AF91029A5}"/>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0B3D75F2-69D7-497E-8EAD-949D2054A687}"/>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00B0BD34-9D24-400D-B873-7079472D22E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B23C175B-E016-44FF-A530-DCA1D4F0A9B7}"/>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E9F3356B-24F5-437A-9DA7-7A02568752FB}"/>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414D9104-A75C-47B3-8D56-E3AE713F067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a:extLst>
            <a:ext uri="{FF2B5EF4-FFF2-40B4-BE49-F238E27FC236}">
              <a16:creationId xmlns:a16="http://schemas.microsoft.com/office/drawing/2014/main" id="{CE020000-26C8-46EB-84C9-DE67BADE795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08B5FAE5-07DA-4B38-A865-578A288980C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1601593C-9BD5-49D8-B753-A975CD37DE53}"/>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7A89EE5C-8B02-46AB-8086-D1171FE03532}"/>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85725</xdr:rowOff>
    </xdr:from>
    <xdr:to>
      <xdr:col>85</xdr:col>
      <xdr:colOff>126364</xdr:colOff>
      <xdr:row>41</xdr:row>
      <xdr:rowOff>142875</xdr:rowOff>
    </xdr:to>
    <xdr:cxnSp macro="">
      <xdr:nvCxnSpPr>
        <xdr:cNvPr id="415" name="直線コネクタ 414">
          <a:extLst>
            <a:ext uri="{FF2B5EF4-FFF2-40B4-BE49-F238E27FC236}">
              <a16:creationId xmlns:a16="http://schemas.microsoft.com/office/drawing/2014/main" id="{C572AAAC-6DEC-4097-B074-3619B16C950C}"/>
            </a:ext>
          </a:extLst>
        </xdr:cNvPr>
        <xdr:cNvCxnSpPr/>
      </xdr:nvCxnSpPr>
      <xdr:spPr>
        <a:xfrm flipV="1">
          <a:off x="16318864" y="5915025"/>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146702</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095C4B04-E3A3-43CC-ADEE-83B2D537B9E5}"/>
            </a:ext>
          </a:extLst>
        </xdr:cNvPr>
        <xdr:cNvSpPr txBox="1"/>
      </xdr:nvSpPr>
      <xdr:spPr>
        <a:xfrm>
          <a:off x="16357600" y="717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142875</xdr:rowOff>
    </xdr:from>
    <xdr:to>
      <xdr:col>86</xdr:col>
      <xdr:colOff>25400</xdr:colOff>
      <xdr:row>41</xdr:row>
      <xdr:rowOff>142875</xdr:rowOff>
    </xdr:to>
    <xdr:cxnSp macro="">
      <xdr:nvCxnSpPr>
        <xdr:cNvPr id="417" name="直線コネクタ 416">
          <a:extLst>
            <a:ext uri="{FF2B5EF4-FFF2-40B4-BE49-F238E27FC236}">
              <a16:creationId xmlns:a16="http://schemas.microsoft.com/office/drawing/2014/main" id="{F9168E05-0277-4D38-BC76-3CBEF5B748ED}"/>
            </a:ext>
          </a:extLst>
        </xdr:cNvPr>
        <xdr:cNvCxnSpPr/>
      </xdr:nvCxnSpPr>
      <xdr:spPr>
        <a:xfrm>
          <a:off x="16230600" y="717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32402</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090F59BD-D22C-4F04-81A5-B0C13A8EC149}"/>
            </a:ext>
          </a:extLst>
        </xdr:cNvPr>
        <xdr:cNvSpPr txBox="1"/>
      </xdr:nvSpPr>
      <xdr:spPr>
        <a:xfrm>
          <a:off x="16357600" y="569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85725</xdr:rowOff>
    </xdr:from>
    <xdr:to>
      <xdr:col>86</xdr:col>
      <xdr:colOff>25400</xdr:colOff>
      <xdr:row>34</xdr:row>
      <xdr:rowOff>85725</xdr:rowOff>
    </xdr:to>
    <xdr:cxnSp macro="">
      <xdr:nvCxnSpPr>
        <xdr:cNvPr id="419" name="直線コネクタ 418">
          <a:extLst>
            <a:ext uri="{FF2B5EF4-FFF2-40B4-BE49-F238E27FC236}">
              <a16:creationId xmlns:a16="http://schemas.microsoft.com/office/drawing/2014/main" id="{E0417F93-452E-402D-A2A7-B4187EAD786B}"/>
            </a:ext>
          </a:extLst>
        </xdr:cNvPr>
        <xdr:cNvCxnSpPr/>
      </xdr:nvCxnSpPr>
      <xdr:spPr>
        <a:xfrm>
          <a:off x="16230600" y="591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132097</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07644BBE-1C46-4329-8D6C-0904703AC605}"/>
            </a:ext>
          </a:extLst>
        </xdr:cNvPr>
        <xdr:cNvSpPr txBox="1"/>
      </xdr:nvSpPr>
      <xdr:spPr>
        <a:xfrm>
          <a:off x="16357600" y="630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109220</xdr:rowOff>
    </xdr:from>
    <xdr:to>
      <xdr:col>85</xdr:col>
      <xdr:colOff>177800</xdr:colOff>
      <xdr:row>38</xdr:row>
      <xdr:rowOff>39370</xdr:rowOff>
    </xdr:to>
    <xdr:sp macro="" textlink="">
      <xdr:nvSpPr>
        <xdr:cNvPr id="421" name="フローチャート: 判断 420">
          <a:extLst>
            <a:ext uri="{FF2B5EF4-FFF2-40B4-BE49-F238E27FC236}">
              <a16:creationId xmlns:a16="http://schemas.microsoft.com/office/drawing/2014/main" id="{FAA08757-3F38-4B68-92FA-B81F20EE11EF}"/>
            </a:ext>
          </a:extLst>
        </xdr:cNvPr>
        <xdr:cNvSpPr/>
      </xdr:nvSpPr>
      <xdr:spPr>
        <a:xfrm>
          <a:off x="162687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124460</xdr:rowOff>
    </xdr:from>
    <xdr:to>
      <xdr:col>81</xdr:col>
      <xdr:colOff>101600</xdr:colOff>
      <xdr:row>38</xdr:row>
      <xdr:rowOff>54610</xdr:rowOff>
    </xdr:to>
    <xdr:sp macro="" textlink="">
      <xdr:nvSpPr>
        <xdr:cNvPr id="422" name="フローチャート: 判断 421">
          <a:extLst>
            <a:ext uri="{FF2B5EF4-FFF2-40B4-BE49-F238E27FC236}">
              <a16:creationId xmlns:a16="http://schemas.microsoft.com/office/drawing/2014/main" id="{8ADDDC87-296D-4D91-92BA-40D410866847}"/>
            </a:ext>
          </a:extLst>
        </xdr:cNvPr>
        <xdr:cNvSpPr/>
      </xdr:nvSpPr>
      <xdr:spPr>
        <a:xfrm>
          <a:off x="15430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132080</xdr:rowOff>
    </xdr:from>
    <xdr:to>
      <xdr:col>76</xdr:col>
      <xdr:colOff>165100</xdr:colOff>
      <xdr:row>38</xdr:row>
      <xdr:rowOff>62230</xdr:rowOff>
    </xdr:to>
    <xdr:sp macro="" textlink="">
      <xdr:nvSpPr>
        <xdr:cNvPr id="423" name="フローチャート: 判断 422">
          <a:extLst>
            <a:ext uri="{FF2B5EF4-FFF2-40B4-BE49-F238E27FC236}">
              <a16:creationId xmlns:a16="http://schemas.microsoft.com/office/drawing/2014/main" id="{1228277A-9115-4B3E-9FF8-2FAFFDE1011B}"/>
            </a:ext>
          </a:extLst>
        </xdr:cNvPr>
        <xdr:cNvSpPr/>
      </xdr:nvSpPr>
      <xdr:spPr>
        <a:xfrm>
          <a:off x="14541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133985</xdr:rowOff>
    </xdr:from>
    <xdr:to>
      <xdr:col>72</xdr:col>
      <xdr:colOff>38100</xdr:colOff>
      <xdr:row>38</xdr:row>
      <xdr:rowOff>64135</xdr:rowOff>
    </xdr:to>
    <xdr:sp macro="" textlink="">
      <xdr:nvSpPr>
        <xdr:cNvPr id="424" name="フローチャート: 判断 423">
          <a:extLst>
            <a:ext uri="{FF2B5EF4-FFF2-40B4-BE49-F238E27FC236}">
              <a16:creationId xmlns:a16="http://schemas.microsoft.com/office/drawing/2014/main" id="{FC53A350-7837-424E-8F10-5E33AE4F0750}"/>
            </a:ext>
          </a:extLst>
        </xdr:cNvPr>
        <xdr:cNvSpPr/>
      </xdr:nvSpPr>
      <xdr:spPr>
        <a:xfrm>
          <a:off x="13652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149225</xdr:rowOff>
    </xdr:from>
    <xdr:to>
      <xdr:col>67</xdr:col>
      <xdr:colOff>101600</xdr:colOff>
      <xdr:row>38</xdr:row>
      <xdr:rowOff>79375</xdr:rowOff>
    </xdr:to>
    <xdr:sp macro="" textlink="">
      <xdr:nvSpPr>
        <xdr:cNvPr id="425" name="フローチャート: 判断 424">
          <a:extLst>
            <a:ext uri="{FF2B5EF4-FFF2-40B4-BE49-F238E27FC236}">
              <a16:creationId xmlns:a16="http://schemas.microsoft.com/office/drawing/2014/main" id="{EBF24780-1043-478E-BB92-7AF08E895AF2}"/>
            </a:ext>
          </a:extLst>
        </xdr:cNvPr>
        <xdr:cNvSpPr/>
      </xdr:nvSpPr>
      <xdr:spPr>
        <a:xfrm>
          <a:off x="12763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B0742162-9241-4B96-859E-A201567DFAC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ACF380C4-CEC1-46FD-843E-641B8105D2E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A9404125-3D98-43CF-A09B-6B35C949B789}"/>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9769FA65-A701-4A6F-BC8D-18372A1F025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BE0D6420-C2A0-43CE-A8D6-C5EE12135DA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15875</xdr:rowOff>
    </xdr:from>
    <xdr:to>
      <xdr:col>85</xdr:col>
      <xdr:colOff>177800</xdr:colOff>
      <xdr:row>39</xdr:row>
      <xdr:rowOff>117475</xdr:rowOff>
    </xdr:to>
    <xdr:sp macro="" textlink="">
      <xdr:nvSpPr>
        <xdr:cNvPr id="431" name="楕円 430">
          <a:extLst>
            <a:ext uri="{FF2B5EF4-FFF2-40B4-BE49-F238E27FC236}">
              <a16:creationId xmlns:a16="http://schemas.microsoft.com/office/drawing/2014/main" id="{048E7A8D-BFCA-4F00-B25E-29A8D5E267B8}"/>
            </a:ext>
          </a:extLst>
        </xdr:cNvPr>
        <xdr:cNvSpPr/>
      </xdr:nvSpPr>
      <xdr:spPr>
        <a:xfrm>
          <a:off x="16268700" y="670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165752</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18A24926-134D-40B1-A5EE-4E6659E91947}"/>
            </a:ext>
          </a:extLst>
        </xdr:cNvPr>
        <xdr:cNvSpPr txBox="1"/>
      </xdr:nvSpPr>
      <xdr:spPr>
        <a:xfrm>
          <a:off x="16357600" y="668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124460</xdr:rowOff>
    </xdr:from>
    <xdr:to>
      <xdr:col>81</xdr:col>
      <xdr:colOff>101600</xdr:colOff>
      <xdr:row>39</xdr:row>
      <xdr:rowOff>54610</xdr:rowOff>
    </xdr:to>
    <xdr:sp macro="" textlink="">
      <xdr:nvSpPr>
        <xdr:cNvPr id="433" name="楕円 432">
          <a:extLst>
            <a:ext uri="{FF2B5EF4-FFF2-40B4-BE49-F238E27FC236}">
              <a16:creationId xmlns:a16="http://schemas.microsoft.com/office/drawing/2014/main" id="{8B736EC3-0783-4B64-A1B5-B97233F9AEB9}"/>
            </a:ext>
          </a:extLst>
        </xdr:cNvPr>
        <xdr:cNvSpPr/>
      </xdr:nvSpPr>
      <xdr:spPr>
        <a:xfrm>
          <a:off x="15430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3810</xdr:rowOff>
    </xdr:from>
    <xdr:to>
      <xdr:col>85</xdr:col>
      <xdr:colOff>127000</xdr:colOff>
      <xdr:row>39</xdr:row>
      <xdr:rowOff>66675</xdr:rowOff>
    </xdr:to>
    <xdr:cxnSp macro="">
      <xdr:nvCxnSpPr>
        <xdr:cNvPr id="434" name="直線コネクタ 433">
          <a:extLst>
            <a:ext uri="{FF2B5EF4-FFF2-40B4-BE49-F238E27FC236}">
              <a16:creationId xmlns:a16="http://schemas.microsoft.com/office/drawing/2014/main" id="{B0528412-F16B-4563-B033-CC251A4B5BB5}"/>
            </a:ext>
          </a:extLst>
        </xdr:cNvPr>
        <xdr:cNvCxnSpPr/>
      </xdr:nvCxnSpPr>
      <xdr:spPr>
        <a:xfrm>
          <a:off x="15481300" y="6690360"/>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151130</xdr:rowOff>
    </xdr:from>
    <xdr:to>
      <xdr:col>76</xdr:col>
      <xdr:colOff>165100</xdr:colOff>
      <xdr:row>39</xdr:row>
      <xdr:rowOff>81280</xdr:rowOff>
    </xdr:to>
    <xdr:sp macro="" textlink="">
      <xdr:nvSpPr>
        <xdr:cNvPr id="435" name="楕円 434">
          <a:extLst>
            <a:ext uri="{FF2B5EF4-FFF2-40B4-BE49-F238E27FC236}">
              <a16:creationId xmlns:a16="http://schemas.microsoft.com/office/drawing/2014/main" id="{78B5C90E-9682-418E-BF1F-58BB5AA8EA6F}"/>
            </a:ext>
          </a:extLst>
        </xdr:cNvPr>
        <xdr:cNvSpPr/>
      </xdr:nvSpPr>
      <xdr:spPr>
        <a:xfrm>
          <a:off x="14541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3810</xdr:rowOff>
    </xdr:from>
    <xdr:to>
      <xdr:col>81</xdr:col>
      <xdr:colOff>50800</xdr:colOff>
      <xdr:row>39</xdr:row>
      <xdr:rowOff>30480</xdr:rowOff>
    </xdr:to>
    <xdr:cxnSp macro="">
      <xdr:nvCxnSpPr>
        <xdr:cNvPr id="436" name="直線コネクタ 435">
          <a:extLst>
            <a:ext uri="{FF2B5EF4-FFF2-40B4-BE49-F238E27FC236}">
              <a16:creationId xmlns:a16="http://schemas.microsoft.com/office/drawing/2014/main" id="{82CFB077-1D87-443F-AB1D-83F7785A5F86}"/>
            </a:ext>
          </a:extLst>
        </xdr:cNvPr>
        <xdr:cNvCxnSpPr/>
      </xdr:nvCxnSpPr>
      <xdr:spPr>
        <a:xfrm flipV="1">
          <a:off x="14592300" y="66903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95885</xdr:rowOff>
    </xdr:from>
    <xdr:to>
      <xdr:col>72</xdr:col>
      <xdr:colOff>38100</xdr:colOff>
      <xdr:row>39</xdr:row>
      <xdr:rowOff>26035</xdr:rowOff>
    </xdr:to>
    <xdr:sp macro="" textlink="">
      <xdr:nvSpPr>
        <xdr:cNvPr id="437" name="楕円 436">
          <a:extLst>
            <a:ext uri="{FF2B5EF4-FFF2-40B4-BE49-F238E27FC236}">
              <a16:creationId xmlns:a16="http://schemas.microsoft.com/office/drawing/2014/main" id="{88D21D93-674E-4524-BB12-BBE93569DE62}"/>
            </a:ext>
          </a:extLst>
        </xdr:cNvPr>
        <xdr:cNvSpPr/>
      </xdr:nvSpPr>
      <xdr:spPr>
        <a:xfrm>
          <a:off x="136525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146685</xdr:rowOff>
    </xdr:from>
    <xdr:to>
      <xdr:col>76</xdr:col>
      <xdr:colOff>114300</xdr:colOff>
      <xdr:row>39</xdr:row>
      <xdr:rowOff>30480</xdr:rowOff>
    </xdr:to>
    <xdr:cxnSp macro="">
      <xdr:nvCxnSpPr>
        <xdr:cNvPr id="438" name="直線コネクタ 437">
          <a:extLst>
            <a:ext uri="{FF2B5EF4-FFF2-40B4-BE49-F238E27FC236}">
              <a16:creationId xmlns:a16="http://schemas.microsoft.com/office/drawing/2014/main" id="{1161C734-042D-431B-834D-6D1A17AE6A4A}"/>
            </a:ext>
          </a:extLst>
        </xdr:cNvPr>
        <xdr:cNvCxnSpPr/>
      </xdr:nvCxnSpPr>
      <xdr:spPr>
        <a:xfrm>
          <a:off x="13703300" y="666178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52070</xdr:rowOff>
    </xdr:from>
    <xdr:to>
      <xdr:col>67</xdr:col>
      <xdr:colOff>101600</xdr:colOff>
      <xdr:row>38</xdr:row>
      <xdr:rowOff>153670</xdr:rowOff>
    </xdr:to>
    <xdr:sp macro="" textlink="">
      <xdr:nvSpPr>
        <xdr:cNvPr id="439" name="楕円 438">
          <a:extLst>
            <a:ext uri="{FF2B5EF4-FFF2-40B4-BE49-F238E27FC236}">
              <a16:creationId xmlns:a16="http://schemas.microsoft.com/office/drawing/2014/main" id="{EC6ECAAD-0A8F-4DF4-BA77-A6CED23ABF90}"/>
            </a:ext>
          </a:extLst>
        </xdr:cNvPr>
        <xdr:cNvSpPr/>
      </xdr:nvSpPr>
      <xdr:spPr>
        <a:xfrm>
          <a:off x="127635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102870</xdr:rowOff>
    </xdr:from>
    <xdr:to>
      <xdr:col>71</xdr:col>
      <xdr:colOff>177800</xdr:colOff>
      <xdr:row>38</xdr:row>
      <xdr:rowOff>146685</xdr:rowOff>
    </xdr:to>
    <xdr:cxnSp macro="">
      <xdr:nvCxnSpPr>
        <xdr:cNvPr id="440" name="直線コネクタ 439">
          <a:extLst>
            <a:ext uri="{FF2B5EF4-FFF2-40B4-BE49-F238E27FC236}">
              <a16:creationId xmlns:a16="http://schemas.microsoft.com/office/drawing/2014/main" id="{B26E3531-CE87-446C-9DD9-8B76CB8E2FD6}"/>
            </a:ext>
          </a:extLst>
        </xdr:cNvPr>
        <xdr:cNvCxnSpPr/>
      </xdr:nvCxnSpPr>
      <xdr:spPr>
        <a:xfrm>
          <a:off x="12814300" y="661797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71137</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19174C63-70CE-4AC9-880A-F62A6ECFE79E}"/>
            </a:ext>
          </a:extLst>
        </xdr:cNvPr>
        <xdr:cNvSpPr txBox="1"/>
      </xdr:nvSpPr>
      <xdr:spPr>
        <a:xfrm>
          <a:off x="15266044" y="624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78757</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1A028846-547C-4657-B127-8404271034D3}"/>
            </a:ext>
          </a:extLst>
        </xdr:cNvPr>
        <xdr:cNvSpPr txBox="1"/>
      </xdr:nvSpPr>
      <xdr:spPr>
        <a:xfrm>
          <a:off x="14389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80662</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D458DBF1-6615-447F-B6CC-58DE507EB8DA}"/>
            </a:ext>
          </a:extLst>
        </xdr:cNvPr>
        <xdr:cNvSpPr txBox="1"/>
      </xdr:nvSpPr>
      <xdr:spPr>
        <a:xfrm>
          <a:off x="13500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95902</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B6F05ED1-C97E-424B-AA1A-E1648A8D8156}"/>
            </a:ext>
          </a:extLst>
        </xdr:cNvPr>
        <xdr:cNvSpPr txBox="1"/>
      </xdr:nvSpPr>
      <xdr:spPr>
        <a:xfrm>
          <a:off x="126117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45737</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E436C741-68ED-439F-90F5-EDA7D2A7D8CB}"/>
            </a:ext>
          </a:extLst>
        </xdr:cNvPr>
        <xdr:cNvSpPr txBox="1"/>
      </xdr:nvSpPr>
      <xdr:spPr>
        <a:xfrm>
          <a:off x="15266044" y="673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72407</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8161F8A0-AE2A-4418-A63A-30BAC0F36CA1}"/>
            </a:ext>
          </a:extLst>
        </xdr:cNvPr>
        <xdr:cNvSpPr txBox="1"/>
      </xdr:nvSpPr>
      <xdr:spPr>
        <a:xfrm>
          <a:off x="143897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17162</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0F4F2D0B-9EDF-45CE-9FCA-3D764D8B29A1}"/>
            </a:ext>
          </a:extLst>
        </xdr:cNvPr>
        <xdr:cNvSpPr txBox="1"/>
      </xdr:nvSpPr>
      <xdr:spPr>
        <a:xfrm>
          <a:off x="1350074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144797</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21B1E87A-1DFC-405C-8E2C-86D2222AB266}"/>
            </a:ext>
          </a:extLst>
        </xdr:cNvPr>
        <xdr:cNvSpPr txBox="1"/>
      </xdr:nvSpPr>
      <xdr:spPr>
        <a:xfrm>
          <a:off x="12611744" y="665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72F1C044-DABA-4F5E-9C65-82AC872205A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D8FCCA1A-BA44-46AA-8F82-48CDBA53AFB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D041A024-38C5-4190-91DD-2A15A914487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88D95963-8FB9-40C7-BE14-319441DC29D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05310070-984E-44A0-8D5F-47CD5DB1DB8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D6F21AD8-D957-463B-AADB-56800F11962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5FB7193D-3DB9-471C-BB1D-8741496713B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FB8BE67E-71FE-4636-8E8D-8FC1D0F958D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0C5D667C-557F-415D-A6BE-88FCA2860A0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F7A2DEA5-B84F-4D43-91F6-EF7AFDBA08A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a:extLst>
            <a:ext uri="{FF2B5EF4-FFF2-40B4-BE49-F238E27FC236}">
              <a16:creationId xmlns:a16="http://schemas.microsoft.com/office/drawing/2014/main" id="{79AAB9BF-196C-46C9-9527-6B7350686E72}"/>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a:extLst>
            <a:ext uri="{FF2B5EF4-FFF2-40B4-BE49-F238E27FC236}">
              <a16:creationId xmlns:a16="http://schemas.microsoft.com/office/drawing/2014/main" id="{27D76E45-CDC7-4019-9524-8F5256DC8BEB}"/>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a:extLst>
            <a:ext uri="{FF2B5EF4-FFF2-40B4-BE49-F238E27FC236}">
              <a16:creationId xmlns:a16="http://schemas.microsoft.com/office/drawing/2014/main" id="{4A2AAA8D-EE09-4493-96C4-2A28AFBD7CAC}"/>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a:extLst>
            <a:ext uri="{FF2B5EF4-FFF2-40B4-BE49-F238E27FC236}">
              <a16:creationId xmlns:a16="http://schemas.microsoft.com/office/drawing/2014/main" id="{1C95F5D6-0DAD-4F52-81A0-B9ADD8EF116B}"/>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a:extLst>
            <a:ext uri="{FF2B5EF4-FFF2-40B4-BE49-F238E27FC236}">
              <a16:creationId xmlns:a16="http://schemas.microsoft.com/office/drawing/2014/main" id="{18FAD2CC-D363-46F5-9DD0-F9F2A7C685DF}"/>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a:extLst>
            <a:ext uri="{FF2B5EF4-FFF2-40B4-BE49-F238E27FC236}">
              <a16:creationId xmlns:a16="http://schemas.microsoft.com/office/drawing/2014/main" id="{9785FC4F-5244-4127-8721-A983E4B8B29B}"/>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a:extLst>
            <a:ext uri="{FF2B5EF4-FFF2-40B4-BE49-F238E27FC236}">
              <a16:creationId xmlns:a16="http://schemas.microsoft.com/office/drawing/2014/main" id="{F7EB8761-F87A-4F67-B5CF-3C656A7E5856}"/>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a:extLst>
            <a:ext uri="{FF2B5EF4-FFF2-40B4-BE49-F238E27FC236}">
              <a16:creationId xmlns:a16="http://schemas.microsoft.com/office/drawing/2014/main" id="{72A86F28-3406-42FE-8B04-5D3AC750704F}"/>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a:extLst>
            <a:ext uri="{FF2B5EF4-FFF2-40B4-BE49-F238E27FC236}">
              <a16:creationId xmlns:a16="http://schemas.microsoft.com/office/drawing/2014/main" id="{E731F482-12AB-41B2-B342-6825FAF7A4D1}"/>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a:extLst>
            <a:ext uri="{FF2B5EF4-FFF2-40B4-BE49-F238E27FC236}">
              <a16:creationId xmlns:a16="http://schemas.microsoft.com/office/drawing/2014/main" id="{BBFF610E-7510-4AF5-BA34-DE781F6B59E7}"/>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388022EE-80F3-46C5-8EDB-FF9EBF6E459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BEC6D0F2-7A8D-4590-98D8-FB3355D2179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11E1A2C9-33CB-4394-9664-56EEC3B45F5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133350</xdr:rowOff>
    </xdr:from>
    <xdr:to>
      <xdr:col>116</xdr:col>
      <xdr:colOff>62864</xdr:colOff>
      <xdr:row>42</xdr:row>
      <xdr:rowOff>3810</xdr:rowOff>
    </xdr:to>
    <xdr:cxnSp macro="">
      <xdr:nvCxnSpPr>
        <xdr:cNvPr id="472" name="直線コネクタ 471">
          <a:extLst>
            <a:ext uri="{FF2B5EF4-FFF2-40B4-BE49-F238E27FC236}">
              <a16:creationId xmlns:a16="http://schemas.microsoft.com/office/drawing/2014/main" id="{E75580B3-51C1-4766-B1D7-A8036C180BF0}"/>
            </a:ext>
          </a:extLst>
        </xdr:cNvPr>
        <xdr:cNvCxnSpPr/>
      </xdr:nvCxnSpPr>
      <xdr:spPr>
        <a:xfrm flipV="1">
          <a:off x="22160864" y="561975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AD07B271-9863-44A4-8491-55B37AC24AD9}"/>
            </a:ext>
          </a:extLst>
        </xdr:cNvPr>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4" name="直線コネクタ 473">
          <a:extLst>
            <a:ext uri="{FF2B5EF4-FFF2-40B4-BE49-F238E27FC236}">
              <a16:creationId xmlns:a16="http://schemas.microsoft.com/office/drawing/2014/main" id="{8A917D1B-194C-4BD0-B219-70CE5AF6A209}"/>
            </a:ext>
          </a:extLst>
        </xdr:cNvPr>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80027</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12AB18E9-29CD-4648-A308-D7F5F9A5C9EE}"/>
            </a:ext>
          </a:extLst>
        </xdr:cNvPr>
        <xdr:cNvSpPr txBox="1"/>
      </xdr:nvSpPr>
      <xdr:spPr>
        <a:xfrm>
          <a:off x="22199600" y="539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133350</xdr:rowOff>
    </xdr:from>
    <xdr:to>
      <xdr:col>116</xdr:col>
      <xdr:colOff>152400</xdr:colOff>
      <xdr:row>32</xdr:row>
      <xdr:rowOff>133350</xdr:rowOff>
    </xdr:to>
    <xdr:cxnSp macro="">
      <xdr:nvCxnSpPr>
        <xdr:cNvPr id="476" name="直線コネクタ 475">
          <a:extLst>
            <a:ext uri="{FF2B5EF4-FFF2-40B4-BE49-F238E27FC236}">
              <a16:creationId xmlns:a16="http://schemas.microsoft.com/office/drawing/2014/main" id="{C6FEBDB1-756E-4694-9A15-D18B219F8D7E}"/>
            </a:ext>
          </a:extLst>
        </xdr:cNvPr>
        <xdr:cNvCxnSpPr/>
      </xdr:nvCxnSpPr>
      <xdr:spPr>
        <a:xfrm>
          <a:off x="22072600" y="561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114317</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79FE333D-0106-41B6-836E-05365F29D4C3}"/>
            </a:ext>
          </a:extLst>
        </xdr:cNvPr>
        <xdr:cNvSpPr txBox="1"/>
      </xdr:nvSpPr>
      <xdr:spPr>
        <a:xfrm>
          <a:off x="22199600" y="66294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135890</xdr:rowOff>
    </xdr:from>
    <xdr:to>
      <xdr:col>116</xdr:col>
      <xdr:colOff>114300</xdr:colOff>
      <xdr:row>39</xdr:row>
      <xdr:rowOff>66040</xdr:rowOff>
    </xdr:to>
    <xdr:sp macro="" textlink="">
      <xdr:nvSpPr>
        <xdr:cNvPr id="478" name="フローチャート: 判断 477">
          <a:extLst>
            <a:ext uri="{FF2B5EF4-FFF2-40B4-BE49-F238E27FC236}">
              <a16:creationId xmlns:a16="http://schemas.microsoft.com/office/drawing/2014/main" id="{0BB5A51A-98B3-4ED2-9E5B-8CBFC3180E35}"/>
            </a:ext>
          </a:extLst>
        </xdr:cNvPr>
        <xdr:cNvSpPr/>
      </xdr:nvSpPr>
      <xdr:spPr>
        <a:xfrm>
          <a:off x="22110700" y="665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135890</xdr:rowOff>
    </xdr:from>
    <xdr:to>
      <xdr:col>112</xdr:col>
      <xdr:colOff>38100</xdr:colOff>
      <xdr:row>39</xdr:row>
      <xdr:rowOff>66040</xdr:rowOff>
    </xdr:to>
    <xdr:sp macro="" textlink="">
      <xdr:nvSpPr>
        <xdr:cNvPr id="479" name="フローチャート: 判断 478">
          <a:extLst>
            <a:ext uri="{FF2B5EF4-FFF2-40B4-BE49-F238E27FC236}">
              <a16:creationId xmlns:a16="http://schemas.microsoft.com/office/drawing/2014/main" id="{8ED42933-2CA4-465E-8FE8-EEDA8794CB5C}"/>
            </a:ext>
          </a:extLst>
        </xdr:cNvPr>
        <xdr:cNvSpPr/>
      </xdr:nvSpPr>
      <xdr:spPr>
        <a:xfrm>
          <a:off x="21272500" y="665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105410</xdr:rowOff>
    </xdr:from>
    <xdr:to>
      <xdr:col>107</xdr:col>
      <xdr:colOff>101600</xdr:colOff>
      <xdr:row>39</xdr:row>
      <xdr:rowOff>35560</xdr:rowOff>
    </xdr:to>
    <xdr:sp macro="" textlink="">
      <xdr:nvSpPr>
        <xdr:cNvPr id="480" name="フローチャート: 判断 479">
          <a:extLst>
            <a:ext uri="{FF2B5EF4-FFF2-40B4-BE49-F238E27FC236}">
              <a16:creationId xmlns:a16="http://schemas.microsoft.com/office/drawing/2014/main" id="{6D34472E-9066-45D5-BE2C-1EEB6448072E}"/>
            </a:ext>
          </a:extLst>
        </xdr:cNvPr>
        <xdr:cNvSpPr/>
      </xdr:nvSpPr>
      <xdr:spPr>
        <a:xfrm>
          <a:off x="20383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105410</xdr:rowOff>
    </xdr:from>
    <xdr:to>
      <xdr:col>102</xdr:col>
      <xdr:colOff>165100</xdr:colOff>
      <xdr:row>39</xdr:row>
      <xdr:rowOff>35560</xdr:rowOff>
    </xdr:to>
    <xdr:sp macro="" textlink="">
      <xdr:nvSpPr>
        <xdr:cNvPr id="481" name="フローチャート: 判断 480">
          <a:extLst>
            <a:ext uri="{FF2B5EF4-FFF2-40B4-BE49-F238E27FC236}">
              <a16:creationId xmlns:a16="http://schemas.microsoft.com/office/drawing/2014/main" id="{B2B8E993-C9F8-41C8-B299-E76583064418}"/>
            </a:ext>
          </a:extLst>
        </xdr:cNvPr>
        <xdr:cNvSpPr/>
      </xdr:nvSpPr>
      <xdr:spPr>
        <a:xfrm>
          <a:off x="19494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124460</xdr:rowOff>
    </xdr:from>
    <xdr:to>
      <xdr:col>98</xdr:col>
      <xdr:colOff>38100</xdr:colOff>
      <xdr:row>39</xdr:row>
      <xdr:rowOff>54610</xdr:rowOff>
    </xdr:to>
    <xdr:sp macro="" textlink="">
      <xdr:nvSpPr>
        <xdr:cNvPr id="482" name="フローチャート: 判断 481">
          <a:extLst>
            <a:ext uri="{FF2B5EF4-FFF2-40B4-BE49-F238E27FC236}">
              <a16:creationId xmlns:a16="http://schemas.microsoft.com/office/drawing/2014/main" id="{1C4D729E-3B66-4DC3-9D39-02435EF9E348}"/>
            </a:ext>
          </a:extLst>
        </xdr:cNvPr>
        <xdr:cNvSpPr/>
      </xdr:nvSpPr>
      <xdr:spPr>
        <a:xfrm>
          <a:off x="18605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2D5CD7B1-D17D-42DA-B877-B48531533B7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8A106BB9-E696-4712-A8F9-F8A6BE2C64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F1AEED2D-1CB3-4219-B5BA-D440B6E92B7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155FD7F9-314A-48BC-AD76-FBCC5E6B509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29FD4C11-C0C5-463E-8A64-BAE4C124130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40640</xdr:rowOff>
    </xdr:from>
    <xdr:to>
      <xdr:col>116</xdr:col>
      <xdr:colOff>114300</xdr:colOff>
      <xdr:row>38</xdr:row>
      <xdr:rowOff>142240</xdr:rowOff>
    </xdr:to>
    <xdr:sp macro="" textlink="">
      <xdr:nvSpPr>
        <xdr:cNvPr id="488" name="楕円 487">
          <a:extLst>
            <a:ext uri="{FF2B5EF4-FFF2-40B4-BE49-F238E27FC236}">
              <a16:creationId xmlns:a16="http://schemas.microsoft.com/office/drawing/2014/main" id="{77694B95-4A26-4DD1-8593-6814C798922C}"/>
            </a:ext>
          </a:extLst>
        </xdr:cNvPr>
        <xdr:cNvSpPr/>
      </xdr:nvSpPr>
      <xdr:spPr>
        <a:xfrm>
          <a:off x="221107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63517</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B6FC549D-13C5-4F2A-AE97-43A49CEAEF57}"/>
            </a:ext>
          </a:extLst>
        </xdr:cNvPr>
        <xdr:cNvSpPr txBox="1"/>
      </xdr:nvSpPr>
      <xdr:spPr>
        <a:xfrm>
          <a:off x="22199600"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52070</xdr:rowOff>
    </xdr:from>
    <xdr:to>
      <xdr:col>112</xdr:col>
      <xdr:colOff>38100</xdr:colOff>
      <xdr:row>38</xdr:row>
      <xdr:rowOff>153670</xdr:rowOff>
    </xdr:to>
    <xdr:sp macro="" textlink="">
      <xdr:nvSpPr>
        <xdr:cNvPr id="490" name="楕円 489">
          <a:extLst>
            <a:ext uri="{FF2B5EF4-FFF2-40B4-BE49-F238E27FC236}">
              <a16:creationId xmlns:a16="http://schemas.microsoft.com/office/drawing/2014/main" id="{D9573936-B25A-4D94-99A7-1097979B18FE}"/>
            </a:ext>
          </a:extLst>
        </xdr:cNvPr>
        <xdr:cNvSpPr/>
      </xdr:nvSpPr>
      <xdr:spPr>
        <a:xfrm>
          <a:off x="212725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91440</xdr:rowOff>
    </xdr:from>
    <xdr:to>
      <xdr:col>116</xdr:col>
      <xdr:colOff>63500</xdr:colOff>
      <xdr:row>38</xdr:row>
      <xdr:rowOff>102870</xdr:rowOff>
    </xdr:to>
    <xdr:cxnSp macro="">
      <xdr:nvCxnSpPr>
        <xdr:cNvPr id="491" name="直線コネクタ 490">
          <a:extLst>
            <a:ext uri="{FF2B5EF4-FFF2-40B4-BE49-F238E27FC236}">
              <a16:creationId xmlns:a16="http://schemas.microsoft.com/office/drawing/2014/main" id="{9672C0F5-0BC6-4CA7-8C5E-D836E2248A07}"/>
            </a:ext>
          </a:extLst>
        </xdr:cNvPr>
        <xdr:cNvCxnSpPr/>
      </xdr:nvCxnSpPr>
      <xdr:spPr>
        <a:xfrm flipV="1">
          <a:off x="21323300" y="660654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59690</xdr:rowOff>
    </xdr:from>
    <xdr:to>
      <xdr:col>107</xdr:col>
      <xdr:colOff>101600</xdr:colOff>
      <xdr:row>38</xdr:row>
      <xdr:rowOff>161290</xdr:rowOff>
    </xdr:to>
    <xdr:sp macro="" textlink="">
      <xdr:nvSpPr>
        <xdr:cNvPr id="492" name="楕円 491">
          <a:extLst>
            <a:ext uri="{FF2B5EF4-FFF2-40B4-BE49-F238E27FC236}">
              <a16:creationId xmlns:a16="http://schemas.microsoft.com/office/drawing/2014/main" id="{C2785B3B-26B4-4D7B-A48C-DF8577863F60}"/>
            </a:ext>
          </a:extLst>
        </xdr:cNvPr>
        <xdr:cNvSpPr/>
      </xdr:nvSpPr>
      <xdr:spPr>
        <a:xfrm>
          <a:off x="20383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102870</xdr:rowOff>
    </xdr:from>
    <xdr:to>
      <xdr:col>111</xdr:col>
      <xdr:colOff>177800</xdr:colOff>
      <xdr:row>38</xdr:row>
      <xdr:rowOff>110490</xdr:rowOff>
    </xdr:to>
    <xdr:cxnSp macro="">
      <xdr:nvCxnSpPr>
        <xdr:cNvPr id="493" name="直線コネクタ 492">
          <a:extLst>
            <a:ext uri="{FF2B5EF4-FFF2-40B4-BE49-F238E27FC236}">
              <a16:creationId xmlns:a16="http://schemas.microsoft.com/office/drawing/2014/main" id="{F1B16501-DC28-4092-8ED4-8360F60FF449}"/>
            </a:ext>
          </a:extLst>
        </xdr:cNvPr>
        <xdr:cNvCxnSpPr/>
      </xdr:nvCxnSpPr>
      <xdr:spPr>
        <a:xfrm flipV="1">
          <a:off x="20434300" y="66179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63500</xdr:rowOff>
    </xdr:from>
    <xdr:to>
      <xdr:col>102</xdr:col>
      <xdr:colOff>165100</xdr:colOff>
      <xdr:row>38</xdr:row>
      <xdr:rowOff>165100</xdr:rowOff>
    </xdr:to>
    <xdr:sp macro="" textlink="">
      <xdr:nvSpPr>
        <xdr:cNvPr id="494" name="楕円 493">
          <a:extLst>
            <a:ext uri="{FF2B5EF4-FFF2-40B4-BE49-F238E27FC236}">
              <a16:creationId xmlns:a16="http://schemas.microsoft.com/office/drawing/2014/main" id="{81E868F9-07DE-4A32-A34C-9CA66C5BA6D6}"/>
            </a:ext>
          </a:extLst>
        </xdr:cNvPr>
        <xdr:cNvSpPr/>
      </xdr:nvSpPr>
      <xdr:spPr>
        <a:xfrm>
          <a:off x="194945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110490</xdr:rowOff>
    </xdr:from>
    <xdr:to>
      <xdr:col>107</xdr:col>
      <xdr:colOff>50800</xdr:colOff>
      <xdr:row>38</xdr:row>
      <xdr:rowOff>114300</xdr:rowOff>
    </xdr:to>
    <xdr:cxnSp macro="">
      <xdr:nvCxnSpPr>
        <xdr:cNvPr id="495" name="直線コネクタ 494">
          <a:extLst>
            <a:ext uri="{FF2B5EF4-FFF2-40B4-BE49-F238E27FC236}">
              <a16:creationId xmlns:a16="http://schemas.microsoft.com/office/drawing/2014/main" id="{3F6523BF-A90F-42FF-92DF-A48318E3733E}"/>
            </a:ext>
          </a:extLst>
        </xdr:cNvPr>
        <xdr:cNvCxnSpPr/>
      </xdr:nvCxnSpPr>
      <xdr:spPr>
        <a:xfrm flipV="1">
          <a:off x="19545300" y="66255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151130</xdr:rowOff>
    </xdr:from>
    <xdr:to>
      <xdr:col>98</xdr:col>
      <xdr:colOff>38100</xdr:colOff>
      <xdr:row>39</xdr:row>
      <xdr:rowOff>81280</xdr:rowOff>
    </xdr:to>
    <xdr:sp macro="" textlink="">
      <xdr:nvSpPr>
        <xdr:cNvPr id="496" name="楕円 495">
          <a:extLst>
            <a:ext uri="{FF2B5EF4-FFF2-40B4-BE49-F238E27FC236}">
              <a16:creationId xmlns:a16="http://schemas.microsoft.com/office/drawing/2014/main" id="{8C59ED9F-5AD6-4B37-9FA9-1C6649DE2626}"/>
            </a:ext>
          </a:extLst>
        </xdr:cNvPr>
        <xdr:cNvSpPr/>
      </xdr:nvSpPr>
      <xdr:spPr>
        <a:xfrm>
          <a:off x="18605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114300</xdr:rowOff>
    </xdr:from>
    <xdr:to>
      <xdr:col>102</xdr:col>
      <xdr:colOff>114300</xdr:colOff>
      <xdr:row>39</xdr:row>
      <xdr:rowOff>30480</xdr:rowOff>
    </xdr:to>
    <xdr:cxnSp macro="">
      <xdr:nvCxnSpPr>
        <xdr:cNvPr id="497" name="直線コネクタ 496">
          <a:extLst>
            <a:ext uri="{FF2B5EF4-FFF2-40B4-BE49-F238E27FC236}">
              <a16:creationId xmlns:a16="http://schemas.microsoft.com/office/drawing/2014/main" id="{AF32AB01-32AB-414C-93CE-85317023E89A}"/>
            </a:ext>
          </a:extLst>
        </xdr:cNvPr>
        <xdr:cNvCxnSpPr/>
      </xdr:nvCxnSpPr>
      <xdr:spPr>
        <a:xfrm flipV="1">
          <a:off x="18656300" y="662940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57167</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F32E6A2D-EFD1-4AE1-9CEF-C88FB690840F}"/>
            </a:ext>
          </a:extLst>
        </xdr:cNvPr>
        <xdr:cNvSpPr txBox="1"/>
      </xdr:nvSpPr>
      <xdr:spPr>
        <a:xfrm>
          <a:off x="21075727"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26687</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523BD3B8-06D4-4205-8E0C-DC019725EDC8}"/>
            </a:ext>
          </a:extLst>
        </xdr:cNvPr>
        <xdr:cNvSpPr txBox="1"/>
      </xdr:nvSpPr>
      <xdr:spPr>
        <a:xfrm>
          <a:off x="20199427"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26687</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DD0AB52F-AE1B-497B-9157-F5A4EE1D89A1}"/>
            </a:ext>
          </a:extLst>
        </xdr:cNvPr>
        <xdr:cNvSpPr txBox="1"/>
      </xdr:nvSpPr>
      <xdr:spPr>
        <a:xfrm>
          <a:off x="19310427"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71137</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F5BA0100-889E-4F07-9000-7A46F40BC52D}"/>
            </a:ext>
          </a:extLst>
        </xdr:cNvPr>
        <xdr:cNvSpPr txBox="1"/>
      </xdr:nvSpPr>
      <xdr:spPr>
        <a:xfrm>
          <a:off x="18421427" y="641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170197</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D2B82DAE-8C37-4A6A-B18E-C4AE0C0E128D}"/>
            </a:ext>
          </a:extLst>
        </xdr:cNvPr>
        <xdr:cNvSpPr txBox="1"/>
      </xdr:nvSpPr>
      <xdr:spPr>
        <a:xfrm>
          <a:off x="21075727" y="634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6367</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350F5F34-12B7-4F00-8C6B-121120CA86E5}"/>
            </a:ext>
          </a:extLst>
        </xdr:cNvPr>
        <xdr:cNvSpPr txBox="1"/>
      </xdr:nvSpPr>
      <xdr:spPr>
        <a:xfrm>
          <a:off x="2019942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10177</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CB4C7229-4D74-443D-A9F5-101D50B7A30D}"/>
            </a:ext>
          </a:extLst>
        </xdr:cNvPr>
        <xdr:cNvSpPr txBox="1"/>
      </xdr:nvSpPr>
      <xdr:spPr>
        <a:xfrm>
          <a:off x="19310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72407</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D410F65B-A87C-49B4-8CE4-E669DEC7291F}"/>
            </a:ext>
          </a:extLst>
        </xdr:cNvPr>
        <xdr:cNvSpPr txBox="1"/>
      </xdr:nvSpPr>
      <xdr:spPr>
        <a:xfrm>
          <a:off x="18421427" y="675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23F323D9-8547-43FC-9A17-658CA242B48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80CAF06B-5598-4F8A-9D45-63435BE529B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FB370D3B-868B-4B38-8A0B-D92BE53E24E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75AADD36-EEC8-4BD8-828A-1F260DA3899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153824A0-F736-4F9C-9CFC-5CFF3266992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C5451AE7-E265-4725-BB72-8B8F36670E2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66B94CF1-61E7-47A3-A0A1-C1708971DB8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1A3C3291-6C8F-4D90-8F3B-32DCA456821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CD0ED35F-7A02-4BA8-B32E-E8BF52389CF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39D8CCAE-957F-4F0E-80E1-65AF6E9B4FC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1EEA90B4-49B6-49BC-BA5B-08AA34902AE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7" name="直線コネクタ 516">
          <a:extLst>
            <a:ext uri="{FF2B5EF4-FFF2-40B4-BE49-F238E27FC236}">
              <a16:creationId xmlns:a16="http://schemas.microsoft.com/office/drawing/2014/main" id="{F200E4EE-7299-4761-849F-BE1A25E2F6C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8" name="テキスト ボックス 517">
          <a:extLst>
            <a:ext uri="{FF2B5EF4-FFF2-40B4-BE49-F238E27FC236}">
              <a16:creationId xmlns:a16="http://schemas.microsoft.com/office/drawing/2014/main" id="{788954FF-785E-427C-B9CC-11667DF791D9}"/>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9" name="直線コネクタ 518">
          <a:extLst>
            <a:ext uri="{FF2B5EF4-FFF2-40B4-BE49-F238E27FC236}">
              <a16:creationId xmlns:a16="http://schemas.microsoft.com/office/drawing/2014/main" id="{47472497-ED00-4A53-9917-AD4F262571C2}"/>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0" name="テキスト ボックス 519">
          <a:extLst>
            <a:ext uri="{FF2B5EF4-FFF2-40B4-BE49-F238E27FC236}">
              <a16:creationId xmlns:a16="http://schemas.microsoft.com/office/drawing/2014/main" id="{3BDC1A7F-E20D-49A5-8683-432DDCAA30C7}"/>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a:extLst>
            <a:ext uri="{FF2B5EF4-FFF2-40B4-BE49-F238E27FC236}">
              <a16:creationId xmlns:a16="http://schemas.microsoft.com/office/drawing/2014/main" id="{A0120634-AC2D-4E21-973F-1D68B4336D9C}"/>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a:extLst>
            <a:ext uri="{FF2B5EF4-FFF2-40B4-BE49-F238E27FC236}">
              <a16:creationId xmlns:a16="http://schemas.microsoft.com/office/drawing/2014/main" id="{C0D8AED4-4F0E-45A4-ACA9-D442BFA6924B}"/>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3" name="直線コネクタ 522">
          <a:extLst>
            <a:ext uri="{FF2B5EF4-FFF2-40B4-BE49-F238E27FC236}">
              <a16:creationId xmlns:a16="http://schemas.microsoft.com/office/drawing/2014/main" id="{0686AE73-9A75-4F80-A48F-8C687EB27227}"/>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4" name="テキスト ボックス 523">
          <a:extLst>
            <a:ext uri="{FF2B5EF4-FFF2-40B4-BE49-F238E27FC236}">
              <a16:creationId xmlns:a16="http://schemas.microsoft.com/office/drawing/2014/main" id="{5D782958-C541-4B9F-B6D2-AC33FFB7263E}"/>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5" name="直線コネクタ 524">
          <a:extLst>
            <a:ext uri="{FF2B5EF4-FFF2-40B4-BE49-F238E27FC236}">
              <a16:creationId xmlns:a16="http://schemas.microsoft.com/office/drawing/2014/main" id="{19CF620E-C646-41B6-8524-03758BF2EE0C}"/>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526" name="テキスト ボックス 525">
          <a:extLst>
            <a:ext uri="{FF2B5EF4-FFF2-40B4-BE49-F238E27FC236}">
              <a16:creationId xmlns:a16="http://schemas.microsoft.com/office/drawing/2014/main" id="{53C0270C-AD46-4136-B28A-39FA81B6FEDA}"/>
            </a:ext>
          </a:extLst>
        </xdr:cNvPr>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D9B172C9-DE24-4246-B364-94A9BD2A592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862196A9-F449-425B-9F22-EAFB01A6E9F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53340</xdr:rowOff>
    </xdr:from>
    <xdr:to>
      <xdr:col>85</xdr:col>
      <xdr:colOff>126364</xdr:colOff>
      <xdr:row>64</xdr:row>
      <xdr:rowOff>142875</xdr:rowOff>
    </xdr:to>
    <xdr:cxnSp macro="">
      <xdr:nvCxnSpPr>
        <xdr:cNvPr id="529" name="直線コネクタ 528">
          <a:extLst>
            <a:ext uri="{FF2B5EF4-FFF2-40B4-BE49-F238E27FC236}">
              <a16:creationId xmlns:a16="http://schemas.microsoft.com/office/drawing/2014/main" id="{A8197BFE-B473-4A87-8C33-5780ACA371BD}"/>
            </a:ext>
          </a:extLst>
        </xdr:cNvPr>
        <xdr:cNvCxnSpPr/>
      </xdr:nvCxnSpPr>
      <xdr:spPr>
        <a:xfrm flipV="1">
          <a:off x="16318864" y="9654540"/>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146702</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1B2EFAF2-D90B-47D5-A997-94326B4A5357}"/>
            </a:ext>
          </a:extLst>
        </xdr:cNvPr>
        <xdr:cNvSpPr txBox="1"/>
      </xdr:nvSpPr>
      <xdr:spPr>
        <a:xfrm>
          <a:off x="16357600" y="1111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142875</xdr:rowOff>
    </xdr:from>
    <xdr:to>
      <xdr:col>86</xdr:col>
      <xdr:colOff>25400</xdr:colOff>
      <xdr:row>64</xdr:row>
      <xdr:rowOff>142875</xdr:rowOff>
    </xdr:to>
    <xdr:cxnSp macro="">
      <xdr:nvCxnSpPr>
        <xdr:cNvPr id="531" name="直線コネクタ 530">
          <a:extLst>
            <a:ext uri="{FF2B5EF4-FFF2-40B4-BE49-F238E27FC236}">
              <a16:creationId xmlns:a16="http://schemas.microsoft.com/office/drawing/2014/main" id="{C78DB7F4-E440-43C2-8418-2526509D2E95}"/>
            </a:ext>
          </a:extLst>
        </xdr:cNvPr>
        <xdr:cNvCxnSpPr/>
      </xdr:nvCxnSpPr>
      <xdr:spPr>
        <a:xfrm>
          <a:off x="16230600" y="11115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17</xdr:rowOff>
    </xdr:from>
    <xdr:ext cx="340478" cy="259045"/>
    <xdr:sp macro="" textlink="">
      <xdr:nvSpPr>
        <xdr:cNvPr id="532" name="【学校施設】&#10;有形固定資産減価償却率最大値テキスト">
          <a:extLst>
            <a:ext uri="{FF2B5EF4-FFF2-40B4-BE49-F238E27FC236}">
              <a16:creationId xmlns:a16="http://schemas.microsoft.com/office/drawing/2014/main" id="{928053BC-5985-42E6-9997-087EC0FE6D7E}"/>
            </a:ext>
          </a:extLst>
        </xdr:cNvPr>
        <xdr:cNvSpPr txBox="1"/>
      </xdr:nvSpPr>
      <xdr:spPr>
        <a:xfrm>
          <a:off x="16357600" y="94297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53340</xdr:rowOff>
    </xdr:from>
    <xdr:to>
      <xdr:col>86</xdr:col>
      <xdr:colOff>25400</xdr:colOff>
      <xdr:row>56</xdr:row>
      <xdr:rowOff>53340</xdr:rowOff>
    </xdr:to>
    <xdr:cxnSp macro="">
      <xdr:nvCxnSpPr>
        <xdr:cNvPr id="533" name="直線コネクタ 532">
          <a:extLst>
            <a:ext uri="{FF2B5EF4-FFF2-40B4-BE49-F238E27FC236}">
              <a16:creationId xmlns:a16="http://schemas.microsoft.com/office/drawing/2014/main" id="{FAAB07E0-F304-4166-A04D-A98A480E6929}"/>
            </a:ext>
          </a:extLst>
        </xdr:cNvPr>
        <xdr:cNvCxnSpPr/>
      </xdr:nvCxnSpPr>
      <xdr:spPr>
        <a:xfrm>
          <a:off x="16230600" y="965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59707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D6325235-729A-4B72-9EB2-1974C505142B}"/>
            </a:ext>
          </a:extLst>
        </xdr:cNvPr>
        <xdr:cNvSpPr txBox="1"/>
      </xdr:nvSpPr>
      <xdr:spPr>
        <a:xfrm>
          <a:off x="16357600" y="10518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36830</xdr:rowOff>
    </xdr:from>
    <xdr:to>
      <xdr:col>85</xdr:col>
      <xdr:colOff>177800</xdr:colOff>
      <xdr:row>62</xdr:row>
      <xdr:rowOff>138430</xdr:rowOff>
    </xdr:to>
    <xdr:sp macro="" textlink="">
      <xdr:nvSpPr>
        <xdr:cNvPr id="535" name="フローチャート: 判断 534">
          <a:extLst>
            <a:ext uri="{FF2B5EF4-FFF2-40B4-BE49-F238E27FC236}">
              <a16:creationId xmlns:a16="http://schemas.microsoft.com/office/drawing/2014/main" id="{0DFBCC5A-AEDD-4648-9B86-9AC96AC46E98}"/>
            </a:ext>
          </a:extLst>
        </xdr:cNvPr>
        <xdr:cNvSpPr/>
      </xdr:nvSpPr>
      <xdr:spPr>
        <a:xfrm>
          <a:off x="162687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62</xdr:row>
      <xdr:rowOff>113030</xdr:rowOff>
    </xdr:from>
    <xdr:to>
      <xdr:col>81</xdr:col>
      <xdr:colOff>101600</xdr:colOff>
      <xdr:row>63</xdr:row>
      <xdr:rowOff>43180</xdr:rowOff>
    </xdr:to>
    <xdr:sp macro="" textlink="">
      <xdr:nvSpPr>
        <xdr:cNvPr id="536" name="フローチャート: 判断 535">
          <a:extLst>
            <a:ext uri="{FF2B5EF4-FFF2-40B4-BE49-F238E27FC236}">
              <a16:creationId xmlns:a16="http://schemas.microsoft.com/office/drawing/2014/main" id="{D9B41E85-741C-4517-A325-928D94EF41E7}"/>
            </a:ext>
          </a:extLst>
        </xdr:cNvPr>
        <xdr:cNvSpPr/>
      </xdr:nvSpPr>
      <xdr:spPr>
        <a:xfrm>
          <a:off x="15430500" y="1074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62</xdr:row>
      <xdr:rowOff>105410</xdr:rowOff>
    </xdr:from>
    <xdr:to>
      <xdr:col>76</xdr:col>
      <xdr:colOff>165100</xdr:colOff>
      <xdr:row>63</xdr:row>
      <xdr:rowOff>35560</xdr:rowOff>
    </xdr:to>
    <xdr:sp macro="" textlink="">
      <xdr:nvSpPr>
        <xdr:cNvPr id="537" name="フローチャート: 判断 536">
          <a:extLst>
            <a:ext uri="{FF2B5EF4-FFF2-40B4-BE49-F238E27FC236}">
              <a16:creationId xmlns:a16="http://schemas.microsoft.com/office/drawing/2014/main" id="{C5CFE766-9047-47E6-A130-54E710DB7CE0}"/>
            </a:ext>
          </a:extLst>
        </xdr:cNvPr>
        <xdr:cNvSpPr/>
      </xdr:nvSpPr>
      <xdr:spPr>
        <a:xfrm>
          <a:off x="14541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62</xdr:row>
      <xdr:rowOff>88265</xdr:rowOff>
    </xdr:from>
    <xdr:to>
      <xdr:col>72</xdr:col>
      <xdr:colOff>38100</xdr:colOff>
      <xdr:row>63</xdr:row>
      <xdr:rowOff>18415</xdr:rowOff>
    </xdr:to>
    <xdr:sp macro="" textlink="">
      <xdr:nvSpPr>
        <xdr:cNvPr id="538" name="フローチャート: 判断 537">
          <a:extLst>
            <a:ext uri="{FF2B5EF4-FFF2-40B4-BE49-F238E27FC236}">
              <a16:creationId xmlns:a16="http://schemas.microsoft.com/office/drawing/2014/main" id="{C48AC6D8-5B7D-4EAA-AC67-B84C2DCEFEB1}"/>
            </a:ext>
          </a:extLst>
        </xdr:cNvPr>
        <xdr:cNvSpPr/>
      </xdr:nvSpPr>
      <xdr:spPr>
        <a:xfrm>
          <a:off x="13652500" y="10718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62</xdr:row>
      <xdr:rowOff>95885</xdr:rowOff>
    </xdr:from>
    <xdr:to>
      <xdr:col>67</xdr:col>
      <xdr:colOff>101600</xdr:colOff>
      <xdr:row>63</xdr:row>
      <xdr:rowOff>26035</xdr:rowOff>
    </xdr:to>
    <xdr:sp macro="" textlink="">
      <xdr:nvSpPr>
        <xdr:cNvPr id="539" name="フローチャート: 判断 538">
          <a:extLst>
            <a:ext uri="{FF2B5EF4-FFF2-40B4-BE49-F238E27FC236}">
              <a16:creationId xmlns:a16="http://schemas.microsoft.com/office/drawing/2014/main" id="{F17E1E64-7599-4B76-ADB2-39A6984E0F94}"/>
            </a:ext>
          </a:extLst>
        </xdr:cNvPr>
        <xdr:cNvSpPr/>
      </xdr:nvSpPr>
      <xdr:spPr>
        <a:xfrm>
          <a:off x="12763500" y="1072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C28301D3-7A19-4C22-B062-BBB1877DB4F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EA474B5D-2150-4A00-84F3-CBD672F0410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26A2321E-2B6C-4CF7-BA49-40D497B5BB9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9F12F776-52D1-4B3C-9E86-E97B3770E095}"/>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399B1D39-C64D-46C9-928C-91219437132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64</xdr:row>
      <xdr:rowOff>53975</xdr:rowOff>
    </xdr:from>
    <xdr:to>
      <xdr:col>85</xdr:col>
      <xdr:colOff>177800</xdr:colOff>
      <xdr:row>64</xdr:row>
      <xdr:rowOff>155575</xdr:rowOff>
    </xdr:to>
    <xdr:sp macro="" textlink="">
      <xdr:nvSpPr>
        <xdr:cNvPr id="545" name="楕円 544">
          <a:extLst>
            <a:ext uri="{FF2B5EF4-FFF2-40B4-BE49-F238E27FC236}">
              <a16:creationId xmlns:a16="http://schemas.microsoft.com/office/drawing/2014/main" id="{B8F71A99-6CE0-4522-9711-F9AAD5F99376}"/>
            </a:ext>
          </a:extLst>
        </xdr:cNvPr>
        <xdr:cNvSpPr/>
      </xdr:nvSpPr>
      <xdr:spPr>
        <a:xfrm>
          <a:off x="16268700" y="1102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140352</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AA34EA2F-08C0-4C09-9D5B-C2EE74CA4DF1}"/>
            </a:ext>
          </a:extLst>
        </xdr:cNvPr>
        <xdr:cNvSpPr txBox="1"/>
      </xdr:nvSpPr>
      <xdr:spPr>
        <a:xfrm>
          <a:off x="16357600" y="10941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64</xdr:row>
      <xdr:rowOff>84455</xdr:rowOff>
    </xdr:from>
    <xdr:to>
      <xdr:col>81</xdr:col>
      <xdr:colOff>101600</xdr:colOff>
      <xdr:row>65</xdr:row>
      <xdr:rowOff>14605</xdr:rowOff>
    </xdr:to>
    <xdr:sp macro="" textlink="">
      <xdr:nvSpPr>
        <xdr:cNvPr id="547" name="楕円 546">
          <a:extLst>
            <a:ext uri="{FF2B5EF4-FFF2-40B4-BE49-F238E27FC236}">
              <a16:creationId xmlns:a16="http://schemas.microsoft.com/office/drawing/2014/main" id="{7F1165B2-2013-4B34-BEF3-4EDE60A769DD}"/>
            </a:ext>
          </a:extLst>
        </xdr:cNvPr>
        <xdr:cNvSpPr/>
      </xdr:nvSpPr>
      <xdr:spPr>
        <a:xfrm>
          <a:off x="15430500" y="1105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104775</xdr:rowOff>
    </xdr:from>
    <xdr:to>
      <xdr:col>85</xdr:col>
      <xdr:colOff>127000</xdr:colOff>
      <xdr:row>64</xdr:row>
      <xdr:rowOff>135255</xdr:rowOff>
    </xdr:to>
    <xdr:cxnSp macro="">
      <xdr:nvCxnSpPr>
        <xdr:cNvPr id="548" name="直線コネクタ 547">
          <a:extLst>
            <a:ext uri="{FF2B5EF4-FFF2-40B4-BE49-F238E27FC236}">
              <a16:creationId xmlns:a16="http://schemas.microsoft.com/office/drawing/2014/main" id="{19E5E25C-3821-4AA8-831A-47F0BE026AE0}"/>
            </a:ext>
          </a:extLst>
        </xdr:cNvPr>
        <xdr:cNvCxnSpPr/>
      </xdr:nvCxnSpPr>
      <xdr:spPr>
        <a:xfrm flipV="1">
          <a:off x="15481300" y="1107757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64</xdr:row>
      <xdr:rowOff>52070</xdr:rowOff>
    </xdr:from>
    <xdr:to>
      <xdr:col>76</xdr:col>
      <xdr:colOff>165100</xdr:colOff>
      <xdr:row>64</xdr:row>
      <xdr:rowOff>153670</xdr:rowOff>
    </xdr:to>
    <xdr:sp macro="" textlink="">
      <xdr:nvSpPr>
        <xdr:cNvPr id="549" name="楕円 548">
          <a:extLst>
            <a:ext uri="{FF2B5EF4-FFF2-40B4-BE49-F238E27FC236}">
              <a16:creationId xmlns:a16="http://schemas.microsoft.com/office/drawing/2014/main" id="{3FF3DB09-B02C-46A3-AC7E-686019F8E02D}"/>
            </a:ext>
          </a:extLst>
        </xdr:cNvPr>
        <xdr:cNvSpPr/>
      </xdr:nvSpPr>
      <xdr:spPr>
        <a:xfrm>
          <a:off x="14541500" y="1102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102870</xdr:rowOff>
    </xdr:from>
    <xdr:to>
      <xdr:col>81</xdr:col>
      <xdr:colOff>50800</xdr:colOff>
      <xdr:row>64</xdr:row>
      <xdr:rowOff>135255</xdr:rowOff>
    </xdr:to>
    <xdr:cxnSp macro="">
      <xdr:nvCxnSpPr>
        <xdr:cNvPr id="550" name="直線コネクタ 549">
          <a:extLst>
            <a:ext uri="{FF2B5EF4-FFF2-40B4-BE49-F238E27FC236}">
              <a16:creationId xmlns:a16="http://schemas.microsoft.com/office/drawing/2014/main" id="{2A92AFC3-B388-496C-8990-D78A64CEDF6E}"/>
            </a:ext>
          </a:extLst>
        </xdr:cNvPr>
        <xdr:cNvCxnSpPr/>
      </xdr:nvCxnSpPr>
      <xdr:spPr>
        <a:xfrm>
          <a:off x="14592300" y="110756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64</xdr:row>
      <xdr:rowOff>17780</xdr:rowOff>
    </xdr:from>
    <xdr:to>
      <xdr:col>72</xdr:col>
      <xdr:colOff>38100</xdr:colOff>
      <xdr:row>64</xdr:row>
      <xdr:rowOff>119380</xdr:rowOff>
    </xdr:to>
    <xdr:sp macro="" textlink="">
      <xdr:nvSpPr>
        <xdr:cNvPr id="551" name="楕円 550">
          <a:extLst>
            <a:ext uri="{FF2B5EF4-FFF2-40B4-BE49-F238E27FC236}">
              <a16:creationId xmlns:a16="http://schemas.microsoft.com/office/drawing/2014/main" id="{128FDF9F-837D-4659-8E91-5919D14BA054}"/>
            </a:ext>
          </a:extLst>
        </xdr:cNvPr>
        <xdr:cNvSpPr/>
      </xdr:nvSpPr>
      <xdr:spPr>
        <a:xfrm>
          <a:off x="13652500" y="1099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68580</xdr:rowOff>
    </xdr:from>
    <xdr:to>
      <xdr:col>76</xdr:col>
      <xdr:colOff>114300</xdr:colOff>
      <xdr:row>64</xdr:row>
      <xdr:rowOff>102870</xdr:rowOff>
    </xdr:to>
    <xdr:cxnSp macro="">
      <xdr:nvCxnSpPr>
        <xdr:cNvPr id="552" name="直線コネクタ 551">
          <a:extLst>
            <a:ext uri="{FF2B5EF4-FFF2-40B4-BE49-F238E27FC236}">
              <a16:creationId xmlns:a16="http://schemas.microsoft.com/office/drawing/2014/main" id="{435678DF-E8FE-4B6A-8A8F-FFB14F3A9FF4}"/>
            </a:ext>
          </a:extLst>
        </xdr:cNvPr>
        <xdr:cNvCxnSpPr/>
      </xdr:nvCxnSpPr>
      <xdr:spPr>
        <a:xfrm>
          <a:off x="13703300" y="110413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156845</xdr:rowOff>
    </xdr:from>
    <xdr:to>
      <xdr:col>67</xdr:col>
      <xdr:colOff>101600</xdr:colOff>
      <xdr:row>64</xdr:row>
      <xdr:rowOff>86995</xdr:rowOff>
    </xdr:to>
    <xdr:sp macro="" textlink="">
      <xdr:nvSpPr>
        <xdr:cNvPr id="553" name="楕円 552">
          <a:extLst>
            <a:ext uri="{FF2B5EF4-FFF2-40B4-BE49-F238E27FC236}">
              <a16:creationId xmlns:a16="http://schemas.microsoft.com/office/drawing/2014/main" id="{F08BFB1C-C7DA-4535-A700-4D020E4CF0F3}"/>
            </a:ext>
          </a:extLst>
        </xdr:cNvPr>
        <xdr:cNvSpPr/>
      </xdr:nvSpPr>
      <xdr:spPr>
        <a:xfrm>
          <a:off x="12763500" y="1095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36195</xdr:rowOff>
    </xdr:from>
    <xdr:to>
      <xdr:col>71</xdr:col>
      <xdr:colOff>177800</xdr:colOff>
      <xdr:row>64</xdr:row>
      <xdr:rowOff>68580</xdr:rowOff>
    </xdr:to>
    <xdr:cxnSp macro="">
      <xdr:nvCxnSpPr>
        <xdr:cNvPr id="554" name="直線コネクタ 553">
          <a:extLst>
            <a:ext uri="{FF2B5EF4-FFF2-40B4-BE49-F238E27FC236}">
              <a16:creationId xmlns:a16="http://schemas.microsoft.com/office/drawing/2014/main" id="{32539265-1B8D-4499-A330-5073241F5952}"/>
            </a:ext>
          </a:extLst>
        </xdr:cNvPr>
        <xdr:cNvCxnSpPr/>
      </xdr:nvCxnSpPr>
      <xdr:spPr>
        <a:xfrm>
          <a:off x="12814300" y="1100899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59707</xdr:rowOff>
    </xdr:from>
    <xdr:ext cx="405111" cy="259045"/>
    <xdr:sp macro="" textlink="">
      <xdr:nvSpPr>
        <xdr:cNvPr id="555" name="n_1aveValue【学校施設】&#10;有形固定資産減価償却率">
          <a:extLst>
            <a:ext uri="{FF2B5EF4-FFF2-40B4-BE49-F238E27FC236}">
              <a16:creationId xmlns:a16="http://schemas.microsoft.com/office/drawing/2014/main" id="{11DD8FFA-0C46-4286-960F-5A8037BC3140}"/>
            </a:ext>
          </a:extLst>
        </xdr:cNvPr>
        <xdr:cNvSpPr txBox="1"/>
      </xdr:nvSpPr>
      <xdr:spPr>
        <a:xfrm>
          <a:off x="15266044" y="10518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52087</xdr:rowOff>
    </xdr:from>
    <xdr:ext cx="405111" cy="259045"/>
    <xdr:sp macro="" textlink="">
      <xdr:nvSpPr>
        <xdr:cNvPr id="556" name="n_2aveValue【学校施設】&#10;有形固定資産減価償却率">
          <a:extLst>
            <a:ext uri="{FF2B5EF4-FFF2-40B4-BE49-F238E27FC236}">
              <a16:creationId xmlns:a16="http://schemas.microsoft.com/office/drawing/2014/main" id="{76D4E501-D038-4D4C-86DE-DF5E1D78365C}"/>
            </a:ext>
          </a:extLst>
        </xdr:cNvPr>
        <xdr:cNvSpPr txBox="1"/>
      </xdr:nvSpPr>
      <xdr:spPr>
        <a:xfrm>
          <a:off x="14389744" y="10510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34942</xdr:rowOff>
    </xdr:from>
    <xdr:ext cx="405111" cy="259045"/>
    <xdr:sp macro="" textlink="">
      <xdr:nvSpPr>
        <xdr:cNvPr id="557" name="n_3aveValue【学校施設】&#10;有形固定資産減価償却率">
          <a:extLst>
            <a:ext uri="{FF2B5EF4-FFF2-40B4-BE49-F238E27FC236}">
              <a16:creationId xmlns:a16="http://schemas.microsoft.com/office/drawing/2014/main" id="{E4A3B2C3-5A83-4C4E-9348-81CBB114F711}"/>
            </a:ext>
          </a:extLst>
        </xdr:cNvPr>
        <xdr:cNvSpPr txBox="1"/>
      </xdr:nvSpPr>
      <xdr:spPr>
        <a:xfrm>
          <a:off x="13500744" y="10493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42562</xdr:rowOff>
    </xdr:from>
    <xdr:ext cx="405111" cy="259045"/>
    <xdr:sp macro="" textlink="">
      <xdr:nvSpPr>
        <xdr:cNvPr id="558" name="n_4aveValue【学校施設】&#10;有形固定資産減価償却率">
          <a:extLst>
            <a:ext uri="{FF2B5EF4-FFF2-40B4-BE49-F238E27FC236}">
              <a16:creationId xmlns:a16="http://schemas.microsoft.com/office/drawing/2014/main" id="{CAB7965D-2D56-47B2-98C7-35CB86C790C6}"/>
            </a:ext>
          </a:extLst>
        </xdr:cNvPr>
        <xdr:cNvSpPr txBox="1"/>
      </xdr:nvSpPr>
      <xdr:spPr>
        <a:xfrm>
          <a:off x="12611744" y="10501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65</xdr:row>
      <xdr:rowOff>5732</xdr:rowOff>
    </xdr:from>
    <xdr:ext cx="405111" cy="259045"/>
    <xdr:sp macro="" textlink="">
      <xdr:nvSpPr>
        <xdr:cNvPr id="559" name="n_1mainValue【学校施設】&#10;有形固定資産減価償却率">
          <a:extLst>
            <a:ext uri="{FF2B5EF4-FFF2-40B4-BE49-F238E27FC236}">
              <a16:creationId xmlns:a16="http://schemas.microsoft.com/office/drawing/2014/main" id="{06F8603A-C225-43F5-BA0C-1C0686B23ECB}"/>
            </a:ext>
          </a:extLst>
        </xdr:cNvPr>
        <xdr:cNvSpPr txBox="1"/>
      </xdr:nvSpPr>
      <xdr:spPr>
        <a:xfrm>
          <a:off x="15266044" y="1114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144797</xdr:rowOff>
    </xdr:from>
    <xdr:ext cx="405111" cy="259045"/>
    <xdr:sp macro="" textlink="">
      <xdr:nvSpPr>
        <xdr:cNvPr id="560" name="n_2mainValue【学校施設】&#10;有形固定資産減価償却率">
          <a:extLst>
            <a:ext uri="{FF2B5EF4-FFF2-40B4-BE49-F238E27FC236}">
              <a16:creationId xmlns:a16="http://schemas.microsoft.com/office/drawing/2014/main" id="{E95F54C4-4D98-4DD2-AA29-9ED102F3AAC1}"/>
            </a:ext>
          </a:extLst>
        </xdr:cNvPr>
        <xdr:cNvSpPr txBox="1"/>
      </xdr:nvSpPr>
      <xdr:spPr>
        <a:xfrm>
          <a:off x="14389744" y="1111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110507</xdr:rowOff>
    </xdr:from>
    <xdr:ext cx="405111" cy="259045"/>
    <xdr:sp macro="" textlink="">
      <xdr:nvSpPr>
        <xdr:cNvPr id="561" name="n_3mainValue【学校施設】&#10;有形固定資産減価償却率">
          <a:extLst>
            <a:ext uri="{FF2B5EF4-FFF2-40B4-BE49-F238E27FC236}">
              <a16:creationId xmlns:a16="http://schemas.microsoft.com/office/drawing/2014/main" id="{A514CC50-4A1B-4B60-8EE2-FE7E0D365AF5}"/>
            </a:ext>
          </a:extLst>
        </xdr:cNvPr>
        <xdr:cNvSpPr txBox="1"/>
      </xdr:nvSpPr>
      <xdr:spPr>
        <a:xfrm>
          <a:off x="13500744" y="1108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78122</xdr:rowOff>
    </xdr:from>
    <xdr:ext cx="405111" cy="259045"/>
    <xdr:sp macro="" textlink="">
      <xdr:nvSpPr>
        <xdr:cNvPr id="562" name="n_4mainValue【学校施設】&#10;有形固定資産減価償却率">
          <a:extLst>
            <a:ext uri="{FF2B5EF4-FFF2-40B4-BE49-F238E27FC236}">
              <a16:creationId xmlns:a16="http://schemas.microsoft.com/office/drawing/2014/main" id="{DAF93B67-0641-4690-A429-6EEEB85D98EB}"/>
            </a:ext>
          </a:extLst>
        </xdr:cNvPr>
        <xdr:cNvSpPr txBox="1"/>
      </xdr:nvSpPr>
      <xdr:spPr>
        <a:xfrm>
          <a:off x="12611744" y="1105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98E7EAA7-634C-48E8-B999-F873AC79FA8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984BFF81-32C4-419F-8F96-DCC58107F3A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8A953E6D-CD14-4EB3-91E3-F28D9C3798D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E8B019DD-FC95-4709-801E-2728D4F0E31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41A7937B-2147-4D3A-8B0C-C155313B7E5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6C37F1E8-F2BE-489A-BC0A-9045B689243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C9EE5D77-4D6F-48E4-A358-B0182767F5E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11DB5AB6-0265-4CB0-8820-E28300971F7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92172937-5D1B-494A-B3A9-C9322560710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B951D002-3859-40E4-9F55-41B35676907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ACFEA942-61C8-4AF8-8E29-114CC2155845}"/>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4" name="直線コネクタ 573">
          <a:extLst>
            <a:ext uri="{FF2B5EF4-FFF2-40B4-BE49-F238E27FC236}">
              <a16:creationId xmlns:a16="http://schemas.microsoft.com/office/drawing/2014/main" id="{A08E3BB7-4546-4324-800B-67A72843C6D1}"/>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5" name="テキスト ボックス 574">
          <a:extLst>
            <a:ext uri="{FF2B5EF4-FFF2-40B4-BE49-F238E27FC236}">
              <a16:creationId xmlns:a16="http://schemas.microsoft.com/office/drawing/2014/main" id="{439EA333-AEA1-4785-A46A-516AF67651C2}"/>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6" name="直線コネクタ 575">
          <a:extLst>
            <a:ext uri="{FF2B5EF4-FFF2-40B4-BE49-F238E27FC236}">
              <a16:creationId xmlns:a16="http://schemas.microsoft.com/office/drawing/2014/main" id="{27494923-69CC-4CA8-AB9C-35E01108F2CA}"/>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7" name="テキスト ボックス 576">
          <a:extLst>
            <a:ext uri="{FF2B5EF4-FFF2-40B4-BE49-F238E27FC236}">
              <a16:creationId xmlns:a16="http://schemas.microsoft.com/office/drawing/2014/main" id="{6A18BEB4-2C9C-4A11-BF96-20DE2FE3D259}"/>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8" name="直線コネクタ 577">
          <a:extLst>
            <a:ext uri="{FF2B5EF4-FFF2-40B4-BE49-F238E27FC236}">
              <a16:creationId xmlns:a16="http://schemas.microsoft.com/office/drawing/2014/main" id="{902FC2AE-E73A-4024-9B47-4A85AB2757C7}"/>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9" name="テキスト ボックス 578">
          <a:extLst>
            <a:ext uri="{FF2B5EF4-FFF2-40B4-BE49-F238E27FC236}">
              <a16:creationId xmlns:a16="http://schemas.microsoft.com/office/drawing/2014/main" id="{5621788A-135D-46F1-AFFF-8C03A4BC295E}"/>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0" name="直線コネクタ 579">
          <a:extLst>
            <a:ext uri="{FF2B5EF4-FFF2-40B4-BE49-F238E27FC236}">
              <a16:creationId xmlns:a16="http://schemas.microsoft.com/office/drawing/2014/main" id="{2C9601B2-A9F4-4F66-9F69-D5CA1D56F929}"/>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1" name="テキスト ボックス 580">
          <a:extLst>
            <a:ext uri="{FF2B5EF4-FFF2-40B4-BE49-F238E27FC236}">
              <a16:creationId xmlns:a16="http://schemas.microsoft.com/office/drawing/2014/main" id="{0C0A6F01-19FC-4CD1-A836-73E410671C3E}"/>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2" name="直線コネクタ 581">
          <a:extLst>
            <a:ext uri="{FF2B5EF4-FFF2-40B4-BE49-F238E27FC236}">
              <a16:creationId xmlns:a16="http://schemas.microsoft.com/office/drawing/2014/main" id="{EBD95F3B-F697-4620-B84F-46BC6F3860A5}"/>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3" name="テキスト ボックス 582">
          <a:extLst>
            <a:ext uri="{FF2B5EF4-FFF2-40B4-BE49-F238E27FC236}">
              <a16:creationId xmlns:a16="http://schemas.microsoft.com/office/drawing/2014/main" id="{265152F6-F026-4149-B96A-44AD4CA62DEF}"/>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a:extLst>
            <a:ext uri="{FF2B5EF4-FFF2-40B4-BE49-F238E27FC236}">
              <a16:creationId xmlns:a16="http://schemas.microsoft.com/office/drawing/2014/main" id="{0103365B-9794-477C-9AE6-39A38FCE54F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5" name="テキスト ボックス 584">
          <a:extLst>
            <a:ext uri="{FF2B5EF4-FFF2-40B4-BE49-F238E27FC236}">
              <a16:creationId xmlns:a16="http://schemas.microsoft.com/office/drawing/2014/main" id="{CD3FBA26-CA10-41EA-A965-6E2D6811902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学校施設】&#10;一人当たり面積グラフ枠">
          <a:extLst>
            <a:ext uri="{FF2B5EF4-FFF2-40B4-BE49-F238E27FC236}">
              <a16:creationId xmlns:a16="http://schemas.microsoft.com/office/drawing/2014/main" id="{FA325281-2E15-4037-B83D-7834863C6B8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60960</xdr:rowOff>
    </xdr:from>
    <xdr:to>
      <xdr:col>116</xdr:col>
      <xdr:colOff>62864</xdr:colOff>
      <xdr:row>64</xdr:row>
      <xdr:rowOff>4572</xdr:rowOff>
    </xdr:to>
    <xdr:cxnSp macro="">
      <xdr:nvCxnSpPr>
        <xdr:cNvPr id="587" name="直線コネクタ 586">
          <a:extLst>
            <a:ext uri="{FF2B5EF4-FFF2-40B4-BE49-F238E27FC236}">
              <a16:creationId xmlns:a16="http://schemas.microsoft.com/office/drawing/2014/main" id="{7C65E1D5-880B-4228-BA78-97BE524769B7}"/>
            </a:ext>
          </a:extLst>
        </xdr:cNvPr>
        <xdr:cNvCxnSpPr/>
      </xdr:nvCxnSpPr>
      <xdr:spPr>
        <a:xfrm flipV="1">
          <a:off x="22160864" y="9490710"/>
          <a:ext cx="0" cy="1486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8399</xdr:rowOff>
    </xdr:from>
    <xdr:ext cx="469744" cy="259045"/>
    <xdr:sp macro="" textlink="">
      <xdr:nvSpPr>
        <xdr:cNvPr id="588" name="【学校施設】&#10;一人当たり面積最小値テキスト">
          <a:extLst>
            <a:ext uri="{FF2B5EF4-FFF2-40B4-BE49-F238E27FC236}">
              <a16:creationId xmlns:a16="http://schemas.microsoft.com/office/drawing/2014/main" id="{2FADE924-7DE7-41AA-841F-9E1EE11A0858}"/>
            </a:ext>
          </a:extLst>
        </xdr:cNvPr>
        <xdr:cNvSpPr txBox="1"/>
      </xdr:nvSpPr>
      <xdr:spPr>
        <a:xfrm>
          <a:off x="22199600" y="1098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xdr:rowOff>
    </xdr:from>
    <xdr:to>
      <xdr:col>116</xdr:col>
      <xdr:colOff>152400</xdr:colOff>
      <xdr:row>64</xdr:row>
      <xdr:rowOff>4572</xdr:rowOff>
    </xdr:to>
    <xdr:cxnSp macro="">
      <xdr:nvCxnSpPr>
        <xdr:cNvPr id="589" name="直線コネクタ 588">
          <a:extLst>
            <a:ext uri="{FF2B5EF4-FFF2-40B4-BE49-F238E27FC236}">
              <a16:creationId xmlns:a16="http://schemas.microsoft.com/office/drawing/2014/main" id="{7AE503EA-A5A3-4E9B-BE9E-9A526B4284CE}"/>
            </a:ext>
          </a:extLst>
        </xdr:cNvPr>
        <xdr:cNvCxnSpPr/>
      </xdr:nvCxnSpPr>
      <xdr:spPr>
        <a:xfrm>
          <a:off x="22072600" y="10977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7637</xdr:rowOff>
    </xdr:from>
    <xdr:ext cx="469744" cy="259045"/>
    <xdr:sp macro="" textlink="">
      <xdr:nvSpPr>
        <xdr:cNvPr id="590" name="【学校施設】&#10;一人当たり面積最大値テキスト">
          <a:extLst>
            <a:ext uri="{FF2B5EF4-FFF2-40B4-BE49-F238E27FC236}">
              <a16:creationId xmlns:a16="http://schemas.microsoft.com/office/drawing/2014/main" id="{FFE4ECA3-242F-45B9-9209-C2B538FF7F46}"/>
            </a:ext>
          </a:extLst>
        </xdr:cNvPr>
        <xdr:cNvSpPr txBox="1"/>
      </xdr:nvSpPr>
      <xdr:spPr>
        <a:xfrm>
          <a:off x="22199600" y="926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60960</xdr:rowOff>
    </xdr:from>
    <xdr:to>
      <xdr:col>116</xdr:col>
      <xdr:colOff>152400</xdr:colOff>
      <xdr:row>55</xdr:row>
      <xdr:rowOff>60960</xdr:rowOff>
    </xdr:to>
    <xdr:cxnSp macro="">
      <xdr:nvCxnSpPr>
        <xdr:cNvPr id="591" name="直線コネクタ 590">
          <a:extLst>
            <a:ext uri="{FF2B5EF4-FFF2-40B4-BE49-F238E27FC236}">
              <a16:creationId xmlns:a16="http://schemas.microsoft.com/office/drawing/2014/main" id="{6A891A16-FA5F-495E-A609-6B3FF8775E57}"/>
            </a:ext>
          </a:extLst>
        </xdr:cNvPr>
        <xdr:cNvCxnSpPr/>
      </xdr:nvCxnSpPr>
      <xdr:spPr>
        <a:xfrm>
          <a:off x="22072600" y="949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159275</xdr:rowOff>
    </xdr:from>
    <xdr:ext cx="469744" cy="259045"/>
    <xdr:sp macro="" textlink="">
      <xdr:nvSpPr>
        <xdr:cNvPr id="592" name="【学校施設】&#10;一人当たり面積平均値テキスト">
          <a:extLst>
            <a:ext uri="{FF2B5EF4-FFF2-40B4-BE49-F238E27FC236}">
              <a16:creationId xmlns:a16="http://schemas.microsoft.com/office/drawing/2014/main" id="{B187BA1D-B463-45C0-8CB2-DDD782D01A87}"/>
            </a:ext>
          </a:extLst>
        </xdr:cNvPr>
        <xdr:cNvSpPr txBox="1"/>
      </xdr:nvSpPr>
      <xdr:spPr>
        <a:xfrm>
          <a:off x="22199600" y="104462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9398</xdr:rowOff>
    </xdr:from>
    <xdr:to>
      <xdr:col>116</xdr:col>
      <xdr:colOff>114300</xdr:colOff>
      <xdr:row>61</xdr:row>
      <xdr:rowOff>110998</xdr:rowOff>
    </xdr:to>
    <xdr:sp macro="" textlink="">
      <xdr:nvSpPr>
        <xdr:cNvPr id="593" name="フローチャート: 判断 592">
          <a:extLst>
            <a:ext uri="{FF2B5EF4-FFF2-40B4-BE49-F238E27FC236}">
              <a16:creationId xmlns:a16="http://schemas.microsoft.com/office/drawing/2014/main" id="{01D7EBB4-A01A-4A7E-9740-E6717DF80133}"/>
            </a:ext>
          </a:extLst>
        </xdr:cNvPr>
        <xdr:cNvSpPr/>
      </xdr:nvSpPr>
      <xdr:spPr>
        <a:xfrm>
          <a:off x="22110700" y="1046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8636</xdr:rowOff>
    </xdr:from>
    <xdr:to>
      <xdr:col>112</xdr:col>
      <xdr:colOff>38100</xdr:colOff>
      <xdr:row>61</xdr:row>
      <xdr:rowOff>110236</xdr:rowOff>
    </xdr:to>
    <xdr:sp macro="" textlink="">
      <xdr:nvSpPr>
        <xdr:cNvPr id="594" name="フローチャート: 判断 593">
          <a:extLst>
            <a:ext uri="{FF2B5EF4-FFF2-40B4-BE49-F238E27FC236}">
              <a16:creationId xmlns:a16="http://schemas.microsoft.com/office/drawing/2014/main" id="{BB0FC24D-45BB-41A9-9493-1B2F918D5A04}"/>
            </a:ext>
          </a:extLst>
        </xdr:cNvPr>
        <xdr:cNvSpPr/>
      </xdr:nvSpPr>
      <xdr:spPr>
        <a:xfrm>
          <a:off x="21272500" y="1046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14732</xdr:rowOff>
    </xdr:from>
    <xdr:to>
      <xdr:col>107</xdr:col>
      <xdr:colOff>101600</xdr:colOff>
      <xdr:row>61</xdr:row>
      <xdr:rowOff>116332</xdr:rowOff>
    </xdr:to>
    <xdr:sp macro="" textlink="">
      <xdr:nvSpPr>
        <xdr:cNvPr id="595" name="フローチャート: 判断 594">
          <a:extLst>
            <a:ext uri="{FF2B5EF4-FFF2-40B4-BE49-F238E27FC236}">
              <a16:creationId xmlns:a16="http://schemas.microsoft.com/office/drawing/2014/main" id="{7D4B88B3-A70A-4BBC-A6A6-B08396FCC734}"/>
            </a:ext>
          </a:extLst>
        </xdr:cNvPr>
        <xdr:cNvSpPr/>
      </xdr:nvSpPr>
      <xdr:spPr>
        <a:xfrm>
          <a:off x="20383500" y="1047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13208</xdr:rowOff>
    </xdr:from>
    <xdr:to>
      <xdr:col>102</xdr:col>
      <xdr:colOff>165100</xdr:colOff>
      <xdr:row>61</xdr:row>
      <xdr:rowOff>114808</xdr:rowOff>
    </xdr:to>
    <xdr:sp macro="" textlink="">
      <xdr:nvSpPr>
        <xdr:cNvPr id="596" name="フローチャート: 判断 595">
          <a:extLst>
            <a:ext uri="{FF2B5EF4-FFF2-40B4-BE49-F238E27FC236}">
              <a16:creationId xmlns:a16="http://schemas.microsoft.com/office/drawing/2014/main" id="{A40843CA-D2FA-4E7E-8833-76CAA588BB53}"/>
            </a:ext>
          </a:extLst>
        </xdr:cNvPr>
        <xdr:cNvSpPr/>
      </xdr:nvSpPr>
      <xdr:spPr>
        <a:xfrm>
          <a:off x="19494500" y="104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40640</xdr:rowOff>
    </xdr:from>
    <xdr:to>
      <xdr:col>98</xdr:col>
      <xdr:colOff>38100</xdr:colOff>
      <xdr:row>61</xdr:row>
      <xdr:rowOff>142240</xdr:rowOff>
    </xdr:to>
    <xdr:sp macro="" textlink="">
      <xdr:nvSpPr>
        <xdr:cNvPr id="597" name="フローチャート: 判断 596">
          <a:extLst>
            <a:ext uri="{FF2B5EF4-FFF2-40B4-BE49-F238E27FC236}">
              <a16:creationId xmlns:a16="http://schemas.microsoft.com/office/drawing/2014/main" id="{F2C1CE6C-D1E8-4F99-91F8-147BE0CEC54D}"/>
            </a:ext>
          </a:extLst>
        </xdr:cNvPr>
        <xdr:cNvSpPr/>
      </xdr:nvSpPr>
      <xdr:spPr>
        <a:xfrm>
          <a:off x="18605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EE316DBC-E31F-49BF-9B0D-D3CB313575F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DC136DB4-A569-4A87-989C-5FC29460215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5BFA3514-47B1-4B66-A341-768569101625}"/>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4E0EAC1D-D8E3-4108-8E0C-B2FD3658AA2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330C5C9A-5456-482C-B823-E52980DE591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122936</xdr:rowOff>
    </xdr:from>
    <xdr:to>
      <xdr:col>116</xdr:col>
      <xdr:colOff>114300</xdr:colOff>
      <xdr:row>60</xdr:row>
      <xdr:rowOff>53086</xdr:rowOff>
    </xdr:to>
    <xdr:sp macro="" textlink="">
      <xdr:nvSpPr>
        <xdr:cNvPr id="603" name="楕円 602">
          <a:extLst>
            <a:ext uri="{FF2B5EF4-FFF2-40B4-BE49-F238E27FC236}">
              <a16:creationId xmlns:a16="http://schemas.microsoft.com/office/drawing/2014/main" id="{6BE4A1F3-92B9-4C64-B6F2-1BDA8CF637B2}"/>
            </a:ext>
          </a:extLst>
        </xdr:cNvPr>
        <xdr:cNvSpPr/>
      </xdr:nvSpPr>
      <xdr:spPr>
        <a:xfrm>
          <a:off x="22110700" y="1023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145813</xdr:rowOff>
    </xdr:from>
    <xdr:ext cx="469744" cy="259045"/>
    <xdr:sp macro="" textlink="">
      <xdr:nvSpPr>
        <xdr:cNvPr id="604" name="【学校施設】&#10;一人当たり面積該当値テキスト">
          <a:extLst>
            <a:ext uri="{FF2B5EF4-FFF2-40B4-BE49-F238E27FC236}">
              <a16:creationId xmlns:a16="http://schemas.microsoft.com/office/drawing/2014/main" id="{65F9F8F0-F1AE-44BD-B617-EC54B2182EB7}"/>
            </a:ext>
          </a:extLst>
        </xdr:cNvPr>
        <xdr:cNvSpPr txBox="1"/>
      </xdr:nvSpPr>
      <xdr:spPr>
        <a:xfrm>
          <a:off x="22199600" y="1008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67310</xdr:rowOff>
    </xdr:from>
    <xdr:to>
      <xdr:col>112</xdr:col>
      <xdr:colOff>38100</xdr:colOff>
      <xdr:row>60</xdr:row>
      <xdr:rowOff>168910</xdr:rowOff>
    </xdr:to>
    <xdr:sp macro="" textlink="">
      <xdr:nvSpPr>
        <xdr:cNvPr id="605" name="楕円 604">
          <a:extLst>
            <a:ext uri="{FF2B5EF4-FFF2-40B4-BE49-F238E27FC236}">
              <a16:creationId xmlns:a16="http://schemas.microsoft.com/office/drawing/2014/main" id="{2B52F7AC-D160-40BC-AD10-4D71370AD524}"/>
            </a:ext>
          </a:extLst>
        </xdr:cNvPr>
        <xdr:cNvSpPr/>
      </xdr:nvSpPr>
      <xdr:spPr>
        <a:xfrm>
          <a:off x="21272500" y="1035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2286</xdr:rowOff>
    </xdr:from>
    <xdr:to>
      <xdr:col>116</xdr:col>
      <xdr:colOff>63500</xdr:colOff>
      <xdr:row>60</xdr:row>
      <xdr:rowOff>118110</xdr:rowOff>
    </xdr:to>
    <xdr:cxnSp macro="">
      <xdr:nvCxnSpPr>
        <xdr:cNvPr id="606" name="直線コネクタ 605">
          <a:extLst>
            <a:ext uri="{FF2B5EF4-FFF2-40B4-BE49-F238E27FC236}">
              <a16:creationId xmlns:a16="http://schemas.microsoft.com/office/drawing/2014/main" id="{F20170CA-AF97-435C-84B2-45CA3C85172C}"/>
            </a:ext>
          </a:extLst>
        </xdr:cNvPr>
        <xdr:cNvCxnSpPr/>
      </xdr:nvCxnSpPr>
      <xdr:spPr>
        <a:xfrm flipV="1">
          <a:off x="21323300" y="10289286"/>
          <a:ext cx="8382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82550</xdr:rowOff>
    </xdr:from>
    <xdr:to>
      <xdr:col>107</xdr:col>
      <xdr:colOff>101600</xdr:colOff>
      <xdr:row>61</xdr:row>
      <xdr:rowOff>12700</xdr:rowOff>
    </xdr:to>
    <xdr:sp macro="" textlink="">
      <xdr:nvSpPr>
        <xdr:cNvPr id="607" name="楕円 606">
          <a:extLst>
            <a:ext uri="{FF2B5EF4-FFF2-40B4-BE49-F238E27FC236}">
              <a16:creationId xmlns:a16="http://schemas.microsoft.com/office/drawing/2014/main" id="{D3D69942-B427-42B8-917C-3AB68C02BB62}"/>
            </a:ext>
          </a:extLst>
        </xdr:cNvPr>
        <xdr:cNvSpPr/>
      </xdr:nvSpPr>
      <xdr:spPr>
        <a:xfrm>
          <a:off x="20383500" y="103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118110</xdr:rowOff>
    </xdr:from>
    <xdr:to>
      <xdr:col>111</xdr:col>
      <xdr:colOff>177800</xdr:colOff>
      <xdr:row>60</xdr:row>
      <xdr:rowOff>133350</xdr:rowOff>
    </xdr:to>
    <xdr:cxnSp macro="">
      <xdr:nvCxnSpPr>
        <xdr:cNvPr id="608" name="直線コネクタ 607">
          <a:extLst>
            <a:ext uri="{FF2B5EF4-FFF2-40B4-BE49-F238E27FC236}">
              <a16:creationId xmlns:a16="http://schemas.microsoft.com/office/drawing/2014/main" id="{FAF06389-3866-49A8-ADD3-89D2391540AA}"/>
            </a:ext>
          </a:extLst>
        </xdr:cNvPr>
        <xdr:cNvCxnSpPr/>
      </xdr:nvCxnSpPr>
      <xdr:spPr>
        <a:xfrm flipV="1">
          <a:off x="20434300" y="104051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95504</xdr:rowOff>
    </xdr:from>
    <xdr:to>
      <xdr:col>102</xdr:col>
      <xdr:colOff>165100</xdr:colOff>
      <xdr:row>61</xdr:row>
      <xdr:rowOff>25654</xdr:rowOff>
    </xdr:to>
    <xdr:sp macro="" textlink="">
      <xdr:nvSpPr>
        <xdr:cNvPr id="609" name="楕円 608">
          <a:extLst>
            <a:ext uri="{FF2B5EF4-FFF2-40B4-BE49-F238E27FC236}">
              <a16:creationId xmlns:a16="http://schemas.microsoft.com/office/drawing/2014/main" id="{DD5F5C9C-9288-4A1D-AA79-BBA47D231873}"/>
            </a:ext>
          </a:extLst>
        </xdr:cNvPr>
        <xdr:cNvSpPr/>
      </xdr:nvSpPr>
      <xdr:spPr>
        <a:xfrm>
          <a:off x="19494500" y="1038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133350</xdr:rowOff>
    </xdr:from>
    <xdr:to>
      <xdr:col>107</xdr:col>
      <xdr:colOff>50800</xdr:colOff>
      <xdr:row>60</xdr:row>
      <xdr:rowOff>146304</xdr:rowOff>
    </xdr:to>
    <xdr:cxnSp macro="">
      <xdr:nvCxnSpPr>
        <xdr:cNvPr id="610" name="直線コネクタ 609">
          <a:extLst>
            <a:ext uri="{FF2B5EF4-FFF2-40B4-BE49-F238E27FC236}">
              <a16:creationId xmlns:a16="http://schemas.microsoft.com/office/drawing/2014/main" id="{C00EB275-12F4-4B30-99C2-D44DF9FB315A}"/>
            </a:ext>
          </a:extLst>
        </xdr:cNvPr>
        <xdr:cNvCxnSpPr/>
      </xdr:nvCxnSpPr>
      <xdr:spPr>
        <a:xfrm flipV="1">
          <a:off x="19545300" y="10420350"/>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106172</xdr:rowOff>
    </xdr:from>
    <xdr:to>
      <xdr:col>98</xdr:col>
      <xdr:colOff>38100</xdr:colOff>
      <xdr:row>61</xdr:row>
      <xdr:rowOff>36322</xdr:rowOff>
    </xdr:to>
    <xdr:sp macro="" textlink="">
      <xdr:nvSpPr>
        <xdr:cNvPr id="611" name="楕円 610">
          <a:extLst>
            <a:ext uri="{FF2B5EF4-FFF2-40B4-BE49-F238E27FC236}">
              <a16:creationId xmlns:a16="http://schemas.microsoft.com/office/drawing/2014/main" id="{22F375D2-B691-4B65-884E-5042E7CD3ECE}"/>
            </a:ext>
          </a:extLst>
        </xdr:cNvPr>
        <xdr:cNvSpPr/>
      </xdr:nvSpPr>
      <xdr:spPr>
        <a:xfrm>
          <a:off x="18605500" y="1039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146304</xdr:rowOff>
    </xdr:from>
    <xdr:to>
      <xdr:col>102</xdr:col>
      <xdr:colOff>114300</xdr:colOff>
      <xdr:row>60</xdr:row>
      <xdr:rowOff>156972</xdr:rowOff>
    </xdr:to>
    <xdr:cxnSp macro="">
      <xdr:nvCxnSpPr>
        <xdr:cNvPr id="612" name="直線コネクタ 611">
          <a:extLst>
            <a:ext uri="{FF2B5EF4-FFF2-40B4-BE49-F238E27FC236}">
              <a16:creationId xmlns:a16="http://schemas.microsoft.com/office/drawing/2014/main" id="{69A24602-EBEE-427A-B511-1742F1D17346}"/>
            </a:ext>
          </a:extLst>
        </xdr:cNvPr>
        <xdr:cNvCxnSpPr/>
      </xdr:nvCxnSpPr>
      <xdr:spPr>
        <a:xfrm flipV="1">
          <a:off x="18656300" y="10433304"/>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101363</xdr:rowOff>
    </xdr:from>
    <xdr:ext cx="469744" cy="259045"/>
    <xdr:sp macro="" textlink="">
      <xdr:nvSpPr>
        <xdr:cNvPr id="613" name="n_1aveValue【学校施設】&#10;一人当たり面積">
          <a:extLst>
            <a:ext uri="{FF2B5EF4-FFF2-40B4-BE49-F238E27FC236}">
              <a16:creationId xmlns:a16="http://schemas.microsoft.com/office/drawing/2014/main" id="{66E6872D-92B7-4CA8-A5A2-2769ADA20331}"/>
            </a:ext>
          </a:extLst>
        </xdr:cNvPr>
        <xdr:cNvSpPr txBox="1"/>
      </xdr:nvSpPr>
      <xdr:spPr>
        <a:xfrm>
          <a:off x="21075727" y="10559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107459</xdr:rowOff>
    </xdr:from>
    <xdr:ext cx="469744" cy="259045"/>
    <xdr:sp macro="" textlink="">
      <xdr:nvSpPr>
        <xdr:cNvPr id="614" name="n_2aveValue【学校施設】&#10;一人当たり面積">
          <a:extLst>
            <a:ext uri="{FF2B5EF4-FFF2-40B4-BE49-F238E27FC236}">
              <a16:creationId xmlns:a16="http://schemas.microsoft.com/office/drawing/2014/main" id="{6F6A9EEF-3B57-460B-8994-425617586D6D}"/>
            </a:ext>
          </a:extLst>
        </xdr:cNvPr>
        <xdr:cNvSpPr txBox="1"/>
      </xdr:nvSpPr>
      <xdr:spPr>
        <a:xfrm>
          <a:off x="20199427" y="1056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105935</xdr:rowOff>
    </xdr:from>
    <xdr:ext cx="469744" cy="259045"/>
    <xdr:sp macro="" textlink="">
      <xdr:nvSpPr>
        <xdr:cNvPr id="615" name="n_3aveValue【学校施設】&#10;一人当たり面積">
          <a:extLst>
            <a:ext uri="{FF2B5EF4-FFF2-40B4-BE49-F238E27FC236}">
              <a16:creationId xmlns:a16="http://schemas.microsoft.com/office/drawing/2014/main" id="{BF1584E3-CFD3-44F9-88E2-A8D08030EBA6}"/>
            </a:ext>
          </a:extLst>
        </xdr:cNvPr>
        <xdr:cNvSpPr txBox="1"/>
      </xdr:nvSpPr>
      <xdr:spPr>
        <a:xfrm>
          <a:off x="19310427" y="10564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133367</xdr:rowOff>
    </xdr:from>
    <xdr:ext cx="469744" cy="259045"/>
    <xdr:sp macro="" textlink="">
      <xdr:nvSpPr>
        <xdr:cNvPr id="616" name="n_4aveValue【学校施設】&#10;一人当たり面積">
          <a:extLst>
            <a:ext uri="{FF2B5EF4-FFF2-40B4-BE49-F238E27FC236}">
              <a16:creationId xmlns:a16="http://schemas.microsoft.com/office/drawing/2014/main" id="{D9913F6B-943C-46B4-99E9-4DDD2FB94A10}"/>
            </a:ext>
          </a:extLst>
        </xdr:cNvPr>
        <xdr:cNvSpPr txBox="1"/>
      </xdr:nvSpPr>
      <xdr:spPr>
        <a:xfrm>
          <a:off x="18421427"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13987</xdr:rowOff>
    </xdr:from>
    <xdr:ext cx="469744" cy="259045"/>
    <xdr:sp macro="" textlink="">
      <xdr:nvSpPr>
        <xdr:cNvPr id="617" name="n_1mainValue【学校施設】&#10;一人当たり面積">
          <a:extLst>
            <a:ext uri="{FF2B5EF4-FFF2-40B4-BE49-F238E27FC236}">
              <a16:creationId xmlns:a16="http://schemas.microsoft.com/office/drawing/2014/main" id="{639D09AB-7100-4B89-80BB-ED20919E5C5D}"/>
            </a:ext>
          </a:extLst>
        </xdr:cNvPr>
        <xdr:cNvSpPr txBox="1"/>
      </xdr:nvSpPr>
      <xdr:spPr>
        <a:xfrm>
          <a:off x="21075727" y="1012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29227</xdr:rowOff>
    </xdr:from>
    <xdr:ext cx="469744" cy="259045"/>
    <xdr:sp macro="" textlink="">
      <xdr:nvSpPr>
        <xdr:cNvPr id="618" name="n_2mainValue【学校施設】&#10;一人当たり面積">
          <a:extLst>
            <a:ext uri="{FF2B5EF4-FFF2-40B4-BE49-F238E27FC236}">
              <a16:creationId xmlns:a16="http://schemas.microsoft.com/office/drawing/2014/main" id="{4DEDEC8C-B3E1-4FDC-BFB3-2F434FA7AB97}"/>
            </a:ext>
          </a:extLst>
        </xdr:cNvPr>
        <xdr:cNvSpPr txBox="1"/>
      </xdr:nvSpPr>
      <xdr:spPr>
        <a:xfrm>
          <a:off x="20199427"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42181</xdr:rowOff>
    </xdr:from>
    <xdr:ext cx="469744" cy="259045"/>
    <xdr:sp macro="" textlink="">
      <xdr:nvSpPr>
        <xdr:cNvPr id="619" name="n_3mainValue【学校施設】&#10;一人当たり面積">
          <a:extLst>
            <a:ext uri="{FF2B5EF4-FFF2-40B4-BE49-F238E27FC236}">
              <a16:creationId xmlns:a16="http://schemas.microsoft.com/office/drawing/2014/main" id="{4ECD73FF-506F-4772-89C2-8634E63F16C5}"/>
            </a:ext>
          </a:extLst>
        </xdr:cNvPr>
        <xdr:cNvSpPr txBox="1"/>
      </xdr:nvSpPr>
      <xdr:spPr>
        <a:xfrm>
          <a:off x="19310427" y="1015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52849</xdr:rowOff>
    </xdr:from>
    <xdr:ext cx="469744" cy="259045"/>
    <xdr:sp macro="" textlink="">
      <xdr:nvSpPr>
        <xdr:cNvPr id="620" name="n_4mainValue【学校施設】&#10;一人当たり面積">
          <a:extLst>
            <a:ext uri="{FF2B5EF4-FFF2-40B4-BE49-F238E27FC236}">
              <a16:creationId xmlns:a16="http://schemas.microsoft.com/office/drawing/2014/main" id="{CC56124F-C7B5-4491-AA66-902C3518EEE3}"/>
            </a:ext>
          </a:extLst>
        </xdr:cNvPr>
        <xdr:cNvSpPr txBox="1"/>
      </xdr:nvSpPr>
      <xdr:spPr>
        <a:xfrm>
          <a:off x="18421427" y="1016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a:extLst>
            <a:ext uri="{FF2B5EF4-FFF2-40B4-BE49-F238E27FC236}">
              <a16:creationId xmlns:a16="http://schemas.microsoft.com/office/drawing/2014/main" id="{4897B2B9-3BDD-4A1B-8211-78E6CA42327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a:extLst>
            <a:ext uri="{FF2B5EF4-FFF2-40B4-BE49-F238E27FC236}">
              <a16:creationId xmlns:a16="http://schemas.microsoft.com/office/drawing/2014/main" id="{AB5A3F65-B80F-4597-ABFC-94F1B364863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a:extLst>
            <a:ext uri="{FF2B5EF4-FFF2-40B4-BE49-F238E27FC236}">
              <a16:creationId xmlns:a16="http://schemas.microsoft.com/office/drawing/2014/main" id="{C327965C-1B00-4D3F-8DDB-3804A03C46B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a:extLst>
            <a:ext uri="{FF2B5EF4-FFF2-40B4-BE49-F238E27FC236}">
              <a16:creationId xmlns:a16="http://schemas.microsoft.com/office/drawing/2014/main" id="{E833AC74-5BAD-400C-9F19-196901D1900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a:extLst>
            <a:ext uri="{FF2B5EF4-FFF2-40B4-BE49-F238E27FC236}">
              <a16:creationId xmlns:a16="http://schemas.microsoft.com/office/drawing/2014/main" id="{41C7E9C9-F261-47F1-A7B6-A51D3BDB163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a:extLst>
            <a:ext uri="{FF2B5EF4-FFF2-40B4-BE49-F238E27FC236}">
              <a16:creationId xmlns:a16="http://schemas.microsoft.com/office/drawing/2014/main" id="{01A6F10D-D16C-4581-B5FB-E04734D3B97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a:extLst>
            <a:ext uri="{FF2B5EF4-FFF2-40B4-BE49-F238E27FC236}">
              <a16:creationId xmlns:a16="http://schemas.microsoft.com/office/drawing/2014/main" id="{5A7C0AFE-88F3-41B2-B225-314D94BF7FF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6030FD87-B5CF-4E33-A113-C550A5E60CEE}"/>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9" name="テキスト ボックス 628">
          <a:extLst>
            <a:ext uri="{FF2B5EF4-FFF2-40B4-BE49-F238E27FC236}">
              <a16:creationId xmlns:a16="http://schemas.microsoft.com/office/drawing/2014/main" id="{674CCD8A-914F-41DC-A2BE-C3C4EF798E9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0" name="直線コネクタ 629">
          <a:extLst>
            <a:ext uri="{FF2B5EF4-FFF2-40B4-BE49-F238E27FC236}">
              <a16:creationId xmlns:a16="http://schemas.microsoft.com/office/drawing/2014/main" id="{C31BF974-3106-44E9-B0DD-088A4A04997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1" name="テキスト ボックス 630">
          <a:extLst>
            <a:ext uri="{FF2B5EF4-FFF2-40B4-BE49-F238E27FC236}">
              <a16:creationId xmlns:a16="http://schemas.microsoft.com/office/drawing/2014/main" id="{B27EF70C-0B2F-42D7-B9C8-DBC6DC57EE2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2" name="直線コネクタ 631">
          <a:extLst>
            <a:ext uri="{FF2B5EF4-FFF2-40B4-BE49-F238E27FC236}">
              <a16:creationId xmlns:a16="http://schemas.microsoft.com/office/drawing/2014/main" id="{21C20ED0-34BF-4F1F-8BF6-721EBE0E9862}"/>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3" name="テキスト ボックス 632">
          <a:extLst>
            <a:ext uri="{FF2B5EF4-FFF2-40B4-BE49-F238E27FC236}">
              <a16:creationId xmlns:a16="http://schemas.microsoft.com/office/drawing/2014/main" id="{D73E13F2-9495-4521-B3B5-B9C0DFEA3A12}"/>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4" name="直線コネクタ 633">
          <a:extLst>
            <a:ext uri="{FF2B5EF4-FFF2-40B4-BE49-F238E27FC236}">
              <a16:creationId xmlns:a16="http://schemas.microsoft.com/office/drawing/2014/main" id="{A279EA95-0985-4120-B61A-0BADC03F5F56}"/>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5" name="テキスト ボックス 634">
          <a:extLst>
            <a:ext uri="{FF2B5EF4-FFF2-40B4-BE49-F238E27FC236}">
              <a16:creationId xmlns:a16="http://schemas.microsoft.com/office/drawing/2014/main" id="{F59D7F15-291F-43DE-96D4-077BA4E38461}"/>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6" name="直線コネクタ 635">
          <a:extLst>
            <a:ext uri="{FF2B5EF4-FFF2-40B4-BE49-F238E27FC236}">
              <a16:creationId xmlns:a16="http://schemas.microsoft.com/office/drawing/2014/main" id="{48E5665F-6F39-4370-89AA-F899284CF712}"/>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7" name="テキスト ボックス 636">
          <a:extLst>
            <a:ext uri="{FF2B5EF4-FFF2-40B4-BE49-F238E27FC236}">
              <a16:creationId xmlns:a16="http://schemas.microsoft.com/office/drawing/2014/main" id="{DFA75DCB-ED55-4028-AD24-20B6946FAF9B}"/>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8" name="直線コネクタ 637">
          <a:extLst>
            <a:ext uri="{FF2B5EF4-FFF2-40B4-BE49-F238E27FC236}">
              <a16:creationId xmlns:a16="http://schemas.microsoft.com/office/drawing/2014/main" id="{9A82E91D-F1D7-46A9-A199-644CAA72C40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9" name="テキスト ボックス 638">
          <a:extLst>
            <a:ext uri="{FF2B5EF4-FFF2-40B4-BE49-F238E27FC236}">
              <a16:creationId xmlns:a16="http://schemas.microsoft.com/office/drawing/2014/main" id="{6FC12912-254F-4081-8165-669C17DECD0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0" name="直線コネクタ 639">
          <a:extLst>
            <a:ext uri="{FF2B5EF4-FFF2-40B4-BE49-F238E27FC236}">
              <a16:creationId xmlns:a16="http://schemas.microsoft.com/office/drawing/2014/main" id="{0655E9EB-FD4C-400D-8562-141A858F4422}"/>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1" name="テキスト ボックス 640">
          <a:extLst>
            <a:ext uri="{FF2B5EF4-FFF2-40B4-BE49-F238E27FC236}">
              <a16:creationId xmlns:a16="http://schemas.microsoft.com/office/drawing/2014/main" id="{617D292A-9A46-41C0-87B2-764F49A4E453}"/>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a:extLst>
            <a:ext uri="{FF2B5EF4-FFF2-40B4-BE49-F238E27FC236}">
              <a16:creationId xmlns:a16="http://schemas.microsoft.com/office/drawing/2014/main" id="{63AC6790-4517-4819-B0F9-89291B7FB5C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3" name="テキスト ボックス 642">
          <a:extLst>
            <a:ext uri="{FF2B5EF4-FFF2-40B4-BE49-F238E27FC236}">
              <a16:creationId xmlns:a16="http://schemas.microsoft.com/office/drawing/2014/main" id="{829C8F9A-01AF-45C2-9027-C13643A499AE}"/>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4" name="【児童館】&#10;有形固定資産減価償却率グラフ枠">
          <a:extLst>
            <a:ext uri="{FF2B5EF4-FFF2-40B4-BE49-F238E27FC236}">
              <a16:creationId xmlns:a16="http://schemas.microsoft.com/office/drawing/2014/main" id="{D8A4A488-07C7-4B35-B1B5-705267FD6A0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144780</xdr:rowOff>
    </xdr:from>
    <xdr:to>
      <xdr:col>85</xdr:col>
      <xdr:colOff>126364</xdr:colOff>
      <xdr:row>86</xdr:row>
      <xdr:rowOff>114300</xdr:rowOff>
    </xdr:to>
    <xdr:cxnSp macro="">
      <xdr:nvCxnSpPr>
        <xdr:cNvPr id="645" name="直線コネクタ 644">
          <a:extLst>
            <a:ext uri="{FF2B5EF4-FFF2-40B4-BE49-F238E27FC236}">
              <a16:creationId xmlns:a16="http://schemas.microsoft.com/office/drawing/2014/main" id="{BFCFF225-973F-4BDB-8932-7302A6AF0444}"/>
            </a:ext>
          </a:extLst>
        </xdr:cNvPr>
        <xdr:cNvCxnSpPr/>
      </xdr:nvCxnSpPr>
      <xdr:spPr>
        <a:xfrm flipV="1">
          <a:off x="16318864" y="1351788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6" name="【児童館】&#10;有形固定資産減価償却率最小値テキスト">
          <a:extLst>
            <a:ext uri="{FF2B5EF4-FFF2-40B4-BE49-F238E27FC236}">
              <a16:creationId xmlns:a16="http://schemas.microsoft.com/office/drawing/2014/main" id="{2DD534D1-CCE5-4BD6-B71C-6F2CA4438BA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7" name="直線コネクタ 646">
          <a:extLst>
            <a:ext uri="{FF2B5EF4-FFF2-40B4-BE49-F238E27FC236}">
              <a16:creationId xmlns:a16="http://schemas.microsoft.com/office/drawing/2014/main" id="{E4284571-9275-4851-8105-066927999BBA}"/>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91457</xdr:rowOff>
    </xdr:from>
    <xdr:ext cx="405111" cy="259045"/>
    <xdr:sp macro="" textlink="">
      <xdr:nvSpPr>
        <xdr:cNvPr id="648" name="【児童館】&#10;有形固定資産減価償却率最大値テキスト">
          <a:extLst>
            <a:ext uri="{FF2B5EF4-FFF2-40B4-BE49-F238E27FC236}">
              <a16:creationId xmlns:a16="http://schemas.microsoft.com/office/drawing/2014/main" id="{D3D02E02-BBF7-44B5-A21C-EF126A44F501}"/>
            </a:ext>
          </a:extLst>
        </xdr:cNvPr>
        <xdr:cNvSpPr txBox="1"/>
      </xdr:nvSpPr>
      <xdr:spPr>
        <a:xfrm>
          <a:off x="16357600" y="13293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144780</xdr:rowOff>
    </xdr:from>
    <xdr:to>
      <xdr:col>86</xdr:col>
      <xdr:colOff>25400</xdr:colOff>
      <xdr:row>78</xdr:row>
      <xdr:rowOff>144780</xdr:rowOff>
    </xdr:to>
    <xdr:cxnSp macro="">
      <xdr:nvCxnSpPr>
        <xdr:cNvPr id="649" name="直線コネクタ 648">
          <a:extLst>
            <a:ext uri="{FF2B5EF4-FFF2-40B4-BE49-F238E27FC236}">
              <a16:creationId xmlns:a16="http://schemas.microsoft.com/office/drawing/2014/main" id="{A43EE73A-3E5B-48B6-8EB3-0C6AAAA227FC}"/>
            </a:ext>
          </a:extLst>
        </xdr:cNvPr>
        <xdr:cNvCxnSpPr/>
      </xdr:nvCxnSpPr>
      <xdr:spPr>
        <a:xfrm>
          <a:off x="16230600" y="1351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57802</xdr:rowOff>
    </xdr:from>
    <xdr:ext cx="405111" cy="259045"/>
    <xdr:sp macro="" textlink="">
      <xdr:nvSpPr>
        <xdr:cNvPr id="650" name="【児童館】&#10;有形固定資産減価償却率平均値テキスト">
          <a:extLst>
            <a:ext uri="{FF2B5EF4-FFF2-40B4-BE49-F238E27FC236}">
              <a16:creationId xmlns:a16="http://schemas.microsoft.com/office/drawing/2014/main" id="{66FF6B4B-D2D3-4CF3-B797-8E74BF0E9513}"/>
            </a:ext>
          </a:extLst>
        </xdr:cNvPr>
        <xdr:cNvSpPr txBox="1"/>
      </xdr:nvSpPr>
      <xdr:spPr>
        <a:xfrm>
          <a:off x="16357600" y="141167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34925</xdr:rowOff>
    </xdr:from>
    <xdr:to>
      <xdr:col>85</xdr:col>
      <xdr:colOff>177800</xdr:colOff>
      <xdr:row>83</xdr:row>
      <xdr:rowOff>136525</xdr:rowOff>
    </xdr:to>
    <xdr:sp macro="" textlink="">
      <xdr:nvSpPr>
        <xdr:cNvPr id="651" name="フローチャート: 判断 650">
          <a:extLst>
            <a:ext uri="{FF2B5EF4-FFF2-40B4-BE49-F238E27FC236}">
              <a16:creationId xmlns:a16="http://schemas.microsoft.com/office/drawing/2014/main" id="{6000F952-70BA-472F-88F9-D9F5E7EDAFCD}"/>
            </a:ext>
          </a:extLst>
        </xdr:cNvPr>
        <xdr:cNvSpPr/>
      </xdr:nvSpPr>
      <xdr:spPr>
        <a:xfrm>
          <a:off x="16268700" y="1426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25400</xdr:rowOff>
    </xdr:from>
    <xdr:to>
      <xdr:col>81</xdr:col>
      <xdr:colOff>101600</xdr:colOff>
      <xdr:row>83</xdr:row>
      <xdr:rowOff>127000</xdr:rowOff>
    </xdr:to>
    <xdr:sp macro="" textlink="">
      <xdr:nvSpPr>
        <xdr:cNvPr id="652" name="フローチャート: 判断 651">
          <a:extLst>
            <a:ext uri="{FF2B5EF4-FFF2-40B4-BE49-F238E27FC236}">
              <a16:creationId xmlns:a16="http://schemas.microsoft.com/office/drawing/2014/main" id="{A881709F-8D53-4D21-80C6-B4BD0578994B}"/>
            </a:ext>
          </a:extLst>
        </xdr:cNvPr>
        <xdr:cNvSpPr/>
      </xdr:nvSpPr>
      <xdr:spPr>
        <a:xfrm>
          <a:off x="15430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17780</xdr:rowOff>
    </xdr:from>
    <xdr:to>
      <xdr:col>76</xdr:col>
      <xdr:colOff>165100</xdr:colOff>
      <xdr:row>83</xdr:row>
      <xdr:rowOff>119380</xdr:rowOff>
    </xdr:to>
    <xdr:sp macro="" textlink="">
      <xdr:nvSpPr>
        <xdr:cNvPr id="653" name="フローチャート: 判断 652">
          <a:extLst>
            <a:ext uri="{FF2B5EF4-FFF2-40B4-BE49-F238E27FC236}">
              <a16:creationId xmlns:a16="http://schemas.microsoft.com/office/drawing/2014/main" id="{6E865DE4-4CA3-4274-97B7-3B6C36044572}"/>
            </a:ext>
          </a:extLst>
        </xdr:cNvPr>
        <xdr:cNvSpPr/>
      </xdr:nvSpPr>
      <xdr:spPr>
        <a:xfrm>
          <a:off x="14541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2539</xdr:rowOff>
    </xdr:from>
    <xdr:to>
      <xdr:col>72</xdr:col>
      <xdr:colOff>38100</xdr:colOff>
      <xdr:row>83</xdr:row>
      <xdr:rowOff>104139</xdr:rowOff>
    </xdr:to>
    <xdr:sp macro="" textlink="">
      <xdr:nvSpPr>
        <xdr:cNvPr id="654" name="フローチャート: 判断 653">
          <a:extLst>
            <a:ext uri="{FF2B5EF4-FFF2-40B4-BE49-F238E27FC236}">
              <a16:creationId xmlns:a16="http://schemas.microsoft.com/office/drawing/2014/main" id="{42B23DFA-34F6-478B-BC08-BAB3CCDD938F}"/>
            </a:ext>
          </a:extLst>
        </xdr:cNvPr>
        <xdr:cNvSpPr/>
      </xdr:nvSpPr>
      <xdr:spPr>
        <a:xfrm>
          <a:off x="136525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114936</xdr:rowOff>
    </xdr:from>
    <xdr:to>
      <xdr:col>67</xdr:col>
      <xdr:colOff>101600</xdr:colOff>
      <xdr:row>83</xdr:row>
      <xdr:rowOff>45086</xdr:rowOff>
    </xdr:to>
    <xdr:sp macro="" textlink="">
      <xdr:nvSpPr>
        <xdr:cNvPr id="655" name="フローチャート: 判断 654">
          <a:extLst>
            <a:ext uri="{FF2B5EF4-FFF2-40B4-BE49-F238E27FC236}">
              <a16:creationId xmlns:a16="http://schemas.microsoft.com/office/drawing/2014/main" id="{17D4F4DA-1DFD-44D6-BD0D-39028E041CF1}"/>
            </a:ext>
          </a:extLst>
        </xdr:cNvPr>
        <xdr:cNvSpPr/>
      </xdr:nvSpPr>
      <xdr:spPr>
        <a:xfrm>
          <a:off x="12763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B12B9E7B-B3CC-4D72-A29D-5D89F15285A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488CDB30-76DF-4647-95A8-AD1132C8FAD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E59C91FA-4E87-4A0E-86E0-745481661DA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E6F9CCB7-4905-4E72-BEC3-388E7D1E28E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6CAD41AF-F1FF-4F6B-8B86-E03A0F47186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99695</xdr:rowOff>
    </xdr:from>
    <xdr:to>
      <xdr:col>85</xdr:col>
      <xdr:colOff>177800</xdr:colOff>
      <xdr:row>84</xdr:row>
      <xdr:rowOff>29845</xdr:rowOff>
    </xdr:to>
    <xdr:sp macro="" textlink="">
      <xdr:nvSpPr>
        <xdr:cNvPr id="661" name="楕円 660">
          <a:extLst>
            <a:ext uri="{FF2B5EF4-FFF2-40B4-BE49-F238E27FC236}">
              <a16:creationId xmlns:a16="http://schemas.microsoft.com/office/drawing/2014/main" id="{7EBAF788-D1B2-4A4F-A928-9E7C0205A721}"/>
            </a:ext>
          </a:extLst>
        </xdr:cNvPr>
        <xdr:cNvSpPr/>
      </xdr:nvSpPr>
      <xdr:spPr>
        <a:xfrm>
          <a:off x="16268700" y="1433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78122</xdr:rowOff>
    </xdr:from>
    <xdr:ext cx="405111" cy="259045"/>
    <xdr:sp macro="" textlink="">
      <xdr:nvSpPr>
        <xdr:cNvPr id="662" name="【児童館】&#10;有形固定資産減価償却率該当値テキスト">
          <a:extLst>
            <a:ext uri="{FF2B5EF4-FFF2-40B4-BE49-F238E27FC236}">
              <a16:creationId xmlns:a16="http://schemas.microsoft.com/office/drawing/2014/main" id="{6FBDD748-84E5-4142-9666-4D641F2BE6B3}"/>
            </a:ext>
          </a:extLst>
        </xdr:cNvPr>
        <xdr:cNvSpPr txBox="1"/>
      </xdr:nvSpPr>
      <xdr:spPr>
        <a:xfrm>
          <a:off x="16357600" y="1430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99695</xdr:rowOff>
    </xdr:from>
    <xdr:to>
      <xdr:col>81</xdr:col>
      <xdr:colOff>101600</xdr:colOff>
      <xdr:row>84</xdr:row>
      <xdr:rowOff>29845</xdr:rowOff>
    </xdr:to>
    <xdr:sp macro="" textlink="">
      <xdr:nvSpPr>
        <xdr:cNvPr id="663" name="楕円 662">
          <a:extLst>
            <a:ext uri="{FF2B5EF4-FFF2-40B4-BE49-F238E27FC236}">
              <a16:creationId xmlns:a16="http://schemas.microsoft.com/office/drawing/2014/main" id="{A1F9E160-5239-48E1-99D0-6D2252611A99}"/>
            </a:ext>
          </a:extLst>
        </xdr:cNvPr>
        <xdr:cNvSpPr/>
      </xdr:nvSpPr>
      <xdr:spPr>
        <a:xfrm>
          <a:off x="15430500" y="1433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150495</xdr:rowOff>
    </xdr:from>
    <xdr:to>
      <xdr:col>85</xdr:col>
      <xdr:colOff>127000</xdr:colOff>
      <xdr:row>83</xdr:row>
      <xdr:rowOff>150495</xdr:rowOff>
    </xdr:to>
    <xdr:cxnSp macro="">
      <xdr:nvCxnSpPr>
        <xdr:cNvPr id="664" name="直線コネクタ 663">
          <a:extLst>
            <a:ext uri="{FF2B5EF4-FFF2-40B4-BE49-F238E27FC236}">
              <a16:creationId xmlns:a16="http://schemas.microsoft.com/office/drawing/2014/main" id="{2FCFCB9E-9AE9-43F0-BB53-41301266B7DD}"/>
            </a:ext>
          </a:extLst>
        </xdr:cNvPr>
        <xdr:cNvCxnSpPr/>
      </xdr:nvCxnSpPr>
      <xdr:spPr>
        <a:xfrm>
          <a:off x="15481300" y="143808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67311</xdr:rowOff>
    </xdr:from>
    <xdr:to>
      <xdr:col>76</xdr:col>
      <xdr:colOff>165100</xdr:colOff>
      <xdr:row>83</xdr:row>
      <xdr:rowOff>168911</xdr:rowOff>
    </xdr:to>
    <xdr:sp macro="" textlink="">
      <xdr:nvSpPr>
        <xdr:cNvPr id="665" name="楕円 664">
          <a:extLst>
            <a:ext uri="{FF2B5EF4-FFF2-40B4-BE49-F238E27FC236}">
              <a16:creationId xmlns:a16="http://schemas.microsoft.com/office/drawing/2014/main" id="{4113B14E-C743-4E36-9380-5C1070E63AEC}"/>
            </a:ext>
          </a:extLst>
        </xdr:cNvPr>
        <xdr:cNvSpPr/>
      </xdr:nvSpPr>
      <xdr:spPr>
        <a:xfrm>
          <a:off x="14541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118111</xdr:rowOff>
    </xdr:from>
    <xdr:to>
      <xdr:col>81</xdr:col>
      <xdr:colOff>50800</xdr:colOff>
      <xdr:row>83</xdr:row>
      <xdr:rowOff>150495</xdr:rowOff>
    </xdr:to>
    <xdr:cxnSp macro="">
      <xdr:nvCxnSpPr>
        <xdr:cNvPr id="666" name="直線コネクタ 665">
          <a:extLst>
            <a:ext uri="{FF2B5EF4-FFF2-40B4-BE49-F238E27FC236}">
              <a16:creationId xmlns:a16="http://schemas.microsoft.com/office/drawing/2014/main" id="{21000E65-EF6B-4024-A5DC-A636062F77FD}"/>
            </a:ext>
          </a:extLst>
        </xdr:cNvPr>
        <xdr:cNvCxnSpPr/>
      </xdr:nvCxnSpPr>
      <xdr:spPr>
        <a:xfrm>
          <a:off x="14592300" y="14348461"/>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36830</xdr:rowOff>
    </xdr:from>
    <xdr:to>
      <xdr:col>72</xdr:col>
      <xdr:colOff>38100</xdr:colOff>
      <xdr:row>83</xdr:row>
      <xdr:rowOff>138430</xdr:rowOff>
    </xdr:to>
    <xdr:sp macro="" textlink="">
      <xdr:nvSpPr>
        <xdr:cNvPr id="667" name="楕円 666">
          <a:extLst>
            <a:ext uri="{FF2B5EF4-FFF2-40B4-BE49-F238E27FC236}">
              <a16:creationId xmlns:a16="http://schemas.microsoft.com/office/drawing/2014/main" id="{53BC3FB1-990E-403A-BB2E-B8D34EC82CEA}"/>
            </a:ext>
          </a:extLst>
        </xdr:cNvPr>
        <xdr:cNvSpPr/>
      </xdr:nvSpPr>
      <xdr:spPr>
        <a:xfrm>
          <a:off x="13652500" y="1426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87630</xdr:rowOff>
    </xdr:from>
    <xdr:to>
      <xdr:col>76</xdr:col>
      <xdr:colOff>114300</xdr:colOff>
      <xdr:row>83</xdr:row>
      <xdr:rowOff>118111</xdr:rowOff>
    </xdr:to>
    <xdr:cxnSp macro="">
      <xdr:nvCxnSpPr>
        <xdr:cNvPr id="668" name="直線コネクタ 667">
          <a:extLst>
            <a:ext uri="{FF2B5EF4-FFF2-40B4-BE49-F238E27FC236}">
              <a16:creationId xmlns:a16="http://schemas.microsoft.com/office/drawing/2014/main" id="{2A1FAACA-BBF4-4CD1-A322-96EC35F041B1}"/>
            </a:ext>
          </a:extLst>
        </xdr:cNvPr>
        <xdr:cNvCxnSpPr/>
      </xdr:nvCxnSpPr>
      <xdr:spPr>
        <a:xfrm>
          <a:off x="13703300" y="143179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10161</xdr:rowOff>
    </xdr:from>
    <xdr:to>
      <xdr:col>67</xdr:col>
      <xdr:colOff>101600</xdr:colOff>
      <xdr:row>83</xdr:row>
      <xdr:rowOff>111761</xdr:rowOff>
    </xdr:to>
    <xdr:sp macro="" textlink="">
      <xdr:nvSpPr>
        <xdr:cNvPr id="669" name="楕円 668">
          <a:extLst>
            <a:ext uri="{FF2B5EF4-FFF2-40B4-BE49-F238E27FC236}">
              <a16:creationId xmlns:a16="http://schemas.microsoft.com/office/drawing/2014/main" id="{708A599A-7F53-4238-B6B9-BA135555B2BA}"/>
            </a:ext>
          </a:extLst>
        </xdr:cNvPr>
        <xdr:cNvSpPr/>
      </xdr:nvSpPr>
      <xdr:spPr>
        <a:xfrm>
          <a:off x="127635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60961</xdr:rowOff>
    </xdr:from>
    <xdr:to>
      <xdr:col>71</xdr:col>
      <xdr:colOff>177800</xdr:colOff>
      <xdr:row>83</xdr:row>
      <xdr:rowOff>87630</xdr:rowOff>
    </xdr:to>
    <xdr:cxnSp macro="">
      <xdr:nvCxnSpPr>
        <xdr:cNvPr id="670" name="直線コネクタ 669">
          <a:extLst>
            <a:ext uri="{FF2B5EF4-FFF2-40B4-BE49-F238E27FC236}">
              <a16:creationId xmlns:a16="http://schemas.microsoft.com/office/drawing/2014/main" id="{5AEE635D-D8A0-4EA6-B36E-DF43404A8F0F}"/>
            </a:ext>
          </a:extLst>
        </xdr:cNvPr>
        <xdr:cNvCxnSpPr/>
      </xdr:nvCxnSpPr>
      <xdr:spPr>
        <a:xfrm>
          <a:off x="12814300" y="14291311"/>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143527</xdr:rowOff>
    </xdr:from>
    <xdr:ext cx="405111" cy="259045"/>
    <xdr:sp macro="" textlink="">
      <xdr:nvSpPr>
        <xdr:cNvPr id="671" name="n_1aveValue【児童館】&#10;有形固定資産減価償却率">
          <a:extLst>
            <a:ext uri="{FF2B5EF4-FFF2-40B4-BE49-F238E27FC236}">
              <a16:creationId xmlns:a16="http://schemas.microsoft.com/office/drawing/2014/main" id="{FCC45E32-F9A3-4A05-8E78-3BCA182199B1}"/>
            </a:ext>
          </a:extLst>
        </xdr:cNvPr>
        <xdr:cNvSpPr txBox="1"/>
      </xdr:nvSpPr>
      <xdr:spPr>
        <a:xfrm>
          <a:off x="15266044" y="14030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135907</xdr:rowOff>
    </xdr:from>
    <xdr:ext cx="405111" cy="259045"/>
    <xdr:sp macro="" textlink="">
      <xdr:nvSpPr>
        <xdr:cNvPr id="672" name="n_2aveValue【児童館】&#10;有形固定資産減価償却率">
          <a:extLst>
            <a:ext uri="{FF2B5EF4-FFF2-40B4-BE49-F238E27FC236}">
              <a16:creationId xmlns:a16="http://schemas.microsoft.com/office/drawing/2014/main" id="{FB47B9E6-F346-492A-9A82-FE95AEC98A41}"/>
            </a:ext>
          </a:extLst>
        </xdr:cNvPr>
        <xdr:cNvSpPr txBox="1"/>
      </xdr:nvSpPr>
      <xdr:spPr>
        <a:xfrm>
          <a:off x="14389744" y="1402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120666</xdr:rowOff>
    </xdr:from>
    <xdr:ext cx="405111" cy="259045"/>
    <xdr:sp macro="" textlink="">
      <xdr:nvSpPr>
        <xdr:cNvPr id="673" name="n_3aveValue【児童館】&#10;有形固定資産減価償却率">
          <a:extLst>
            <a:ext uri="{FF2B5EF4-FFF2-40B4-BE49-F238E27FC236}">
              <a16:creationId xmlns:a16="http://schemas.microsoft.com/office/drawing/2014/main" id="{C26092E0-08FC-4071-AAB7-8673645A8ABE}"/>
            </a:ext>
          </a:extLst>
        </xdr:cNvPr>
        <xdr:cNvSpPr txBox="1"/>
      </xdr:nvSpPr>
      <xdr:spPr>
        <a:xfrm>
          <a:off x="13500744" y="1400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61613</xdr:rowOff>
    </xdr:from>
    <xdr:ext cx="405111" cy="259045"/>
    <xdr:sp macro="" textlink="">
      <xdr:nvSpPr>
        <xdr:cNvPr id="674" name="n_4aveValue【児童館】&#10;有形固定資産減価償却率">
          <a:extLst>
            <a:ext uri="{FF2B5EF4-FFF2-40B4-BE49-F238E27FC236}">
              <a16:creationId xmlns:a16="http://schemas.microsoft.com/office/drawing/2014/main" id="{5D738EE0-71B5-4EFB-9E59-6DC273EB2CAB}"/>
            </a:ext>
          </a:extLst>
        </xdr:cNvPr>
        <xdr:cNvSpPr txBox="1"/>
      </xdr:nvSpPr>
      <xdr:spPr>
        <a:xfrm>
          <a:off x="12611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20972</xdr:rowOff>
    </xdr:from>
    <xdr:ext cx="405111" cy="259045"/>
    <xdr:sp macro="" textlink="">
      <xdr:nvSpPr>
        <xdr:cNvPr id="675" name="n_1mainValue【児童館】&#10;有形固定資産減価償却率">
          <a:extLst>
            <a:ext uri="{FF2B5EF4-FFF2-40B4-BE49-F238E27FC236}">
              <a16:creationId xmlns:a16="http://schemas.microsoft.com/office/drawing/2014/main" id="{D2932ADB-7B33-4B0B-9115-80BC3D46A663}"/>
            </a:ext>
          </a:extLst>
        </xdr:cNvPr>
        <xdr:cNvSpPr txBox="1"/>
      </xdr:nvSpPr>
      <xdr:spPr>
        <a:xfrm>
          <a:off x="15266044" y="1442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160038</xdr:rowOff>
    </xdr:from>
    <xdr:ext cx="405111" cy="259045"/>
    <xdr:sp macro="" textlink="">
      <xdr:nvSpPr>
        <xdr:cNvPr id="676" name="n_2mainValue【児童館】&#10;有形固定資産減価償却率">
          <a:extLst>
            <a:ext uri="{FF2B5EF4-FFF2-40B4-BE49-F238E27FC236}">
              <a16:creationId xmlns:a16="http://schemas.microsoft.com/office/drawing/2014/main" id="{49DC78F7-8FBE-44F6-A06F-FFF88ECD3D24}"/>
            </a:ext>
          </a:extLst>
        </xdr:cNvPr>
        <xdr:cNvSpPr txBox="1"/>
      </xdr:nvSpPr>
      <xdr:spPr>
        <a:xfrm>
          <a:off x="14389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129557</xdr:rowOff>
    </xdr:from>
    <xdr:ext cx="405111" cy="259045"/>
    <xdr:sp macro="" textlink="">
      <xdr:nvSpPr>
        <xdr:cNvPr id="677" name="n_3mainValue【児童館】&#10;有形固定資産減価償却率">
          <a:extLst>
            <a:ext uri="{FF2B5EF4-FFF2-40B4-BE49-F238E27FC236}">
              <a16:creationId xmlns:a16="http://schemas.microsoft.com/office/drawing/2014/main" id="{138C4184-897F-4E8C-95FB-7C5558B95CC9}"/>
            </a:ext>
          </a:extLst>
        </xdr:cNvPr>
        <xdr:cNvSpPr txBox="1"/>
      </xdr:nvSpPr>
      <xdr:spPr>
        <a:xfrm>
          <a:off x="13500744" y="1435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102888</xdr:rowOff>
    </xdr:from>
    <xdr:ext cx="405111" cy="259045"/>
    <xdr:sp macro="" textlink="">
      <xdr:nvSpPr>
        <xdr:cNvPr id="678" name="n_4mainValue【児童館】&#10;有形固定資産減価償却率">
          <a:extLst>
            <a:ext uri="{FF2B5EF4-FFF2-40B4-BE49-F238E27FC236}">
              <a16:creationId xmlns:a16="http://schemas.microsoft.com/office/drawing/2014/main" id="{8ECE237A-1073-4228-9A13-4EC126B9B693}"/>
            </a:ext>
          </a:extLst>
        </xdr:cNvPr>
        <xdr:cNvSpPr txBox="1"/>
      </xdr:nvSpPr>
      <xdr:spPr>
        <a:xfrm>
          <a:off x="126117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a:extLst>
            <a:ext uri="{FF2B5EF4-FFF2-40B4-BE49-F238E27FC236}">
              <a16:creationId xmlns:a16="http://schemas.microsoft.com/office/drawing/2014/main" id="{6227B674-DD9E-49E8-80CC-79221D43D84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a:extLst>
            <a:ext uri="{FF2B5EF4-FFF2-40B4-BE49-F238E27FC236}">
              <a16:creationId xmlns:a16="http://schemas.microsoft.com/office/drawing/2014/main" id="{5674EB4A-47C0-4FCA-8506-2CB3EA1CBB7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a:extLst>
            <a:ext uri="{FF2B5EF4-FFF2-40B4-BE49-F238E27FC236}">
              <a16:creationId xmlns:a16="http://schemas.microsoft.com/office/drawing/2014/main" id="{5DAF5838-6ED2-47FE-9BD3-11619A608A6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a:extLst>
            <a:ext uri="{FF2B5EF4-FFF2-40B4-BE49-F238E27FC236}">
              <a16:creationId xmlns:a16="http://schemas.microsoft.com/office/drawing/2014/main" id="{39193CA0-838C-438E-B1A5-B06F8793AA1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a:extLst>
            <a:ext uri="{FF2B5EF4-FFF2-40B4-BE49-F238E27FC236}">
              <a16:creationId xmlns:a16="http://schemas.microsoft.com/office/drawing/2014/main" id="{4CE34C04-0180-42A3-9572-8D173E34581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a:extLst>
            <a:ext uri="{FF2B5EF4-FFF2-40B4-BE49-F238E27FC236}">
              <a16:creationId xmlns:a16="http://schemas.microsoft.com/office/drawing/2014/main" id="{73D72F41-5771-4E15-B00A-F0AC1E365C6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a:extLst>
            <a:ext uri="{FF2B5EF4-FFF2-40B4-BE49-F238E27FC236}">
              <a16:creationId xmlns:a16="http://schemas.microsoft.com/office/drawing/2014/main" id="{A60A1BE1-1496-4C46-973B-D81559C38E4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a:extLst>
            <a:ext uri="{FF2B5EF4-FFF2-40B4-BE49-F238E27FC236}">
              <a16:creationId xmlns:a16="http://schemas.microsoft.com/office/drawing/2014/main" id="{0DEF50F6-FD4B-4AC3-B4E5-C8DF356A25C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a:extLst>
            <a:ext uri="{FF2B5EF4-FFF2-40B4-BE49-F238E27FC236}">
              <a16:creationId xmlns:a16="http://schemas.microsoft.com/office/drawing/2014/main" id="{7675F0FB-980F-4506-8D87-CB769F583C0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a:extLst>
            <a:ext uri="{FF2B5EF4-FFF2-40B4-BE49-F238E27FC236}">
              <a16:creationId xmlns:a16="http://schemas.microsoft.com/office/drawing/2014/main" id="{B81733FB-1B14-4259-B37F-D0B8C7F7166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9" name="直線コネクタ 688">
          <a:extLst>
            <a:ext uri="{FF2B5EF4-FFF2-40B4-BE49-F238E27FC236}">
              <a16:creationId xmlns:a16="http://schemas.microsoft.com/office/drawing/2014/main" id="{C74E90BF-0681-4B41-A538-F2E3ED79FAFE}"/>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0" name="テキスト ボックス 689">
          <a:extLst>
            <a:ext uri="{FF2B5EF4-FFF2-40B4-BE49-F238E27FC236}">
              <a16:creationId xmlns:a16="http://schemas.microsoft.com/office/drawing/2014/main" id="{53FC9CDF-00C6-4634-BA55-60402B2C6B5B}"/>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1" name="直線コネクタ 690">
          <a:extLst>
            <a:ext uri="{FF2B5EF4-FFF2-40B4-BE49-F238E27FC236}">
              <a16:creationId xmlns:a16="http://schemas.microsoft.com/office/drawing/2014/main" id="{18491E85-5C3D-4596-A7AD-B42299F8629E}"/>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2" name="テキスト ボックス 691">
          <a:extLst>
            <a:ext uri="{FF2B5EF4-FFF2-40B4-BE49-F238E27FC236}">
              <a16:creationId xmlns:a16="http://schemas.microsoft.com/office/drawing/2014/main" id="{8B7E2B94-6CEF-44F9-8564-63E19BFDE5E1}"/>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3" name="直線コネクタ 692">
          <a:extLst>
            <a:ext uri="{FF2B5EF4-FFF2-40B4-BE49-F238E27FC236}">
              <a16:creationId xmlns:a16="http://schemas.microsoft.com/office/drawing/2014/main" id="{BDF06E03-CC9D-476A-9A42-1813A40C3833}"/>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4" name="テキスト ボックス 693">
          <a:extLst>
            <a:ext uri="{FF2B5EF4-FFF2-40B4-BE49-F238E27FC236}">
              <a16:creationId xmlns:a16="http://schemas.microsoft.com/office/drawing/2014/main" id="{9932FA0C-204E-40C2-BBED-C75505CD52C9}"/>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5" name="直線コネクタ 694">
          <a:extLst>
            <a:ext uri="{FF2B5EF4-FFF2-40B4-BE49-F238E27FC236}">
              <a16:creationId xmlns:a16="http://schemas.microsoft.com/office/drawing/2014/main" id="{95F3BE7E-0486-419E-82DC-EBDF5D3D5A91}"/>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6" name="テキスト ボックス 695">
          <a:extLst>
            <a:ext uri="{FF2B5EF4-FFF2-40B4-BE49-F238E27FC236}">
              <a16:creationId xmlns:a16="http://schemas.microsoft.com/office/drawing/2014/main" id="{07CB7293-F9FF-4195-9432-4E9EEA49DF1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7" name="直線コネクタ 696">
          <a:extLst>
            <a:ext uri="{FF2B5EF4-FFF2-40B4-BE49-F238E27FC236}">
              <a16:creationId xmlns:a16="http://schemas.microsoft.com/office/drawing/2014/main" id="{FFB8E32D-1E08-4D72-BECA-191FAA55108E}"/>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8" name="テキスト ボックス 697">
          <a:extLst>
            <a:ext uri="{FF2B5EF4-FFF2-40B4-BE49-F238E27FC236}">
              <a16:creationId xmlns:a16="http://schemas.microsoft.com/office/drawing/2014/main" id="{DF5767FA-F1B0-4C3A-BB77-1FB05050FB5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9" name="直線コネクタ 698">
          <a:extLst>
            <a:ext uri="{FF2B5EF4-FFF2-40B4-BE49-F238E27FC236}">
              <a16:creationId xmlns:a16="http://schemas.microsoft.com/office/drawing/2014/main" id="{E4EBC5B3-C2CD-4BAC-807C-2973F05030A6}"/>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0" name="テキスト ボックス 699">
          <a:extLst>
            <a:ext uri="{FF2B5EF4-FFF2-40B4-BE49-F238E27FC236}">
              <a16:creationId xmlns:a16="http://schemas.microsoft.com/office/drawing/2014/main" id="{2642D326-C2E5-4A1D-9041-2BF022788A6D}"/>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a:extLst>
            <a:ext uri="{FF2B5EF4-FFF2-40B4-BE49-F238E27FC236}">
              <a16:creationId xmlns:a16="http://schemas.microsoft.com/office/drawing/2014/main" id="{85CED3B4-0ACC-418B-B03D-05575771740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a:extLst>
            <a:ext uri="{FF2B5EF4-FFF2-40B4-BE49-F238E27FC236}">
              <a16:creationId xmlns:a16="http://schemas.microsoft.com/office/drawing/2014/main" id="{7127802E-3C8F-47C0-926E-FB539EB5C07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a:extLst>
            <a:ext uri="{FF2B5EF4-FFF2-40B4-BE49-F238E27FC236}">
              <a16:creationId xmlns:a16="http://schemas.microsoft.com/office/drawing/2014/main" id="{5D0EC8AB-40FD-46C9-85A2-957E068A8C0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152400</xdr:rowOff>
    </xdr:to>
    <xdr:cxnSp macro="">
      <xdr:nvCxnSpPr>
        <xdr:cNvPr id="704" name="直線コネクタ 703">
          <a:extLst>
            <a:ext uri="{FF2B5EF4-FFF2-40B4-BE49-F238E27FC236}">
              <a16:creationId xmlns:a16="http://schemas.microsoft.com/office/drawing/2014/main" id="{B4566C9E-04F2-45D2-871A-15414BDED06A}"/>
            </a:ext>
          </a:extLst>
        </xdr:cNvPr>
        <xdr:cNvCxnSpPr/>
      </xdr:nvCxnSpPr>
      <xdr:spPr>
        <a:xfrm flipV="1">
          <a:off x="22160864" y="13411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156227</xdr:rowOff>
    </xdr:from>
    <xdr:ext cx="469744" cy="259045"/>
    <xdr:sp macro="" textlink="">
      <xdr:nvSpPr>
        <xdr:cNvPr id="705" name="【児童館】&#10;一人当たり面積最小値テキスト">
          <a:extLst>
            <a:ext uri="{FF2B5EF4-FFF2-40B4-BE49-F238E27FC236}">
              <a16:creationId xmlns:a16="http://schemas.microsoft.com/office/drawing/2014/main" id="{B0AFC7CA-4A66-4960-A91E-949712F4EF2F}"/>
            </a:ext>
          </a:extLst>
        </xdr:cNvPr>
        <xdr:cNvSpPr txBox="1"/>
      </xdr:nvSpPr>
      <xdr:spPr>
        <a:xfrm>
          <a:off x="22199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152400</xdr:rowOff>
    </xdr:from>
    <xdr:to>
      <xdr:col>116</xdr:col>
      <xdr:colOff>152400</xdr:colOff>
      <xdr:row>86</xdr:row>
      <xdr:rowOff>152400</xdr:rowOff>
    </xdr:to>
    <xdr:cxnSp macro="">
      <xdr:nvCxnSpPr>
        <xdr:cNvPr id="706" name="直線コネクタ 705">
          <a:extLst>
            <a:ext uri="{FF2B5EF4-FFF2-40B4-BE49-F238E27FC236}">
              <a16:creationId xmlns:a16="http://schemas.microsoft.com/office/drawing/2014/main" id="{D7A91B40-35A4-4CD7-BBB7-0CD396E8C089}"/>
            </a:ext>
          </a:extLst>
        </xdr:cNvPr>
        <xdr:cNvCxnSpPr/>
      </xdr:nvCxnSpPr>
      <xdr:spPr>
        <a:xfrm>
          <a:off x="22072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7" name="【児童館】&#10;一人当たり面積最大値テキスト">
          <a:extLst>
            <a:ext uri="{FF2B5EF4-FFF2-40B4-BE49-F238E27FC236}">
              <a16:creationId xmlns:a16="http://schemas.microsoft.com/office/drawing/2014/main" id="{3F91E4FB-70C4-41BB-8F45-A2482254F2E7}"/>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08" name="直線コネクタ 707">
          <a:extLst>
            <a:ext uri="{FF2B5EF4-FFF2-40B4-BE49-F238E27FC236}">
              <a16:creationId xmlns:a16="http://schemas.microsoft.com/office/drawing/2014/main" id="{4AF29FF5-A837-4864-88D6-47EBEE13CF77}"/>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42834</xdr:rowOff>
    </xdr:from>
    <xdr:ext cx="469744" cy="259045"/>
    <xdr:sp macro="" textlink="">
      <xdr:nvSpPr>
        <xdr:cNvPr id="709" name="【児童館】&#10;一人当たり面積平均値テキスト">
          <a:extLst>
            <a:ext uri="{FF2B5EF4-FFF2-40B4-BE49-F238E27FC236}">
              <a16:creationId xmlns:a16="http://schemas.microsoft.com/office/drawing/2014/main" id="{8E1929D0-7B38-40BB-87B3-A364079F5D15}"/>
            </a:ext>
          </a:extLst>
        </xdr:cNvPr>
        <xdr:cNvSpPr txBox="1"/>
      </xdr:nvSpPr>
      <xdr:spPr>
        <a:xfrm>
          <a:off x="22199600" y="14273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19957</xdr:rowOff>
    </xdr:from>
    <xdr:to>
      <xdr:col>116</xdr:col>
      <xdr:colOff>114300</xdr:colOff>
      <xdr:row>84</xdr:row>
      <xdr:rowOff>121557</xdr:rowOff>
    </xdr:to>
    <xdr:sp macro="" textlink="">
      <xdr:nvSpPr>
        <xdr:cNvPr id="710" name="フローチャート: 判断 709">
          <a:extLst>
            <a:ext uri="{FF2B5EF4-FFF2-40B4-BE49-F238E27FC236}">
              <a16:creationId xmlns:a16="http://schemas.microsoft.com/office/drawing/2014/main" id="{D930AF0C-0C9E-4AB4-9031-71EC26A7EEEB}"/>
            </a:ext>
          </a:extLst>
        </xdr:cNvPr>
        <xdr:cNvSpPr/>
      </xdr:nvSpPr>
      <xdr:spPr>
        <a:xfrm>
          <a:off x="221107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36286</xdr:rowOff>
    </xdr:from>
    <xdr:to>
      <xdr:col>112</xdr:col>
      <xdr:colOff>38100</xdr:colOff>
      <xdr:row>84</xdr:row>
      <xdr:rowOff>137886</xdr:rowOff>
    </xdr:to>
    <xdr:sp macro="" textlink="">
      <xdr:nvSpPr>
        <xdr:cNvPr id="711" name="フローチャート: 判断 710">
          <a:extLst>
            <a:ext uri="{FF2B5EF4-FFF2-40B4-BE49-F238E27FC236}">
              <a16:creationId xmlns:a16="http://schemas.microsoft.com/office/drawing/2014/main" id="{77CD8261-B5F7-4A72-9FF5-544FE48526F7}"/>
            </a:ext>
          </a:extLst>
        </xdr:cNvPr>
        <xdr:cNvSpPr/>
      </xdr:nvSpPr>
      <xdr:spPr>
        <a:xfrm>
          <a:off x="21272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36286</xdr:rowOff>
    </xdr:from>
    <xdr:to>
      <xdr:col>107</xdr:col>
      <xdr:colOff>101600</xdr:colOff>
      <xdr:row>84</xdr:row>
      <xdr:rowOff>137886</xdr:rowOff>
    </xdr:to>
    <xdr:sp macro="" textlink="">
      <xdr:nvSpPr>
        <xdr:cNvPr id="712" name="フローチャート: 判断 711">
          <a:extLst>
            <a:ext uri="{FF2B5EF4-FFF2-40B4-BE49-F238E27FC236}">
              <a16:creationId xmlns:a16="http://schemas.microsoft.com/office/drawing/2014/main" id="{6292C48A-C987-4256-9263-B293927C537B}"/>
            </a:ext>
          </a:extLst>
        </xdr:cNvPr>
        <xdr:cNvSpPr/>
      </xdr:nvSpPr>
      <xdr:spPr>
        <a:xfrm>
          <a:off x="20383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52614</xdr:rowOff>
    </xdr:from>
    <xdr:to>
      <xdr:col>102</xdr:col>
      <xdr:colOff>165100</xdr:colOff>
      <xdr:row>84</xdr:row>
      <xdr:rowOff>154214</xdr:rowOff>
    </xdr:to>
    <xdr:sp macro="" textlink="">
      <xdr:nvSpPr>
        <xdr:cNvPr id="713" name="フローチャート: 判断 712">
          <a:extLst>
            <a:ext uri="{FF2B5EF4-FFF2-40B4-BE49-F238E27FC236}">
              <a16:creationId xmlns:a16="http://schemas.microsoft.com/office/drawing/2014/main" id="{121DB902-6849-4DF1-91C5-35BA741687BB}"/>
            </a:ext>
          </a:extLst>
        </xdr:cNvPr>
        <xdr:cNvSpPr/>
      </xdr:nvSpPr>
      <xdr:spPr>
        <a:xfrm>
          <a:off x="19494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68943</xdr:rowOff>
    </xdr:from>
    <xdr:to>
      <xdr:col>98</xdr:col>
      <xdr:colOff>38100</xdr:colOff>
      <xdr:row>84</xdr:row>
      <xdr:rowOff>170543</xdr:rowOff>
    </xdr:to>
    <xdr:sp macro="" textlink="">
      <xdr:nvSpPr>
        <xdr:cNvPr id="714" name="フローチャート: 判断 713">
          <a:extLst>
            <a:ext uri="{FF2B5EF4-FFF2-40B4-BE49-F238E27FC236}">
              <a16:creationId xmlns:a16="http://schemas.microsoft.com/office/drawing/2014/main" id="{C41F1941-F322-4B73-9B1E-C2C1EBD9210D}"/>
            </a:ext>
          </a:extLst>
        </xdr:cNvPr>
        <xdr:cNvSpPr/>
      </xdr:nvSpPr>
      <xdr:spPr>
        <a:xfrm>
          <a:off x="18605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12B007F7-02B2-4F29-BDD0-E53428544FB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F540F0C4-82BF-496A-A2E0-4A17F9CE44C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A902CDB8-E7C8-4DF0-BAEB-51AD0878CFEE}"/>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53ABD0EB-BE06-42F5-98F1-1D17503F0F56}"/>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C06F5651-1C16-49C6-B9DA-00D8875B1BA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166914</xdr:rowOff>
    </xdr:from>
    <xdr:to>
      <xdr:col>116</xdr:col>
      <xdr:colOff>114300</xdr:colOff>
      <xdr:row>85</xdr:row>
      <xdr:rowOff>97064</xdr:rowOff>
    </xdr:to>
    <xdr:sp macro="" textlink="">
      <xdr:nvSpPr>
        <xdr:cNvPr id="720" name="楕円 719">
          <a:extLst>
            <a:ext uri="{FF2B5EF4-FFF2-40B4-BE49-F238E27FC236}">
              <a16:creationId xmlns:a16="http://schemas.microsoft.com/office/drawing/2014/main" id="{26A91247-F674-4A85-B37B-3281B1E3888E}"/>
            </a:ext>
          </a:extLst>
        </xdr:cNvPr>
        <xdr:cNvSpPr/>
      </xdr:nvSpPr>
      <xdr:spPr>
        <a:xfrm>
          <a:off x="221107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145341</xdr:rowOff>
    </xdr:from>
    <xdr:ext cx="469744" cy="259045"/>
    <xdr:sp macro="" textlink="">
      <xdr:nvSpPr>
        <xdr:cNvPr id="721" name="【児童館】&#10;一人当たり面積該当値テキスト">
          <a:extLst>
            <a:ext uri="{FF2B5EF4-FFF2-40B4-BE49-F238E27FC236}">
              <a16:creationId xmlns:a16="http://schemas.microsoft.com/office/drawing/2014/main" id="{297251E1-87D8-425B-8B89-DC929B8E3C91}"/>
            </a:ext>
          </a:extLst>
        </xdr:cNvPr>
        <xdr:cNvSpPr txBox="1"/>
      </xdr:nvSpPr>
      <xdr:spPr>
        <a:xfrm>
          <a:off x="22199600"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166914</xdr:rowOff>
    </xdr:from>
    <xdr:to>
      <xdr:col>112</xdr:col>
      <xdr:colOff>38100</xdr:colOff>
      <xdr:row>85</xdr:row>
      <xdr:rowOff>97064</xdr:rowOff>
    </xdr:to>
    <xdr:sp macro="" textlink="">
      <xdr:nvSpPr>
        <xdr:cNvPr id="722" name="楕円 721">
          <a:extLst>
            <a:ext uri="{FF2B5EF4-FFF2-40B4-BE49-F238E27FC236}">
              <a16:creationId xmlns:a16="http://schemas.microsoft.com/office/drawing/2014/main" id="{362AEAD5-E65B-4229-8F10-F32DAE72FCF8}"/>
            </a:ext>
          </a:extLst>
        </xdr:cNvPr>
        <xdr:cNvSpPr/>
      </xdr:nvSpPr>
      <xdr:spPr>
        <a:xfrm>
          <a:off x="21272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46264</xdr:rowOff>
    </xdr:from>
    <xdr:to>
      <xdr:col>116</xdr:col>
      <xdr:colOff>63500</xdr:colOff>
      <xdr:row>85</xdr:row>
      <xdr:rowOff>46264</xdr:rowOff>
    </xdr:to>
    <xdr:cxnSp macro="">
      <xdr:nvCxnSpPr>
        <xdr:cNvPr id="723" name="直線コネクタ 722">
          <a:extLst>
            <a:ext uri="{FF2B5EF4-FFF2-40B4-BE49-F238E27FC236}">
              <a16:creationId xmlns:a16="http://schemas.microsoft.com/office/drawing/2014/main" id="{0E695048-15CA-4A30-9772-B2317FD6C47F}"/>
            </a:ext>
          </a:extLst>
        </xdr:cNvPr>
        <xdr:cNvCxnSpPr/>
      </xdr:nvCxnSpPr>
      <xdr:spPr>
        <a:xfrm>
          <a:off x="21323300" y="146195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11793</xdr:rowOff>
    </xdr:from>
    <xdr:to>
      <xdr:col>107</xdr:col>
      <xdr:colOff>101600</xdr:colOff>
      <xdr:row>85</xdr:row>
      <xdr:rowOff>113393</xdr:rowOff>
    </xdr:to>
    <xdr:sp macro="" textlink="">
      <xdr:nvSpPr>
        <xdr:cNvPr id="724" name="楕円 723">
          <a:extLst>
            <a:ext uri="{FF2B5EF4-FFF2-40B4-BE49-F238E27FC236}">
              <a16:creationId xmlns:a16="http://schemas.microsoft.com/office/drawing/2014/main" id="{C0F39F1A-F934-4E4D-A681-3CE1256592F1}"/>
            </a:ext>
          </a:extLst>
        </xdr:cNvPr>
        <xdr:cNvSpPr/>
      </xdr:nvSpPr>
      <xdr:spPr>
        <a:xfrm>
          <a:off x="20383500" y="1458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46264</xdr:rowOff>
    </xdr:from>
    <xdr:to>
      <xdr:col>111</xdr:col>
      <xdr:colOff>177800</xdr:colOff>
      <xdr:row>85</xdr:row>
      <xdr:rowOff>62593</xdr:rowOff>
    </xdr:to>
    <xdr:cxnSp macro="">
      <xdr:nvCxnSpPr>
        <xdr:cNvPr id="725" name="直線コネクタ 724">
          <a:extLst>
            <a:ext uri="{FF2B5EF4-FFF2-40B4-BE49-F238E27FC236}">
              <a16:creationId xmlns:a16="http://schemas.microsoft.com/office/drawing/2014/main" id="{42E9585E-213F-44B1-891A-C4E35634CA77}"/>
            </a:ext>
          </a:extLst>
        </xdr:cNvPr>
        <xdr:cNvCxnSpPr/>
      </xdr:nvCxnSpPr>
      <xdr:spPr>
        <a:xfrm flipV="1">
          <a:off x="20434300" y="1461951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11793</xdr:rowOff>
    </xdr:from>
    <xdr:to>
      <xdr:col>102</xdr:col>
      <xdr:colOff>165100</xdr:colOff>
      <xdr:row>85</xdr:row>
      <xdr:rowOff>113393</xdr:rowOff>
    </xdr:to>
    <xdr:sp macro="" textlink="">
      <xdr:nvSpPr>
        <xdr:cNvPr id="726" name="楕円 725">
          <a:extLst>
            <a:ext uri="{FF2B5EF4-FFF2-40B4-BE49-F238E27FC236}">
              <a16:creationId xmlns:a16="http://schemas.microsoft.com/office/drawing/2014/main" id="{DF0B0437-6A62-4C53-A5F4-0AD83A63044E}"/>
            </a:ext>
          </a:extLst>
        </xdr:cNvPr>
        <xdr:cNvSpPr/>
      </xdr:nvSpPr>
      <xdr:spPr>
        <a:xfrm>
          <a:off x="19494500" y="1458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62593</xdr:rowOff>
    </xdr:from>
    <xdr:to>
      <xdr:col>107</xdr:col>
      <xdr:colOff>50800</xdr:colOff>
      <xdr:row>85</xdr:row>
      <xdr:rowOff>62593</xdr:rowOff>
    </xdr:to>
    <xdr:cxnSp macro="">
      <xdr:nvCxnSpPr>
        <xdr:cNvPr id="727" name="直線コネクタ 726">
          <a:extLst>
            <a:ext uri="{FF2B5EF4-FFF2-40B4-BE49-F238E27FC236}">
              <a16:creationId xmlns:a16="http://schemas.microsoft.com/office/drawing/2014/main" id="{5183885F-99D1-4344-B066-B6B71B31D6A9}"/>
            </a:ext>
          </a:extLst>
        </xdr:cNvPr>
        <xdr:cNvCxnSpPr/>
      </xdr:nvCxnSpPr>
      <xdr:spPr>
        <a:xfrm>
          <a:off x="19545300" y="14635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11793</xdr:rowOff>
    </xdr:from>
    <xdr:to>
      <xdr:col>98</xdr:col>
      <xdr:colOff>38100</xdr:colOff>
      <xdr:row>85</xdr:row>
      <xdr:rowOff>113393</xdr:rowOff>
    </xdr:to>
    <xdr:sp macro="" textlink="">
      <xdr:nvSpPr>
        <xdr:cNvPr id="728" name="楕円 727">
          <a:extLst>
            <a:ext uri="{FF2B5EF4-FFF2-40B4-BE49-F238E27FC236}">
              <a16:creationId xmlns:a16="http://schemas.microsoft.com/office/drawing/2014/main" id="{0E52AF75-B4BC-4744-ABD0-F0F8F628D6E5}"/>
            </a:ext>
          </a:extLst>
        </xdr:cNvPr>
        <xdr:cNvSpPr/>
      </xdr:nvSpPr>
      <xdr:spPr>
        <a:xfrm>
          <a:off x="18605500" y="1458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62593</xdr:rowOff>
    </xdr:from>
    <xdr:to>
      <xdr:col>102</xdr:col>
      <xdr:colOff>114300</xdr:colOff>
      <xdr:row>85</xdr:row>
      <xdr:rowOff>62593</xdr:rowOff>
    </xdr:to>
    <xdr:cxnSp macro="">
      <xdr:nvCxnSpPr>
        <xdr:cNvPr id="729" name="直線コネクタ 728">
          <a:extLst>
            <a:ext uri="{FF2B5EF4-FFF2-40B4-BE49-F238E27FC236}">
              <a16:creationId xmlns:a16="http://schemas.microsoft.com/office/drawing/2014/main" id="{BB61DE46-5E06-4034-8A49-8949E0019409}"/>
            </a:ext>
          </a:extLst>
        </xdr:cNvPr>
        <xdr:cNvCxnSpPr/>
      </xdr:nvCxnSpPr>
      <xdr:spPr>
        <a:xfrm>
          <a:off x="18656300" y="14635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154413</xdr:rowOff>
    </xdr:from>
    <xdr:ext cx="469744" cy="259045"/>
    <xdr:sp macro="" textlink="">
      <xdr:nvSpPr>
        <xdr:cNvPr id="730" name="n_1aveValue【児童館】&#10;一人当たり面積">
          <a:extLst>
            <a:ext uri="{FF2B5EF4-FFF2-40B4-BE49-F238E27FC236}">
              <a16:creationId xmlns:a16="http://schemas.microsoft.com/office/drawing/2014/main" id="{CBE08F18-18CB-4BFD-AD87-7E017DC307E5}"/>
            </a:ext>
          </a:extLst>
        </xdr:cNvPr>
        <xdr:cNvSpPr txBox="1"/>
      </xdr:nvSpPr>
      <xdr:spPr>
        <a:xfrm>
          <a:off x="21075727"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154413</xdr:rowOff>
    </xdr:from>
    <xdr:ext cx="469744" cy="259045"/>
    <xdr:sp macro="" textlink="">
      <xdr:nvSpPr>
        <xdr:cNvPr id="731" name="n_2aveValue【児童館】&#10;一人当たり面積">
          <a:extLst>
            <a:ext uri="{FF2B5EF4-FFF2-40B4-BE49-F238E27FC236}">
              <a16:creationId xmlns:a16="http://schemas.microsoft.com/office/drawing/2014/main" id="{20AEB764-708B-4314-B05D-14B379E3F4CD}"/>
            </a:ext>
          </a:extLst>
        </xdr:cNvPr>
        <xdr:cNvSpPr txBox="1"/>
      </xdr:nvSpPr>
      <xdr:spPr>
        <a:xfrm>
          <a:off x="20199427"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170741</xdr:rowOff>
    </xdr:from>
    <xdr:ext cx="469744" cy="259045"/>
    <xdr:sp macro="" textlink="">
      <xdr:nvSpPr>
        <xdr:cNvPr id="732" name="n_3aveValue【児童館】&#10;一人当たり面積">
          <a:extLst>
            <a:ext uri="{FF2B5EF4-FFF2-40B4-BE49-F238E27FC236}">
              <a16:creationId xmlns:a16="http://schemas.microsoft.com/office/drawing/2014/main" id="{B2D86D1D-AA97-4D14-A0DF-21C35A6D8227}"/>
            </a:ext>
          </a:extLst>
        </xdr:cNvPr>
        <xdr:cNvSpPr txBox="1"/>
      </xdr:nvSpPr>
      <xdr:spPr>
        <a:xfrm>
          <a:off x="193104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15620</xdr:rowOff>
    </xdr:from>
    <xdr:ext cx="469744" cy="259045"/>
    <xdr:sp macro="" textlink="">
      <xdr:nvSpPr>
        <xdr:cNvPr id="733" name="n_4aveValue【児童館】&#10;一人当たり面積">
          <a:extLst>
            <a:ext uri="{FF2B5EF4-FFF2-40B4-BE49-F238E27FC236}">
              <a16:creationId xmlns:a16="http://schemas.microsoft.com/office/drawing/2014/main" id="{DA066868-DD09-47B2-AD88-3904F4C0DB8E}"/>
            </a:ext>
          </a:extLst>
        </xdr:cNvPr>
        <xdr:cNvSpPr txBox="1"/>
      </xdr:nvSpPr>
      <xdr:spPr>
        <a:xfrm>
          <a:off x="1842142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88191</xdr:rowOff>
    </xdr:from>
    <xdr:ext cx="469744" cy="259045"/>
    <xdr:sp macro="" textlink="">
      <xdr:nvSpPr>
        <xdr:cNvPr id="734" name="n_1mainValue【児童館】&#10;一人当たり面積">
          <a:extLst>
            <a:ext uri="{FF2B5EF4-FFF2-40B4-BE49-F238E27FC236}">
              <a16:creationId xmlns:a16="http://schemas.microsoft.com/office/drawing/2014/main" id="{E06352C5-A34E-4E82-A537-39CB1EEB40EA}"/>
            </a:ext>
          </a:extLst>
        </xdr:cNvPr>
        <xdr:cNvSpPr txBox="1"/>
      </xdr:nvSpPr>
      <xdr:spPr>
        <a:xfrm>
          <a:off x="21075727" y="1466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104520</xdr:rowOff>
    </xdr:from>
    <xdr:ext cx="469744" cy="259045"/>
    <xdr:sp macro="" textlink="">
      <xdr:nvSpPr>
        <xdr:cNvPr id="735" name="n_2mainValue【児童館】&#10;一人当たり面積">
          <a:extLst>
            <a:ext uri="{FF2B5EF4-FFF2-40B4-BE49-F238E27FC236}">
              <a16:creationId xmlns:a16="http://schemas.microsoft.com/office/drawing/2014/main" id="{0625C474-52CF-4B16-AA8C-C7D5857679F4}"/>
            </a:ext>
          </a:extLst>
        </xdr:cNvPr>
        <xdr:cNvSpPr txBox="1"/>
      </xdr:nvSpPr>
      <xdr:spPr>
        <a:xfrm>
          <a:off x="20199427" y="1467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104520</xdr:rowOff>
    </xdr:from>
    <xdr:ext cx="469744" cy="259045"/>
    <xdr:sp macro="" textlink="">
      <xdr:nvSpPr>
        <xdr:cNvPr id="736" name="n_3mainValue【児童館】&#10;一人当たり面積">
          <a:extLst>
            <a:ext uri="{FF2B5EF4-FFF2-40B4-BE49-F238E27FC236}">
              <a16:creationId xmlns:a16="http://schemas.microsoft.com/office/drawing/2014/main" id="{70B87095-9CC5-4F4D-95FD-242988E6A34C}"/>
            </a:ext>
          </a:extLst>
        </xdr:cNvPr>
        <xdr:cNvSpPr txBox="1"/>
      </xdr:nvSpPr>
      <xdr:spPr>
        <a:xfrm>
          <a:off x="19310427" y="1467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104520</xdr:rowOff>
    </xdr:from>
    <xdr:ext cx="469744" cy="259045"/>
    <xdr:sp macro="" textlink="">
      <xdr:nvSpPr>
        <xdr:cNvPr id="737" name="n_4mainValue【児童館】&#10;一人当たり面積">
          <a:extLst>
            <a:ext uri="{FF2B5EF4-FFF2-40B4-BE49-F238E27FC236}">
              <a16:creationId xmlns:a16="http://schemas.microsoft.com/office/drawing/2014/main" id="{0966B7A9-81B0-4A4A-A545-2EAED2A39D88}"/>
            </a:ext>
          </a:extLst>
        </xdr:cNvPr>
        <xdr:cNvSpPr txBox="1"/>
      </xdr:nvSpPr>
      <xdr:spPr>
        <a:xfrm>
          <a:off x="18421427" y="1467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a:extLst>
            <a:ext uri="{FF2B5EF4-FFF2-40B4-BE49-F238E27FC236}">
              <a16:creationId xmlns:a16="http://schemas.microsoft.com/office/drawing/2014/main" id="{1B9D9D59-AF4F-4636-90E4-E45E9387807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a:extLst>
            <a:ext uri="{FF2B5EF4-FFF2-40B4-BE49-F238E27FC236}">
              <a16:creationId xmlns:a16="http://schemas.microsoft.com/office/drawing/2014/main" id="{746DA90A-29ED-4086-ADD1-FB2E0B599BA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a:extLst>
            <a:ext uri="{FF2B5EF4-FFF2-40B4-BE49-F238E27FC236}">
              <a16:creationId xmlns:a16="http://schemas.microsoft.com/office/drawing/2014/main" id="{E821E768-1227-4EBB-BF59-F7AB6985C89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a:extLst>
            <a:ext uri="{FF2B5EF4-FFF2-40B4-BE49-F238E27FC236}">
              <a16:creationId xmlns:a16="http://schemas.microsoft.com/office/drawing/2014/main" id="{8ACE29F4-9F29-4D4A-8A78-4C0C5B893F7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a:extLst>
            <a:ext uri="{FF2B5EF4-FFF2-40B4-BE49-F238E27FC236}">
              <a16:creationId xmlns:a16="http://schemas.microsoft.com/office/drawing/2014/main" id="{77B9CA2B-7EBA-463F-B922-672AB7BC941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a:extLst>
            <a:ext uri="{FF2B5EF4-FFF2-40B4-BE49-F238E27FC236}">
              <a16:creationId xmlns:a16="http://schemas.microsoft.com/office/drawing/2014/main" id="{0D5B8FAE-205D-4F7A-9D73-A4C7DE3B99B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a:extLst>
            <a:ext uri="{FF2B5EF4-FFF2-40B4-BE49-F238E27FC236}">
              <a16:creationId xmlns:a16="http://schemas.microsoft.com/office/drawing/2014/main" id="{EB87A9E2-DCAD-47A4-B0F0-C8FCA30E9DE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C915B73B-3359-4DF7-94AA-2BEE83DE42D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a:extLst>
            <a:ext uri="{FF2B5EF4-FFF2-40B4-BE49-F238E27FC236}">
              <a16:creationId xmlns:a16="http://schemas.microsoft.com/office/drawing/2014/main" id="{C4612BAB-F364-43D5-B4F4-EA3D6CB642B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a:extLst>
            <a:ext uri="{FF2B5EF4-FFF2-40B4-BE49-F238E27FC236}">
              <a16:creationId xmlns:a16="http://schemas.microsoft.com/office/drawing/2014/main" id="{05EF6498-03B3-4DF0-B4A4-7534A091F33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8" name="テキスト ボックス 747">
          <a:extLst>
            <a:ext uri="{FF2B5EF4-FFF2-40B4-BE49-F238E27FC236}">
              <a16:creationId xmlns:a16="http://schemas.microsoft.com/office/drawing/2014/main" id="{2A7DE327-8647-4247-ACD8-4E2D1BFFFFB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9" name="直線コネクタ 748">
          <a:extLst>
            <a:ext uri="{FF2B5EF4-FFF2-40B4-BE49-F238E27FC236}">
              <a16:creationId xmlns:a16="http://schemas.microsoft.com/office/drawing/2014/main" id="{38B8D91F-943B-4E0E-81AC-AB33FA60A8F5}"/>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0" name="テキスト ボックス 749">
          <a:extLst>
            <a:ext uri="{FF2B5EF4-FFF2-40B4-BE49-F238E27FC236}">
              <a16:creationId xmlns:a16="http://schemas.microsoft.com/office/drawing/2014/main" id="{9A3BB749-DBEF-43DC-9CCB-B4263B3ACA83}"/>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1" name="直線コネクタ 750">
          <a:extLst>
            <a:ext uri="{FF2B5EF4-FFF2-40B4-BE49-F238E27FC236}">
              <a16:creationId xmlns:a16="http://schemas.microsoft.com/office/drawing/2014/main" id="{127FC0EC-0779-45FC-9036-E935BCDD6E58}"/>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2" name="テキスト ボックス 751">
          <a:extLst>
            <a:ext uri="{FF2B5EF4-FFF2-40B4-BE49-F238E27FC236}">
              <a16:creationId xmlns:a16="http://schemas.microsoft.com/office/drawing/2014/main" id="{0885F7F8-BDCD-4912-B512-63B88A8AD37F}"/>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3" name="直線コネクタ 752">
          <a:extLst>
            <a:ext uri="{FF2B5EF4-FFF2-40B4-BE49-F238E27FC236}">
              <a16:creationId xmlns:a16="http://schemas.microsoft.com/office/drawing/2014/main" id="{0104DAFC-6423-48A1-962E-0C7DD04E8799}"/>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4" name="テキスト ボックス 753">
          <a:extLst>
            <a:ext uri="{FF2B5EF4-FFF2-40B4-BE49-F238E27FC236}">
              <a16:creationId xmlns:a16="http://schemas.microsoft.com/office/drawing/2014/main" id="{A368046E-077E-4092-8083-93529D5C8A5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5" name="直線コネクタ 754">
          <a:extLst>
            <a:ext uri="{FF2B5EF4-FFF2-40B4-BE49-F238E27FC236}">
              <a16:creationId xmlns:a16="http://schemas.microsoft.com/office/drawing/2014/main" id="{6F825733-2C2E-4AB1-A70A-0B47C8EDDA33}"/>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6" name="テキスト ボックス 755">
          <a:extLst>
            <a:ext uri="{FF2B5EF4-FFF2-40B4-BE49-F238E27FC236}">
              <a16:creationId xmlns:a16="http://schemas.microsoft.com/office/drawing/2014/main" id="{B7FB0151-49D3-480F-96B5-32539F91FC6A}"/>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7" name="直線コネクタ 756">
          <a:extLst>
            <a:ext uri="{FF2B5EF4-FFF2-40B4-BE49-F238E27FC236}">
              <a16:creationId xmlns:a16="http://schemas.microsoft.com/office/drawing/2014/main" id="{E30568F4-5502-4E6B-A2CF-3D663CF990E3}"/>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8" name="テキスト ボックス 757">
          <a:extLst>
            <a:ext uri="{FF2B5EF4-FFF2-40B4-BE49-F238E27FC236}">
              <a16:creationId xmlns:a16="http://schemas.microsoft.com/office/drawing/2014/main" id="{23D33F02-8E27-4B34-B721-868EEEC82C6A}"/>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E20571D0-E480-49BF-904F-02539657A56E}"/>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a:extLst>
            <a:ext uri="{FF2B5EF4-FFF2-40B4-BE49-F238E27FC236}">
              <a16:creationId xmlns:a16="http://schemas.microsoft.com/office/drawing/2014/main" id="{2802F2D4-5729-4142-8639-288D19721326}"/>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公民館】&#10;有形固定資産減価償却率グラフ枠">
          <a:extLst>
            <a:ext uri="{FF2B5EF4-FFF2-40B4-BE49-F238E27FC236}">
              <a16:creationId xmlns:a16="http://schemas.microsoft.com/office/drawing/2014/main" id="{957A969A-6484-4B02-A6C8-7D50609FAF1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161925</xdr:rowOff>
    </xdr:from>
    <xdr:to>
      <xdr:col>85</xdr:col>
      <xdr:colOff>126364</xdr:colOff>
      <xdr:row>107</xdr:row>
      <xdr:rowOff>158114</xdr:rowOff>
    </xdr:to>
    <xdr:cxnSp macro="">
      <xdr:nvCxnSpPr>
        <xdr:cNvPr id="762" name="直線コネクタ 761">
          <a:extLst>
            <a:ext uri="{FF2B5EF4-FFF2-40B4-BE49-F238E27FC236}">
              <a16:creationId xmlns:a16="http://schemas.microsoft.com/office/drawing/2014/main" id="{E8C44015-6622-41B1-AB66-EB32EAF15E80}"/>
            </a:ext>
          </a:extLst>
        </xdr:cNvPr>
        <xdr:cNvCxnSpPr/>
      </xdr:nvCxnSpPr>
      <xdr:spPr>
        <a:xfrm flipV="1">
          <a:off x="16318864" y="17135475"/>
          <a:ext cx="0" cy="1367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161941</xdr:rowOff>
    </xdr:from>
    <xdr:ext cx="405111" cy="259045"/>
    <xdr:sp macro="" textlink="">
      <xdr:nvSpPr>
        <xdr:cNvPr id="763" name="【公民館】&#10;有形固定資産減価償却率最小値テキスト">
          <a:extLst>
            <a:ext uri="{FF2B5EF4-FFF2-40B4-BE49-F238E27FC236}">
              <a16:creationId xmlns:a16="http://schemas.microsoft.com/office/drawing/2014/main" id="{5CB54807-E45D-4E7C-ABC6-3D273472CA44}"/>
            </a:ext>
          </a:extLst>
        </xdr:cNvPr>
        <xdr:cNvSpPr txBox="1"/>
      </xdr:nvSpPr>
      <xdr:spPr>
        <a:xfrm>
          <a:off x="16357600" y="1850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158114</xdr:rowOff>
    </xdr:from>
    <xdr:to>
      <xdr:col>86</xdr:col>
      <xdr:colOff>25400</xdr:colOff>
      <xdr:row>107</xdr:row>
      <xdr:rowOff>158114</xdr:rowOff>
    </xdr:to>
    <xdr:cxnSp macro="">
      <xdr:nvCxnSpPr>
        <xdr:cNvPr id="764" name="直線コネクタ 763">
          <a:extLst>
            <a:ext uri="{FF2B5EF4-FFF2-40B4-BE49-F238E27FC236}">
              <a16:creationId xmlns:a16="http://schemas.microsoft.com/office/drawing/2014/main" id="{35EC9714-3563-41E2-A507-D51A1FC60379}"/>
            </a:ext>
          </a:extLst>
        </xdr:cNvPr>
        <xdr:cNvCxnSpPr/>
      </xdr:nvCxnSpPr>
      <xdr:spPr>
        <a:xfrm>
          <a:off x="16230600" y="18503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108602</xdr:rowOff>
    </xdr:from>
    <xdr:ext cx="405111" cy="259045"/>
    <xdr:sp macro="" textlink="">
      <xdr:nvSpPr>
        <xdr:cNvPr id="765" name="【公民館】&#10;有形固定資産減価償却率最大値テキスト">
          <a:extLst>
            <a:ext uri="{FF2B5EF4-FFF2-40B4-BE49-F238E27FC236}">
              <a16:creationId xmlns:a16="http://schemas.microsoft.com/office/drawing/2014/main" id="{AF0B2899-FFB8-4304-A177-525B530E5499}"/>
            </a:ext>
          </a:extLst>
        </xdr:cNvPr>
        <xdr:cNvSpPr txBox="1"/>
      </xdr:nvSpPr>
      <xdr:spPr>
        <a:xfrm>
          <a:off x="16357600" y="16910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161925</xdr:rowOff>
    </xdr:from>
    <xdr:to>
      <xdr:col>86</xdr:col>
      <xdr:colOff>25400</xdr:colOff>
      <xdr:row>99</xdr:row>
      <xdr:rowOff>161925</xdr:rowOff>
    </xdr:to>
    <xdr:cxnSp macro="">
      <xdr:nvCxnSpPr>
        <xdr:cNvPr id="766" name="直線コネクタ 765">
          <a:extLst>
            <a:ext uri="{FF2B5EF4-FFF2-40B4-BE49-F238E27FC236}">
              <a16:creationId xmlns:a16="http://schemas.microsoft.com/office/drawing/2014/main" id="{89115BE7-26B2-4765-85FC-F228C4F7E837}"/>
            </a:ext>
          </a:extLst>
        </xdr:cNvPr>
        <xdr:cNvCxnSpPr/>
      </xdr:nvCxnSpPr>
      <xdr:spPr>
        <a:xfrm>
          <a:off x="16230600" y="1713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68597</xdr:rowOff>
    </xdr:from>
    <xdr:ext cx="405111" cy="259045"/>
    <xdr:sp macro="" textlink="">
      <xdr:nvSpPr>
        <xdr:cNvPr id="767" name="【公民館】&#10;有形固定資産減価償却率平均値テキスト">
          <a:extLst>
            <a:ext uri="{FF2B5EF4-FFF2-40B4-BE49-F238E27FC236}">
              <a16:creationId xmlns:a16="http://schemas.microsoft.com/office/drawing/2014/main" id="{07A57820-0F89-4A65-B214-2441EBD19158}"/>
            </a:ext>
          </a:extLst>
        </xdr:cNvPr>
        <xdr:cNvSpPr txBox="1"/>
      </xdr:nvSpPr>
      <xdr:spPr>
        <a:xfrm>
          <a:off x="16357600" y="1789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90170</xdr:rowOff>
    </xdr:from>
    <xdr:to>
      <xdr:col>85</xdr:col>
      <xdr:colOff>177800</xdr:colOff>
      <xdr:row>105</xdr:row>
      <xdr:rowOff>20320</xdr:rowOff>
    </xdr:to>
    <xdr:sp macro="" textlink="">
      <xdr:nvSpPr>
        <xdr:cNvPr id="768" name="フローチャート: 判断 767">
          <a:extLst>
            <a:ext uri="{FF2B5EF4-FFF2-40B4-BE49-F238E27FC236}">
              <a16:creationId xmlns:a16="http://schemas.microsoft.com/office/drawing/2014/main" id="{1A8F8797-253B-4D57-80A6-273C16A9A41F}"/>
            </a:ext>
          </a:extLst>
        </xdr:cNvPr>
        <xdr:cNvSpPr/>
      </xdr:nvSpPr>
      <xdr:spPr>
        <a:xfrm>
          <a:off x="162687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769" name="フローチャート: 判断 768">
          <a:extLst>
            <a:ext uri="{FF2B5EF4-FFF2-40B4-BE49-F238E27FC236}">
              <a16:creationId xmlns:a16="http://schemas.microsoft.com/office/drawing/2014/main" id="{101AA7C6-7017-4979-8E09-C612856B6820}"/>
            </a:ext>
          </a:extLst>
        </xdr:cNvPr>
        <xdr:cNvSpPr/>
      </xdr:nvSpPr>
      <xdr:spPr>
        <a:xfrm>
          <a:off x="15430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65405</xdr:rowOff>
    </xdr:from>
    <xdr:to>
      <xdr:col>76</xdr:col>
      <xdr:colOff>165100</xdr:colOff>
      <xdr:row>104</xdr:row>
      <xdr:rowOff>167005</xdr:rowOff>
    </xdr:to>
    <xdr:sp macro="" textlink="">
      <xdr:nvSpPr>
        <xdr:cNvPr id="770" name="フローチャート: 判断 769">
          <a:extLst>
            <a:ext uri="{FF2B5EF4-FFF2-40B4-BE49-F238E27FC236}">
              <a16:creationId xmlns:a16="http://schemas.microsoft.com/office/drawing/2014/main" id="{7D740F02-F889-4A87-83D5-3D2634565202}"/>
            </a:ext>
          </a:extLst>
        </xdr:cNvPr>
        <xdr:cNvSpPr/>
      </xdr:nvSpPr>
      <xdr:spPr>
        <a:xfrm>
          <a:off x="14541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40639</xdr:rowOff>
    </xdr:from>
    <xdr:to>
      <xdr:col>72</xdr:col>
      <xdr:colOff>38100</xdr:colOff>
      <xdr:row>104</xdr:row>
      <xdr:rowOff>142239</xdr:rowOff>
    </xdr:to>
    <xdr:sp macro="" textlink="">
      <xdr:nvSpPr>
        <xdr:cNvPr id="771" name="フローチャート: 判断 770">
          <a:extLst>
            <a:ext uri="{FF2B5EF4-FFF2-40B4-BE49-F238E27FC236}">
              <a16:creationId xmlns:a16="http://schemas.microsoft.com/office/drawing/2014/main" id="{776F7731-E8AD-4919-8377-B5A06B7330C0}"/>
            </a:ext>
          </a:extLst>
        </xdr:cNvPr>
        <xdr:cNvSpPr/>
      </xdr:nvSpPr>
      <xdr:spPr>
        <a:xfrm>
          <a:off x="13652500" y="1787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29211</xdr:rowOff>
    </xdr:from>
    <xdr:to>
      <xdr:col>67</xdr:col>
      <xdr:colOff>101600</xdr:colOff>
      <xdr:row>104</xdr:row>
      <xdr:rowOff>130811</xdr:rowOff>
    </xdr:to>
    <xdr:sp macro="" textlink="">
      <xdr:nvSpPr>
        <xdr:cNvPr id="772" name="フローチャート: 判断 771">
          <a:extLst>
            <a:ext uri="{FF2B5EF4-FFF2-40B4-BE49-F238E27FC236}">
              <a16:creationId xmlns:a16="http://schemas.microsoft.com/office/drawing/2014/main" id="{570BF6DE-2825-45B8-9E09-E40D417A4ACE}"/>
            </a:ext>
          </a:extLst>
        </xdr:cNvPr>
        <xdr:cNvSpPr/>
      </xdr:nvSpPr>
      <xdr:spPr>
        <a:xfrm>
          <a:off x="12763500" y="1786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7BD199A5-FED3-487F-A9C6-7D2CA6C802D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317830F7-4544-4807-AFA5-7D0F902EEC7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624ED66E-137D-43EC-A4C7-F40E5833539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3ADABCA1-1BCE-4D5F-ACA3-0F648F697CF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66840A65-9179-4D30-B81A-B1479D28A6C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61595</xdr:rowOff>
    </xdr:from>
    <xdr:to>
      <xdr:col>85</xdr:col>
      <xdr:colOff>177800</xdr:colOff>
      <xdr:row>104</xdr:row>
      <xdr:rowOff>163195</xdr:rowOff>
    </xdr:to>
    <xdr:sp macro="" textlink="">
      <xdr:nvSpPr>
        <xdr:cNvPr id="778" name="楕円 777">
          <a:extLst>
            <a:ext uri="{FF2B5EF4-FFF2-40B4-BE49-F238E27FC236}">
              <a16:creationId xmlns:a16="http://schemas.microsoft.com/office/drawing/2014/main" id="{AE7F6450-C281-424B-8C1B-AE8CC4724C93}"/>
            </a:ext>
          </a:extLst>
        </xdr:cNvPr>
        <xdr:cNvSpPr/>
      </xdr:nvSpPr>
      <xdr:spPr>
        <a:xfrm>
          <a:off x="16268700" y="1789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84472</xdr:rowOff>
    </xdr:from>
    <xdr:ext cx="405111" cy="259045"/>
    <xdr:sp macro="" textlink="">
      <xdr:nvSpPr>
        <xdr:cNvPr id="779" name="【公民館】&#10;有形固定資産減価償却率該当値テキスト">
          <a:extLst>
            <a:ext uri="{FF2B5EF4-FFF2-40B4-BE49-F238E27FC236}">
              <a16:creationId xmlns:a16="http://schemas.microsoft.com/office/drawing/2014/main" id="{059894EA-4722-467D-A7CC-AD23DB7EA537}"/>
            </a:ext>
          </a:extLst>
        </xdr:cNvPr>
        <xdr:cNvSpPr txBox="1"/>
      </xdr:nvSpPr>
      <xdr:spPr>
        <a:xfrm>
          <a:off x="16357600" y="1774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105411</xdr:rowOff>
    </xdr:from>
    <xdr:to>
      <xdr:col>81</xdr:col>
      <xdr:colOff>101600</xdr:colOff>
      <xdr:row>105</xdr:row>
      <xdr:rowOff>35561</xdr:rowOff>
    </xdr:to>
    <xdr:sp macro="" textlink="">
      <xdr:nvSpPr>
        <xdr:cNvPr id="780" name="楕円 779">
          <a:extLst>
            <a:ext uri="{FF2B5EF4-FFF2-40B4-BE49-F238E27FC236}">
              <a16:creationId xmlns:a16="http://schemas.microsoft.com/office/drawing/2014/main" id="{358F6058-B308-46C7-A357-6D24735C734B}"/>
            </a:ext>
          </a:extLst>
        </xdr:cNvPr>
        <xdr:cNvSpPr/>
      </xdr:nvSpPr>
      <xdr:spPr>
        <a:xfrm>
          <a:off x="15430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112395</xdr:rowOff>
    </xdr:from>
    <xdr:to>
      <xdr:col>85</xdr:col>
      <xdr:colOff>127000</xdr:colOff>
      <xdr:row>104</xdr:row>
      <xdr:rowOff>156211</xdr:rowOff>
    </xdr:to>
    <xdr:cxnSp macro="">
      <xdr:nvCxnSpPr>
        <xdr:cNvPr id="781" name="直線コネクタ 780">
          <a:extLst>
            <a:ext uri="{FF2B5EF4-FFF2-40B4-BE49-F238E27FC236}">
              <a16:creationId xmlns:a16="http://schemas.microsoft.com/office/drawing/2014/main" id="{B233275C-E44A-4AB5-B9A7-6C40010D0E9C}"/>
            </a:ext>
          </a:extLst>
        </xdr:cNvPr>
        <xdr:cNvCxnSpPr/>
      </xdr:nvCxnSpPr>
      <xdr:spPr>
        <a:xfrm flipV="1">
          <a:off x="15481300" y="17943195"/>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99695</xdr:rowOff>
    </xdr:from>
    <xdr:to>
      <xdr:col>76</xdr:col>
      <xdr:colOff>165100</xdr:colOff>
      <xdr:row>105</xdr:row>
      <xdr:rowOff>29845</xdr:rowOff>
    </xdr:to>
    <xdr:sp macro="" textlink="">
      <xdr:nvSpPr>
        <xdr:cNvPr id="782" name="楕円 781">
          <a:extLst>
            <a:ext uri="{FF2B5EF4-FFF2-40B4-BE49-F238E27FC236}">
              <a16:creationId xmlns:a16="http://schemas.microsoft.com/office/drawing/2014/main" id="{CBD9C216-51D5-4896-B521-FBEAB4122BA1}"/>
            </a:ext>
          </a:extLst>
        </xdr:cNvPr>
        <xdr:cNvSpPr/>
      </xdr:nvSpPr>
      <xdr:spPr>
        <a:xfrm>
          <a:off x="14541500" y="1793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150495</xdr:rowOff>
    </xdr:from>
    <xdr:to>
      <xdr:col>81</xdr:col>
      <xdr:colOff>50800</xdr:colOff>
      <xdr:row>104</xdr:row>
      <xdr:rowOff>156211</xdr:rowOff>
    </xdr:to>
    <xdr:cxnSp macro="">
      <xdr:nvCxnSpPr>
        <xdr:cNvPr id="783" name="直線コネクタ 782">
          <a:extLst>
            <a:ext uri="{FF2B5EF4-FFF2-40B4-BE49-F238E27FC236}">
              <a16:creationId xmlns:a16="http://schemas.microsoft.com/office/drawing/2014/main" id="{EE1379E9-0687-40C6-ADCB-BA8E2ED93102}"/>
            </a:ext>
          </a:extLst>
        </xdr:cNvPr>
        <xdr:cNvCxnSpPr/>
      </xdr:nvCxnSpPr>
      <xdr:spPr>
        <a:xfrm>
          <a:off x="14592300" y="17981295"/>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71120</xdr:rowOff>
    </xdr:from>
    <xdr:to>
      <xdr:col>72</xdr:col>
      <xdr:colOff>38100</xdr:colOff>
      <xdr:row>105</xdr:row>
      <xdr:rowOff>1270</xdr:rowOff>
    </xdr:to>
    <xdr:sp macro="" textlink="">
      <xdr:nvSpPr>
        <xdr:cNvPr id="784" name="楕円 783">
          <a:extLst>
            <a:ext uri="{FF2B5EF4-FFF2-40B4-BE49-F238E27FC236}">
              <a16:creationId xmlns:a16="http://schemas.microsoft.com/office/drawing/2014/main" id="{30C3322A-BEB1-4E80-A717-EBB5C192354B}"/>
            </a:ext>
          </a:extLst>
        </xdr:cNvPr>
        <xdr:cNvSpPr/>
      </xdr:nvSpPr>
      <xdr:spPr>
        <a:xfrm>
          <a:off x="13652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121920</xdr:rowOff>
    </xdr:from>
    <xdr:to>
      <xdr:col>76</xdr:col>
      <xdr:colOff>114300</xdr:colOff>
      <xdr:row>104</xdr:row>
      <xdr:rowOff>150495</xdr:rowOff>
    </xdr:to>
    <xdr:cxnSp macro="">
      <xdr:nvCxnSpPr>
        <xdr:cNvPr id="785" name="直線コネクタ 784">
          <a:extLst>
            <a:ext uri="{FF2B5EF4-FFF2-40B4-BE49-F238E27FC236}">
              <a16:creationId xmlns:a16="http://schemas.microsoft.com/office/drawing/2014/main" id="{97F42896-DD6D-425A-BD71-03709A445DBB}"/>
            </a:ext>
          </a:extLst>
        </xdr:cNvPr>
        <xdr:cNvCxnSpPr/>
      </xdr:nvCxnSpPr>
      <xdr:spPr>
        <a:xfrm>
          <a:off x="13703300" y="1795272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33020</xdr:rowOff>
    </xdr:from>
    <xdr:to>
      <xdr:col>67</xdr:col>
      <xdr:colOff>101600</xdr:colOff>
      <xdr:row>104</xdr:row>
      <xdr:rowOff>134620</xdr:rowOff>
    </xdr:to>
    <xdr:sp macro="" textlink="">
      <xdr:nvSpPr>
        <xdr:cNvPr id="786" name="楕円 785">
          <a:extLst>
            <a:ext uri="{FF2B5EF4-FFF2-40B4-BE49-F238E27FC236}">
              <a16:creationId xmlns:a16="http://schemas.microsoft.com/office/drawing/2014/main" id="{F85A7A66-3C1C-4A7F-9363-AAFF6C9EB1D6}"/>
            </a:ext>
          </a:extLst>
        </xdr:cNvPr>
        <xdr:cNvSpPr/>
      </xdr:nvSpPr>
      <xdr:spPr>
        <a:xfrm>
          <a:off x="12763500" y="1786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83820</xdr:rowOff>
    </xdr:from>
    <xdr:to>
      <xdr:col>71</xdr:col>
      <xdr:colOff>177800</xdr:colOff>
      <xdr:row>104</xdr:row>
      <xdr:rowOff>121920</xdr:rowOff>
    </xdr:to>
    <xdr:cxnSp macro="">
      <xdr:nvCxnSpPr>
        <xdr:cNvPr id="787" name="直線コネクタ 786">
          <a:extLst>
            <a:ext uri="{FF2B5EF4-FFF2-40B4-BE49-F238E27FC236}">
              <a16:creationId xmlns:a16="http://schemas.microsoft.com/office/drawing/2014/main" id="{41654148-C78A-4AF1-A3A1-6D51ABD27B2F}"/>
            </a:ext>
          </a:extLst>
        </xdr:cNvPr>
        <xdr:cNvCxnSpPr/>
      </xdr:nvCxnSpPr>
      <xdr:spPr>
        <a:xfrm>
          <a:off x="12814300" y="17914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33038</xdr:rowOff>
    </xdr:from>
    <xdr:ext cx="405111" cy="259045"/>
    <xdr:sp macro="" textlink="">
      <xdr:nvSpPr>
        <xdr:cNvPr id="788" name="n_1aveValue【公民館】&#10;有形固定資産減価償却率">
          <a:extLst>
            <a:ext uri="{FF2B5EF4-FFF2-40B4-BE49-F238E27FC236}">
              <a16:creationId xmlns:a16="http://schemas.microsoft.com/office/drawing/2014/main" id="{0154D6A2-2C2F-4011-83B4-7D1A0CB5971C}"/>
            </a:ext>
          </a:extLst>
        </xdr:cNvPr>
        <xdr:cNvSpPr txBox="1"/>
      </xdr:nvSpPr>
      <xdr:spPr>
        <a:xfrm>
          <a:off x="152660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12082</xdr:rowOff>
    </xdr:from>
    <xdr:ext cx="405111" cy="259045"/>
    <xdr:sp macro="" textlink="">
      <xdr:nvSpPr>
        <xdr:cNvPr id="789" name="n_2aveValue【公民館】&#10;有形固定資産減価償却率">
          <a:extLst>
            <a:ext uri="{FF2B5EF4-FFF2-40B4-BE49-F238E27FC236}">
              <a16:creationId xmlns:a16="http://schemas.microsoft.com/office/drawing/2014/main" id="{59E8F463-4777-47DF-B4F5-C8F94859B25B}"/>
            </a:ext>
          </a:extLst>
        </xdr:cNvPr>
        <xdr:cNvSpPr txBox="1"/>
      </xdr:nvSpPr>
      <xdr:spPr>
        <a:xfrm>
          <a:off x="143897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158766</xdr:rowOff>
    </xdr:from>
    <xdr:ext cx="405111" cy="259045"/>
    <xdr:sp macro="" textlink="">
      <xdr:nvSpPr>
        <xdr:cNvPr id="790" name="n_3aveValue【公民館】&#10;有形固定資産減価償却率">
          <a:extLst>
            <a:ext uri="{FF2B5EF4-FFF2-40B4-BE49-F238E27FC236}">
              <a16:creationId xmlns:a16="http://schemas.microsoft.com/office/drawing/2014/main" id="{18A53464-3D87-4371-BFA2-0D614B7DA3CE}"/>
            </a:ext>
          </a:extLst>
        </xdr:cNvPr>
        <xdr:cNvSpPr txBox="1"/>
      </xdr:nvSpPr>
      <xdr:spPr>
        <a:xfrm>
          <a:off x="13500744" y="17646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147338</xdr:rowOff>
    </xdr:from>
    <xdr:ext cx="405111" cy="259045"/>
    <xdr:sp macro="" textlink="">
      <xdr:nvSpPr>
        <xdr:cNvPr id="791" name="n_4aveValue【公民館】&#10;有形固定資産減価償却率">
          <a:extLst>
            <a:ext uri="{FF2B5EF4-FFF2-40B4-BE49-F238E27FC236}">
              <a16:creationId xmlns:a16="http://schemas.microsoft.com/office/drawing/2014/main" id="{18E065A5-61C5-460D-8D1C-C9DA03D933C0}"/>
            </a:ext>
          </a:extLst>
        </xdr:cNvPr>
        <xdr:cNvSpPr txBox="1"/>
      </xdr:nvSpPr>
      <xdr:spPr>
        <a:xfrm>
          <a:off x="12611744" y="1763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26688</xdr:rowOff>
    </xdr:from>
    <xdr:ext cx="405111" cy="259045"/>
    <xdr:sp macro="" textlink="">
      <xdr:nvSpPr>
        <xdr:cNvPr id="792" name="n_1mainValue【公民館】&#10;有形固定資産減価償却率">
          <a:extLst>
            <a:ext uri="{FF2B5EF4-FFF2-40B4-BE49-F238E27FC236}">
              <a16:creationId xmlns:a16="http://schemas.microsoft.com/office/drawing/2014/main" id="{B0C865E9-8B38-4218-8313-185F81FD4DAF}"/>
            </a:ext>
          </a:extLst>
        </xdr:cNvPr>
        <xdr:cNvSpPr txBox="1"/>
      </xdr:nvSpPr>
      <xdr:spPr>
        <a:xfrm>
          <a:off x="152660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20972</xdr:rowOff>
    </xdr:from>
    <xdr:ext cx="405111" cy="259045"/>
    <xdr:sp macro="" textlink="">
      <xdr:nvSpPr>
        <xdr:cNvPr id="793" name="n_2mainValue【公民館】&#10;有形固定資産減価償却率">
          <a:extLst>
            <a:ext uri="{FF2B5EF4-FFF2-40B4-BE49-F238E27FC236}">
              <a16:creationId xmlns:a16="http://schemas.microsoft.com/office/drawing/2014/main" id="{4B983784-B2AE-420E-B352-12A1DB821113}"/>
            </a:ext>
          </a:extLst>
        </xdr:cNvPr>
        <xdr:cNvSpPr txBox="1"/>
      </xdr:nvSpPr>
      <xdr:spPr>
        <a:xfrm>
          <a:off x="14389744" y="1802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163847</xdr:rowOff>
    </xdr:from>
    <xdr:ext cx="405111" cy="259045"/>
    <xdr:sp macro="" textlink="">
      <xdr:nvSpPr>
        <xdr:cNvPr id="794" name="n_3mainValue【公民館】&#10;有形固定資産減価償却率">
          <a:extLst>
            <a:ext uri="{FF2B5EF4-FFF2-40B4-BE49-F238E27FC236}">
              <a16:creationId xmlns:a16="http://schemas.microsoft.com/office/drawing/2014/main" id="{D8A5A66D-8805-42CE-AF01-1D2E917490CE}"/>
            </a:ext>
          </a:extLst>
        </xdr:cNvPr>
        <xdr:cNvSpPr txBox="1"/>
      </xdr:nvSpPr>
      <xdr:spPr>
        <a:xfrm>
          <a:off x="135007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125747</xdr:rowOff>
    </xdr:from>
    <xdr:ext cx="405111" cy="259045"/>
    <xdr:sp macro="" textlink="">
      <xdr:nvSpPr>
        <xdr:cNvPr id="795" name="n_4mainValue【公民館】&#10;有形固定資産減価償却率">
          <a:extLst>
            <a:ext uri="{FF2B5EF4-FFF2-40B4-BE49-F238E27FC236}">
              <a16:creationId xmlns:a16="http://schemas.microsoft.com/office/drawing/2014/main" id="{E6FF24F8-8EB0-4B96-9105-1C43B48C3EA7}"/>
            </a:ext>
          </a:extLst>
        </xdr:cNvPr>
        <xdr:cNvSpPr txBox="1"/>
      </xdr:nvSpPr>
      <xdr:spPr>
        <a:xfrm>
          <a:off x="12611744" y="1795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23F93C96-1C99-4844-B7F2-E25F2578D66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9DF60045-EB8D-4669-8068-A11213ED76E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35BC1371-73AA-449A-BE30-9E5260ABC29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780B7A2E-1FFF-44F8-9297-AAE74D5481F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A89A2684-5260-4F92-9740-A87037AF165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9DFBDE07-16CE-43FA-90F2-E0E46CB787E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D2267D4B-6FC3-4EF4-8225-CDD6A92D38B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C1931121-CC00-4019-A686-95DFCB2BC26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D6BADE8A-6C85-4076-8B1D-DE1B14BB140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726A898E-9A81-433D-B99C-18CA1F779DE2}"/>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6" name="直線コネクタ 805">
          <a:extLst>
            <a:ext uri="{FF2B5EF4-FFF2-40B4-BE49-F238E27FC236}">
              <a16:creationId xmlns:a16="http://schemas.microsoft.com/office/drawing/2014/main" id="{A9374BC3-562A-4DF3-9730-1EDF3C2FCEA2}"/>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7" name="テキスト ボックス 806">
          <a:extLst>
            <a:ext uri="{FF2B5EF4-FFF2-40B4-BE49-F238E27FC236}">
              <a16:creationId xmlns:a16="http://schemas.microsoft.com/office/drawing/2014/main" id="{FEBB50C2-B0BA-4EA4-B8E6-613E1ED030B6}"/>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8" name="直線コネクタ 807">
          <a:extLst>
            <a:ext uri="{FF2B5EF4-FFF2-40B4-BE49-F238E27FC236}">
              <a16:creationId xmlns:a16="http://schemas.microsoft.com/office/drawing/2014/main" id="{200846A6-1578-4F68-BE7E-D21EB603A184}"/>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9" name="テキスト ボックス 808">
          <a:extLst>
            <a:ext uri="{FF2B5EF4-FFF2-40B4-BE49-F238E27FC236}">
              <a16:creationId xmlns:a16="http://schemas.microsoft.com/office/drawing/2014/main" id="{DC449C6C-DB37-4656-8506-159E9C194496}"/>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0" name="直線コネクタ 809">
          <a:extLst>
            <a:ext uri="{FF2B5EF4-FFF2-40B4-BE49-F238E27FC236}">
              <a16:creationId xmlns:a16="http://schemas.microsoft.com/office/drawing/2014/main" id="{76C9B47E-C620-40F4-93C3-0A04B5E3158A}"/>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1" name="テキスト ボックス 810">
          <a:extLst>
            <a:ext uri="{FF2B5EF4-FFF2-40B4-BE49-F238E27FC236}">
              <a16:creationId xmlns:a16="http://schemas.microsoft.com/office/drawing/2014/main" id="{8367944F-B00A-4F29-BF80-A397C6366628}"/>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2" name="直線コネクタ 811">
          <a:extLst>
            <a:ext uri="{FF2B5EF4-FFF2-40B4-BE49-F238E27FC236}">
              <a16:creationId xmlns:a16="http://schemas.microsoft.com/office/drawing/2014/main" id="{26669BF7-A2F2-4588-8C76-16247191756A}"/>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3" name="テキスト ボックス 812">
          <a:extLst>
            <a:ext uri="{FF2B5EF4-FFF2-40B4-BE49-F238E27FC236}">
              <a16:creationId xmlns:a16="http://schemas.microsoft.com/office/drawing/2014/main" id="{73683369-5D5C-4D41-B785-B7DF8C475ABD}"/>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a:extLst>
            <a:ext uri="{FF2B5EF4-FFF2-40B4-BE49-F238E27FC236}">
              <a16:creationId xmlns:a16="http://schemas.microsoft.com/office/drawing/2014/main" id="{C9F3CE01-8945-45D3-8DC4-72FDD951B05B}"/>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5" name="テキスト ボックス 814">
          <a:extLst>
            <a:ext uri="{FF2B5EF4-FFF2-40B4-BE49-F238E27FC236}">
              <a16:creationId xmlns:a16="http://schemas.microsoft.com/office/drawing/2014/main" id="{ECF976E7-70B3-44E9-B88E-5C651D4464A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公民館】&#10;一人当たり面積グラフ枠">
          <a:extLst>
            <a:ext uri="{FF2B5EF4-FFF2-40B4-BE49-F238E27FC236}">
              <a16:creationId xmlns:a16="http://schemas.microsoft.com/office/drawing/2014/main" id="{F490ED32-CB84-481F-80CA-8E9B2B6E2B4E}"/>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37337</xdr:rowOff>
    </xdr:from>
    <xdr:to>
      <xdr:col>116</xdr:col>
      <xdr:colOff>62864</xdr:colOff>
      <xdr:row>108</xdr:row>
      <xdr:rowOff>62485</xdr:rowOff>
    </xdr:to>
    <xdr:cxnSp macro="">
      <xdr:nvCxnSpPr>
        <xdr:cNvPr id="817" name="直線コネクタ 816">
          <a:extLst>
            <a:ext uri="{FF2B5EF4-FFF2-40B4-BE49-F238E27FC236}">
              <a16:creationId xmlns:a16="http://schemas.microsoft.com/office/drawing/2014/main" id="{04C9AE5B-E96F-4A58-9C16-8E50B8045748}"/>
            </a:ext>
          </a:extLst>
        </xdr:cNvPr>
        <xdr:cNvCxnSpPr/>
      </xdr:nvCxnSpPr>
      <xdr:spPr>
        <a:xfrm flipV="1">
          <a:off x="22160864" y="17182337"/>
          <a:ext cx="0" cy="1396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66312</xdr:rowOff>
    </xdr:from>
    <xdr:ext cx="469744" cy="259045"/>
    <xdr:sp macro="" textlink="">
      <xdr:nvSpPr>
        <xdr:cNvPr id="818" name="【公民館】&#10;一人当たり面積最小値テキスト">
          <a:extLst>
            <a:ext uri="{FF2B5EF4-FFF2-40B4-BE49-F238E27FC236}">
              <a16:creationId xmlns:a16="http://schemas.microsoft.com/office/drawing/2014/main" id="{721A5D2E-112B-4AD3-A56B-5F0CAC1841A8}"/>
            </a:ext>
          </a:extLst>
        </xdr:cNvPr>
        <xdr:cNvSpPr txBox="1"/>
      </xdr:nvSpPr>
      <xdr:spPr>
        <a:xfrm>
          <a:off x="22199600" y="1858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62485</xdr:rowOff>
    </xdr:from>
    <xdr:to>
      <xdr:col>116</xdr:col>
      <xdr:colOff>152400</xdr:colOff>
      <xdr:row>108</xdr:row>
      <xdr:rowOff>62485</xdr:rowOff>
    </xdr:to>
    <xdr:cxnSp macro="">
      <xdr:nvCxnSpPr>
        <xdr:cNvPr id="819" name="直線コネクタ 818">
          <a:extLst>
            <a:ext uri="{FF2B5EF4-FFF2-40B4-BE49-F238E27FC236}">
              <a16:creationId xmlns:a16="http://schemas.microsoft.com/office/drawing/2014/main" id="{B83374A4-59C3-41E8-AF1B-068754464131}"/>
            </a:ext>
          </a:extLst>
        </xdr:cNvPr>
        <xdr:cNvCxnSpPr/>
      </xdr:nvCxnSpPr>
      <xdr:spPr>
        <a:xfrm>
          <a:off x="22072600" y="1857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155464</xdr:rowOff>
    </xdr:from>
    <xdr:ext cx="469744" cy="259045"/>
    <xdr:sp macro="" textlink="">
      <xdr:nvSpPr>
        <xdr:cNvPr id="820" name="【公民館】&#10;一人当たり面積最大値テキスト">
          <a:extLst>
            <a:ext uri="{FF2B5EF4-FFF2-40B4-BE49-F238E27FC236}">
              <a16:creationId xmlns:a16="http://schemas.microsoft.com/office/drawing/2014/main" id="{68B99302-4897-43F7-A844-F8E866FF589E}"/>
            </a:ext>
          </a:extLst>
        </xdr:cNvPr>
        <xdr:cNvSpPr txBox="1"/>
      </xdr:nvSpPr>
      <xdr:spPr>
        <a:xfrm>
          <a:off x="22199600" y="16957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37337</xdr:rowOff>
    </xdr:from>
    <xdr:to>
      <xdr:col>116</xdr:col>
      <xdr:colOff>152400</xdr:colOff>
      <xdr:row>100</xdr:row>
      <xdr:rowOff>37337</xdr:rowOff>
    </xdr:to>
    <xdr:cxnSp macro="">
      <xdr:nvCxnSpPr>
        <xdr:cNvPr id="821" name="直線コネクタ 820">
          <a:extLst>
            <a:ext uri="{FF2B5EF4-FFF2-40B4-BE49-F238E27FC236}">
              <a16:creationId xmlns:a16="http://schemas.microsoft.com/office/drawing/2014/main" id="{F23FD2CE-76DF-45C5-98CB-F2075CBE7901}"/>
            </a:ext>
          </a:extLst>
        </xdr:cNvPr>
        <xdr:cNvCxnSpPr/>
      </xdr:nvCxnSpPr>
      <xdr:spPr>
        <a:xfrm>
          <a:off x="22072600" y="17182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170705</xdr:rowOff>
    </xdr:from>
    <xdr:ext cx="469744" cy="259045"/>
    <xdr:sp macro="" textlink="">
      <xdr:nvSpPr>
        <xdr:cNvPr id="822" name="【公民館】&#10;一人当たり面積平均値テキスト">
          <a:extLst>
            <a:ext uri="{FF2B5EF4-FFF2-40B4-BE49-F238E27FC236}">
              <a16:creationId xmlns:a16="http://schemas.microsoft.com/office/drawing/2014/main" id="{8AD1E022-F2CF-42C3-8D28-8A2FA607E758}"/>
            </a:ext>
          </a:extLst>
        </xdr:cNvPr>
        <xdr:cNvSpPr txBox="1"/>
      </xdr:nvSpPr>
      <xdr:spPr>
        <a:xfrm>
          <a:off x="22199600" y="181729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20828</xdr:rowOff>
    </xdr:from>
    <xdr:to>
      <xdr:col>116</xdr:col>
      <xdr:colOff>114300</xdr:colOff>
      <xdr:row>106</xdr:row>
      <xdr:rowOff>122428</xdr:rowOff>
    </xdr:to>
    <xdr:sp macro="" textlink="">
      <xdr:nvSpPr>
        <xdr:cNvPr id="823" name="フローチャート: 判断 822">
          <a:extLst>
            <a:ext uri="{FF2B5EF4-FFF2-40B4-BE49-F238E27FC236}">
              <a16:creationId xmlns:a16="http://schemas.microsoft.com/office/drawing/2014/main" id="{CCC2FD9D-72F6-415D-91DD-B417E07D344E}"/>
            </a:ext>
          </a:extLst>
        </xdr:cNvPr>
        <xdr:cNvSpPr/>
      </xdr:nvSpPr>
      <xdr:spPr>
        <a:xfrm>
          <a:off x="221107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13970</xdr:rowOff>
    </xdr:from>
    <xdr:to>
      <xdr:col>112</xdr:col>
      <xdr:colOff>38100</xdr:colOff>
      <xdr:row>106</xdr:row>
      <xdr:rowOff>115570</xdr:rowOff>
    </xdr:to>
    <xdr:sp macro="" textlink="">
      <xdr:nvSpPr>
        <xdr:cNvPr id="824" name="フローチャート: 判断 823">
          <a:extLst>
            <a:ext uri="{FF2B5EF4-FFF2-40B4-BE49-F238E27FC236}">
              <a16:creationId xmlns:a16="http://schemas.microsoft.com/office/drawing/2014/main" id="{126A67AB-7AE9-49B1-8F6A-7DC011416E6B}"/>
            </a:ext>
          </a:extLst>
        </xdr:cNvPr>
        <xdr:cNvSpPr/>
      </xdr:nvSpPr>
      <xdr:spPr>
        <a:xfrm>
          <a:off x="212725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9398</xdr:rowOff>
    </xdr:from>
    <xdr:to>
      <xdr:col>107</xdr:col>
      <xdr:colOff>101600</xdr:colOff>
      <xdr:row>106</xdr:row>
      <xdr:rowOff>110998</xdr:rowOff>
    </xdr:to>
    <xdr:sp macro="" textlink="">
      <xdr:nvSpPr>
        <xdr:cNvPr id="825" name="フローチャート: 判断 824">
          <a:extLst>
            <a:ext uri="{FF2B5EF4-FFF2-40B4-BE49-F238E27FC236}">
              <a16:creationId xmlns:a16="http://schemas.microsoft.com/office/drawing/2014/main" id="{58167F12-FC43-4ED1-B15D-9712AD3B8416}"/>
            </a:ext>
          </a:extLst>
        </xdr:cNvPr>
        <xdr:cNvSpPr/>
      </xdr:nvSpPr>
      <xdr:spPr>
        <a:xfrm>
          <a:off x="20383500" y="1818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9398</xdr:rowOff>
    </xdr:from>
    <xdr:to>
      <xdr:col>102</xdr:col>
      <xdr:colOff>165100</xdr:colOff>
      <xdr:row>106</xdr:row>
      <xdr:rowOff>110998</xdr:rowOff>
    </xdr:to>
    <xdr:sp macro="" textlink="">
      <xdr:nvSpPr>
        <xdr:cNvPr id="826" name="フローチャート: 判断 825">
          <a:extLst>
            <a:ext uri="{FF2B5EF4-FFF2-40B4-BE49-F238E27FC236}">
              <a16:creationId xmlns:a16="http://schemas.microsoft.com/office/drawing/2014/main" id="{B1E7E806-3DC6-4904-95B2-8BDA5BD282EA}"/>
            </a:ext>
          </a:extLst>
        </xdr:cNvPr>
        <xdr:cNvSpPr/>
      </xdr:nvSpPr>
      <xdr:spPr>
        <a:xfrm>
          <a:off x="19494500" y="1818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45974</xdr:rowOff>
    </xdr:from>
    <xdr:to>
      <xdr:col>98</xdr:col>
      <xdr:colOff>38100</xdr:colOff>
      <xdr:row>106</xdr:row>
      <xdr:rowOff>147574</xdr:rowOff>
    </xdr:to>
    <xdr:sp macro="" textlink="">
      <xdr:nvSpPr>
        <xdr:cNvPr id="827" name="フローチャート: 判断 826">
          <a:extLst>
            <a:ext uri="{FF2B5EF4-FFF2-40B4-BE49-F238E27FC236}">
              <a16:creationId xmlns:a16="http://schemas.microsoft.com/office/drawing/2014/main" id="{8DEF68E7-29BF-42F2-BC6D-498FFA8E9575}"/>
            </a:ext>
          </a:extLst>
        </xdr:cNvPr>
        <xdr:cNvSpPr/>
      </xdr:nvSpPr>
      <xdr:spPr>
        <a:xfrm>
          <a:off x="18605500" y="182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E8DC8C65-6850-44ED-8D9E-3FB76196119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B5A66D9B-725B-46DF-9B81-839039B0B0C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24ABB07C-C68B-4343-8E6C-77CC154921E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F0FF23F8-447C-4322-B950-B73F42068B9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C468E025-8054-40E8-80B7-D817DDBE1E5C}"/>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82550</xdr:rowOff>
    </xdr:from>
    <xdr:to>
      <xdr:col>116</xdr:col>
      <xdr:colOff>114300</xdr:colOff>
      <xdr:row>105</xdr:row>
      <xdr:rowOff>12700</xdr:rowOff>
    </xdr:to>
    <xdr:sp macro="" textlink="">
      <xdr:nvSpPr>
        <xdr:cNvPr id="833" name="楕円 832">
          <a:extLst>
            <a:ext uri="{FF2B5EF4-FFF2-40B4-BE49-F238E27FC236}">
              <a16:creationId xmlns:a16="http://schemas.microsoft.com/office/drawing/2014/main" id="{68345046-1FFA-44DA-9F40-C63CA1A5655F}"/>
            </a:ext>
          </a:extLst>
        </xdr:cNvPr>
        <xdr:cNvSpPr/>
      </xdr:nvSpPr>
      <xdr:spPr>
        <a:xfrm>
          <a:off x="221107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105427</xdr:rowOff>
    </xdr:from>
    <xdr:ext cx="469744" cy="259045"/>
    <xdr:sp macro="" textlink="">
      <xdr:nvSpPr>
        <xdr:cNvPr id="834" name="【公民館】&#10;一人当たり面積該当値テキスト">
          <a:extLst>
            <a:ext uri="{FF2B5EF4-FFF2-40B4-BE49-F238E27FC236}">
              <a16:creationId xmlns:a16="http://schemas.microsoft.com/office/drawing/2014/main" id="{EA62FEF8-D232-4065-B891-D0CA9F20F758}"/>
            </a:ext>
          </a:extLst>
        </xdr:cNvPr>
        <xdr:cNvSpPr txBox="1"/>
      </xdr:nvSpPr>
      <xdr:spPr>
        <a:xfrm>
          <a:off x="22199600" y="1776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91694</xdr:rowOff>
    </xdr:from>
    <xdr:to>
      <xdr:col>112</xdr:col>
      <xdr:colOff>38100</xdr:colOff>
      <xdr:row>105</xdr:row>
      <xdr:rowOff>21844</xdr:rowOff>
    </xdr:to>
    <xdr:sp macro="" textlink="">
      <xdr:nvSpPr>
        <xdr:cNvPr id="835" name="楕円 834">
          <a:extLst>
            <a:ext uri="{FF2B5EF4-FFF2-40B4-BE49-F238E27FC236}">
              <a16:creationId xmlns:a16="http://schemas.microsoft.com/office/drawing/2014/main" id="{5F7FBB0A-8833-4968-8357-42B92F02C70A}"/>
            </a:ext>
          </a:extLst>
        </xdr:cNvPr>
        <xdr:cNvSpPr/>
      </xdr:nvSpPr>
      <xdr:spPr>
        <a:xfrm>
          <a:off x="21272500" y="179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133350</xdr:rowOff>
    </xdr:from>
    <xdr:to>
      <xdr:col>116</xdr:col>
      <xdr:colOff>63500</xdr:colOff>
      <xdr:row>104</xdr:row>
      <xdr:rowOff>142494</xdr:rowOff>
    </xdr:to>
    <xdr:cxnSp macro="">
      <xdr:nvCxnSpPr>
        <xdr:cNvPr id="836" name="直線コネクタ 835">
          <a:extLst>
            <a:ext uri="{FF2B5EF4-FFF2-40B4-BE49-F238E27FC236}">
              <a16:creationId xmlns:a16="http://schemas.microsoft.com/office/drawing/2014/main" id="{DA3C2C89-EAB3-468A-96C2-06DFDDF4C0A1}"/>
            </a:ext>
          </a:extLst>
        </xdr:cNvPr>
        <xdr:cNvCxnSpPr/>
      </xdr:nvCxnSpPr>
      <xdr:spPr>
        <a:xfrm flipV="1">
          <a:off x="21323300" y="1796415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98552</xdr:rowOff>
    </xdr:from>
    <xdr:to>
      <xdr:col>107</xdr:col>
      <xdr:colOff>101600</xdr:colOff>
      <xdr:row>105</xdr:row>
      <xdr:rowOff>28702</xdr:rowOff>
    </xdr:to>
    <xdr:sp macro="" textlink="">
      <xdr:nvSpPr>
        <xdr:cNvPr id="837" name="楕円 836">
          <a:extLst>
            <a:ext uri="{FF2B5EF4-FFF2-40B4-BE49-F238E27FC236}">
              <a16:creationId xmlns:a16="http://schemas.microsoft.com/office/drawing/2014/main" id="{DD2BD236-91B8-4616-A6E5-80A6D39DBFF9}"/>
            </a:ext>
          </a:extLst>
        </xdr:cNvPr>
        <xdr:cNvSpPr/>
      </xdr:nvSpPr>
      <xdr:spPr>
        <a:xfrm>
          <a:off x="20383500" y="1792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142494</xdr:rowOff>
    </xdr:from>
    <xdr:to>
      <xdr:col>111</xdr:col>
      <xdr:colOff>177800</xdr:colOff>
      <xdr:row>104</xdr:row>
      <xdr:rowOff>149352</xdr:rowOff>
    </xdr:to>
    <xdr:cxnSp macro="">
      <xdr:nvCxnSpPr>
        <xdr:cNvPr id="838" name="直線コネクタ 837">
          <a:extLst>
            <a:ext uri="{FF2B5EF4-FFF2-40B4-BE49-F238E27FC236}">
              <a16:creationId xmlns:a16="http://schemas.microsoft.com/office/drawing/2014/main" id="{83BD988F-42AC-4B69-8377-678F0CE9E209}"/>
            </a:ext>
          </a:extLst>
        </xdr:cNvPr>
        <xdr:cNvCxnSpPr/>
      </xdr:nvCxnSpPr>
      <xdr:spPr>
        <a:xfrm flipV="1">
          <a:off x="20434300" y="17973294"/>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105411</xdr:rowOff>
    </xdr:from>
    <xdr:to>
      <xdr:col>102</xdr:col>
      <xdr:colOff>165100</xdr:colOff>
      <xdr:row>105</xdr:row>
      <xdr:rowOff>35561</xdr:rowOff>
    </xdr:to>
    <xdr:sp macro="" textlink="">
      <xdr:nvSpPr>
        <xdr:cNvPr id="839" name="楕円 838">
          <a:extLst>
            <a:ext uri="{FF2B5EF4-FFF2-40B4-BE49-F238E27FC236}">
              <a16:creationId xmlns:a16="http://schemas.microsoft.com/office/drawing/2014/main" id="{D18E90B4-33F6-4435-90A9-C02EEEE76DEC}"/>
            </a:ext>
          </a:extLst>
        </xdr:cNvPr>
        <xdr:cNvSpPr/>
      </xdr:nvSpPr>
      <xdr:spPr>
        <a:xfrm>
          <a:off x="19494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149352</xdr:rowOff>
    </xdr:from>
    <xdr:to>
      <xdr:col>107</xdr:col>
      <xdr:colOff>50800</xdr:colOff>
      <xdr:row>104</xdr:row>
      <xdr:rowOff>156211</xdr:rowOff>
    </xdr:to>
    <xdr:cxnSp macro="">
      <xdr:nvCxnSpPr>
        <xdr:cNvPr id="840" name="直線コネクタ 839">
          <a:extLst>
            <a:ext uri="{FF2B5EF4-FFF2-40B4-BE49-F238E27FC236}">
              <a16:creationId xmlns:a16="http://schemas.microsoft.com/office/drawing/2014/main" id="{6E1B2A64-418E-4F95-959E-043E15531D29}"/>
            </a:ext>
          </a:extLst>
        </xdr:cNvPr>
        <xdr:cNvCxnSpPr/>
      </xdr:nvCxnSpPr>
      <xdr:spPr>
        <a:xfrm flipV="1">
          <a:off x="19545300" y="17980152"/>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254</xdr:rowOff>
    </xdr:from>
    <xdr:to>
      <xdr:col>98</xdr:col>
      <xdr:colOff>38100</xdr:colOff>
      <xdr:row>105</xdr:row>
      <xdr:rowOff>101854</xdr:rowOff>
    </xdr:to>
    <xdr:sp macro="" textlink="">
      <xdr:nvSpPr>
        <xdr:cNvPr id="841" name="楕円 840">
          <a:extLst>
            <a:ext uri="{FF2B5EF4-FFF2-40B4-BE49-F238E27FC236}">
              <a16:creationId xmlns:a16="http://schemas.microsoft.com/office/drawing/2014/main" id="{41EB239E-E900-468F-BC2C-9D64E229A4C8}"/>
            </a:ext>
          </a:extLst>
        </xdr:cNvPr>
        <xdr:cNvSpPr/>
      </xdr:nvSpPr>
      <xdr:spPr>
        <a:xfrm>
          <a:off x="18605500" y="1800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156211</xdr:rowOff>
    </xdr:from>
    <xdr:to>
      <xdr:col>102</xdr:col>
      <xdr:colOff>114300</xdr:colOff>
      <xdr:row>105</xdr:row>
      <xdr:rowOff>51054</xdr:rowOff>
    </xdr:to>
    <xdr:cxnSp macro="">
      <xdr:nvCxnSpPr>
        <xdr:cNvPr id="842" name="直線コネクタ 841">
          <a:extLst>
            <a:ext uri="{FF2B5EF4-FFF2-40B4-BE49-F238E27FC236}">
              <a16:creationId xmlns:a16="http://schemas.microsoft.com/office/drawing/2014/main" id="{CFDAFFBD-9E94-4C73-BDE6-4FF73DA1F90F}"/>
            </a:ext>
          </a:extLst>
        </xdr:cNvPr>
        <xdr:cNvCxnSpPr/>
      </xdr:nvCxnSpPr>
      <xdr:spPr>
        <a:xfrm flipV="1">
          <a:off x="18656300" y="17987011"/>
          <a:ext cx="8890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106697</xdr:rowOff>
    </xdr:from>
    <xdr:ext cx="469744" cy="259045"/>
    <xdr:sp macro="" textlink="">
      <xdr:nvSpPr>
        <xdr:cNvPr id="843" name="n_1aveValue【公民館】&#10;一人当たり面積">
          <a:extLst>
            <a:ext uri="{FF2B5EF4-FFF2-40B4-BE49-F238E27FC236}">
              <a16:creationId xmlns:a16="http://schemas.microsoft.com/office/drawing/2014/main" id="{922E9082-583E-4514-B231-02A231ACFD28}"/>
            </a:ext>
          </a:extLst>
        </xdr:cNvPr>
        <xdr:cNvSpPr txBox="1"/>
      </xdr:nvSpPr>
      <xdr:spPr>
        <a:xfrm>
          <a:off x="210757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102125</xdr:rowOff>
    </xdr:from>
    <xdr:ext cx="469744" cy="259045"/>
    <xdr:sp macro="" textlink="">
      <xdr:nvSpPr>
        <xdr:cNvPr id="844" name="n_2aveValue【公民館】&#10;一人当たり面積">
          <a:extLst>
            <a:ext uri="{FF2B5EF4-FFF2-40B4-BE49-F238E27FC236}">
              <a16:creationId xmlns:a16="http://schemas.microsoft.com/office/drawing/2014/main" id="{EA5D516C-6236-4866-8F14-2C96F0405BD7}"/>
            </a:ext>
          </a:extLst>
        </xdr:cNvPr>
        <xdr:cNvSpPr txBox="1"/>
      </xdr:nvSpPr>
      <xdr:spPr>
        <a:xfrm>
          <a:off x="20199427" y="1827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102125</xdr:rowOff>
    </xdr:from>
    <xdr:ext cx="469744" cy="259045"/>
    <xdr:sp macro="" textlink="">
      <xdr:nvSpPr>
        <xdr:cNvPr id="845" name="n_3aveValue【公民館】&#10;一人当たり面積">
          <a:extLst>
            <a:ext uri="{FF2B5EF4-FFF2-40B4-BE49-F238E27FC236}">
              <a16:creationId xmlns:a16="http://schemas.microsoft.com/office/drawing/2014/main" id="{C1065E74-89B3-44F6-BD08-41308121F61D}"/>
            </a:ext>
          </a:extLst>
        </xdr:cNvPr>
        <xdr:cNvSpPr txBox="1"/>
      </xdr:nvSpPr>
      <xdr:spPr>
        <a:xfrm>
          <a:off x="19310427" y="1827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138701</xdr:rowOff>
    </xdr:from>
    <xdr:ext cx="469744" cy="259045"/>
    <xdr:sp macro="" textlink="">
      <xdr:nvSpPr>
        <xdr:cNvPr id="846" name="n_4aveValue【公民館】&#10;一人当たり面積">
          <a:extLst>
            <a:ext uri="{FF2B5EF4-FFF2-40B4-BE49-F238E27FC236}">
              <a16:creationId xmlns:a16="http://schemas.microsoft.com/office/drawing/2014/main" id="{9D082F68-2168-44B8-B8E8-551C1BB85FFA}"/>
            </a:ext>
          </a:extLst>
        </xdr:cNvPr>
        <xdr:cNvSpPr txBox="1"/>
      </xdr:nvSpPr>
      <xdr:spPr>
        <a:xfrm>
          <a:off x="18421427" y="1831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38371</xdr:rowOff>
    </xdr:from>
    <xdr:ext cx="469744" cy="259045"/>
    <xdr:sp macro="" textlink="">
      <xdr:nvSpPr>
        <xdr:cNvPr id="847" name="n_1mainValue【公民館】&#10;一人当たり面積">
          <a:extLst>
            <a:ext uri="{FF2B5EF4-FFF2-40B4-BE49-F238E27FC236}">
              <a16:creationId xmlns:a16="http://schemas.microsoft.com/office/drawing/2014/main" id="{61A578FD-DA0E-45B9-B245-F9FDAEA1603F}"/>
            </a:ext>
          </a:extLst>
        </xdr:cNvPr>
        <xdr:cNvSpPr txBox="1"/>
      </xdr:nvSpPr>
      <xdr:spPr>
        <a:xfrm>
          <a:off x="21075727" y="1769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45229</xdr:rowOff>
    </xdr:from>
    <xdr:ext cx="469744" cy="259045"/>
    <xdr:sp macro="" textlink="">
      <xdr:nvSpPr>
        <xdr:cNvPr id="848" name="n_2mainValue【公民館】&#10;一人当たり面積">
          <a:extLst>
            <a:ext uri="{FF2B5EF4-FFF2-40B4-BE49-F238E27FC236}">
              <a16:creationId xmlns:a16="http://schemas.microsoft.com/office/drawing/2014/main" id="{7ADA1FE0-4071-46E3-B977-97C1D93EF0D4}"/>
            </a:ext>
          </a:extLst>
        </xdr:cNvPr>
        <xdr:cNvSpPr txBox="1"/>
      </xdr:nvSpPr>
      <xdr:spPr>
        <a:xfrm>
          <a:off x="20199427" y="1770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52088</xdr:rowOff>
    </xdr:from>
    <xdr:ext cx="469744" cy="259045"/>
    <xdr:sp macro="" textlink="">
      <xdr:nvSpPr>
        <xdr:cNvPr id="849" name="n_3mainValue【公民館】&#10;一人当たり面積">
          <a:extLst>
            <a:ext uri="{FF2B5EF4-FFF2-40B4-BE49-F238E27FC236}">
              <a16:creationId xmlns:a16="http://schemas.microsoft.com/office/drawing/2014/main" id="{FCBBCF49-E819-4057-A0A0-95E9DCB531A9}"/>
            </a:ext>
          </a:extLst>
        </xdr:cNvPr>
        <xdr:cNvSpPr txBox="1"/>
      </xdr:nvSpPr>
      <xdr:spPr>
        <a:xfrm>
          <a:off x="1931042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118381</xdr:rowOff>
    </xdr:from>
    <xdr:ext cx="469744" cy="259045"/>
    <xdr:sp macro="" textlink="">
      <xdr:nvSpPr>
        <xdr:cNvPr id="850" name="n_4mainValue【公民館】&#10;一人当たり面積">
          <a:extLst>
            <a:ext uri="{FF2B5EF4-FFF2-40B4-BE49-F238E27FC236}">
              <a16:creationId xmlns:a16="http://schemas.microsoft.com/office/drawing/2014/main" id="{BFCB9F6B-1A05-4177-82AB-E0CAFFFEAB01}"/>
            </a:ext>
          </a:extLst>
        </xdr:cNvPr>
        <xdr:cNvSpPr txBox="1"/>
      </xdr:nvSpPr>
      <xdr:spPr>
        <a:xfrm>
          <a:off x="18421427" y="1777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a:extLst>
            <a:ext uri="{FF2B5EF4-FFF2-40B4-BE49-F238E27FC236}">
              <a16:creationId xmlns:a16="http://schemas.microsoft.com/office/drawing/2014/main" id="{17E1D817-987F-41F1-9E64-7F696E1E656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a:extLst>
            <a:ext uri="{FF2B5EF4-FFF2-40B4-BE49-F238E27FC236}">
              <a16:creationId xmlns:a16="http://schemas.microsoft.com/office/drawing/2014/main" id="{4C0B9D32-2FA0-474B-87CD-91F770B3488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a:extLst>
            <a:ext uri="{FF2B5EF4-FFF2-40B4-BE49-F238E27FC236}">
              <a16:creationId xmlns:a16="http://schemas.microsoft.com/office/drawing/2014/main" id="{43841AD4-CB8A-477B-AB06-BE2BD910D7F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有形固定資産減価償却率は、全体的に横ばいに推移しているが、類似団体内平均よりも数値が高いものが多く、施設の老朽化が進んでいる状況である。</a:t>
          </a: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特に学校施設の有形固定資産減価償却率は他の施設と比較して高く、類似団体内平均、県平均との比較においても超過しており、それぞれ</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ポイント以上の開きがある</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一人当たりの面積についても、類似団体内平均、県平均と比較しても超過しており、それぞれ</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㎡以上の開きがある。　</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そのため、学校施設の大規模改修をはじめとした老朽化対策だけでなく、公共施設総合管理計画等に基づき施設の統廃合を進めていく。</a:t>
          </a: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また、公民館についても類似団体内平均よりも一人当たりの面積が多いため、公共施設総合管理計画等に基づき施設の統廃合を進め、将来的な財政負担の抑制に努める。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6D48146-B02A-49EE-82D6-AE55FAC4D49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5D7F635-33A2-4E31-AAFC-02502A3B807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14A2B0F-223F-4C30-BF47-49C895F5620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E49AE7E-5724-41EF-BFD2-9B12BA0833C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F46FB20-E2AA-4EC6-A116-114B57370F4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67A2CD8-F2D5-475E-826A-66CCAE94E63A}"/>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57D5302-86AF-4882-B65E-05F824415DC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6D2B036-8980-42E6-A329-603327171C1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6050BC7-1465-4681-B12A-1938496BFA9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8ECAC42-BA3D-42C0-BBDB-99ED974ACFB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25098CB-31CE-47BE-9AD7-7E92A639691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44322F7-27FE-4169-A914-609CBBFAD57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345DDFA-ED07-4DFC-9B46-7762C888414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0B0DC84-5352-4833-A75A-A8CF1CDC25F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59369FB-01F2-4352-913E-AD77AA4DC4C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50EC341-1A40-4A3E-87C0-2223E8B03DC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B309C54-30F2-46BB-977C-B7A2F12CA0F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1CF2396-D78A-423D-98E9-B3D5B5AD3C3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49566BC-6F7B-4598-9025-EDDDA74C748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93A8537-A4F4-4FF3-BC2E-5ACD2F25F11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3553B24-1EA9-489C-96CF-462A9F33DB1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AB7D5F1-2337-4015-A1A6-CDFFF42061B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847C032-3221-4EF6-9CFA-31740EC809F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DA90D35-58E7-43C5-A383-FFEC6AC03F6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082BE0A-2E2B-498E-96F0-DE2EB1462CC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30EC914-2818-4D9C-9188-B788EC5B263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A6B6D13-DB29-403B-BD68-92DD9FF054B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F882AC3-22B7-4F72-B8A7-54B885006E4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0049592-446A-4301-BD80-C024A8C380D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006893C-3757-4458-95D0-8A121808A87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CD534D1-B706-4E9A-AF45-7D4C296672C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85F3C4F-493D-4FD5-BABD-3E5210CB5C9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276C0B3-63C0-4680-A70B-4719B604E31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252CCA6-2E49-48CF-8445-18B2598A39C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EB88352-4D4F-48A4-B011-9BD59A43D99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E75558A-9FEF-4FF8-B4DD-9680923455BE}"/>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F34AB05-1370-4FEE-BCBD-0270D9F0BE5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02BCD55-6A74-4F78-922E-CAC6CE026C5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A9CEF77-865A-4FB0-8347-62722FCD3E8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F7AA52B-B6FE-4FD3-91A5-C6D23EF0767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65CB9B8-621F-4292-A02D-335CFDCD706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FDABC57-4033-4330-8FF0-80E86CC4363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91E3A44-5E08-40BD-87F8-55B3F708D52D}"/>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F568391-5C9F-4786-AFD7-8BC89C2BB296}"/>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FE1D77BC-9B5C-4E10-B392-0F05977E82D9}"/>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32D19E0-8B37-40D2-8E61-DF303F0742A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ADE377FB-396A-4153-AE35-943B519F7FE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A218D89C-C5DD-4FD0-B2FE-27BA2DFAF497}"/>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ACF5A59-981D-4416-8DCA-985662157515}"/>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C3F920D-0945-478C-92B3-520B5BC5ED19}"/>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E21895C9-BAE2-4797-A235-1AA3723F2D4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2890074-D0A1-4DD2-ABB5-11F7883894B6}"/>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71D816BF-7CE0-4E21-BA49-09B80DFECD98}"/>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4704146B-9A97-4A2C-89DE-EEEFE2CC23E9}"/>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C9E3A04D-F825-4E20-87E2-E3B34E47D0A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4958DAD-2324-480E-AD3C-C1FA35377EB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113756</xdr:rowOff>
    </xdr:from>
    <xdr:to>
      <xdr:col>24</xdr:col>
      <xdr:colOff>62865</xdr:colOff>
      <xdr:row>42</xdr:row>
      <xdr:rowOff>30480</xdr:rowOff>
    </xdr:to>
    <xdr:cxnSp macro="">
      <xdr:nvCxnSpPr>
        <xdr:cNvPr id="58" name="直線コネクタ 57">
          <a:extLst>
            <a:ext uri="{FF2B5EF4-FFF2-40B4-BE49-F238E27FC236}">
              <a16:creationId xmlns:a16="http://schemas.microsoft.com/office/drawing/2014/main" id="{C4F3E961-17F9-4041-A9AC-6BB85F43C6C5}"/>
            </a:ext>
          </a:extLst>
        </xdr:cNvPr>
        <xdr:cNvCxnSpPr/>
      </xdr:nvCxnSpPr>
      <xdr:spPr>
        <a:xfrm flipV="1">
          <a:off x="4634865" y="5771606"/>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9" name="【図書館】&#10;有形固定資産減価償却率最小値テキスト">
          <a:extLst>
            <a:ext uri="{FF2B5EF4-FFF2-40B4-BE49-F238E27FC236}">
              <a16:creationId xmlns:a16="http://schemas.microsoft.com/office/drawing/2014/main" id="{A55111DD-7F88-4656-9C63-8804E084488D}"/>
            </a:ext>
          </a:extLst>
        </xdr:cNvPr>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60" name="直線コネクタ 59">
          <a:extLst>
            <a:ext uri="{FF2B5EF4-FFF2-40B4-BE49-F238E27FC236}">
              <a16:creationId xmlns:a16="http://schemas.microsoft.com/office/drawing/2014/main" id="{538624B9-2788-4FA7-9FF8-E5BFB443D511}"/>
            </a:ext>
          </a:extLst>
        </xdr:cNvPr>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60433</xdr:rowOff>
    </xdr:from>
    <xdr:ext cx="340478" cy="259045"/>
    <xdr:sp macro="" textlink="">
      <xdr:nvSpPr>
        <xdr:cNvPr id="61" name="【図書館】&#10;有形固定資産減価償却率最大値テキスト">
          <a:extLst>
            <a:ext uri="{FF2B5EF4-FFF2-40B4-BE49-F238E27FC236}">
              <a16:creationId xmlns:a16="http://schemas.microsoft.com/office/drawing/2014/main" id="{6A69435F-830D-40D0-8434-FBF7D1FDFB7A}"/>
            </a:ext>
          </a:extLst>
        </xdr:cNvPr>
        <xdr:cNvSpPr txBox="1"/>
      </xdr:nvSpPr>
      <xdr:spPr>
        <a:xfrm>
          <a:off x="4673600" y="55468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113756</xdr:rowOff>
    </xdr:from>
    <xdr:to>
      <xdr:col>24</xdr:col>
      <xdr:colOff>152400</xdr:colOff>
      <xdr:row>33</xdr:row>
      <xdr:rowOff>113756</xdr:rowOff>
    </xdr:to>
    <xdr:cxnSp macro="">
      <xdr:nvCxnSpPr>
        <xdr:cNvPr id="62" name="直線コネクタ 61">
          <a:extLst>
            <a:ext uri="{FF2B5EF4-FFF2-40B4-BE49-F238E27FC236}">
              <a16:creationId xmlns:a16="http://schemas.microsoft.com/office/drawing/2014/main" id="{C71C1311-3A5B-4AEC-A42B-CFA091E2DEF2}"/>
            </a:ext>
          </a:extLst>
        </xdr:cNvPr>
        <xdr:cNvCxnSpPr/>
      </xdr:nvCxnSpPr>
      <xdr:spPr>
        <a:xfrm>
          <a:off x="4546600" y="577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96900</xdr:rowOff>
    </xdr:from>
    <xdr:ext cx="405111" cy="259045"/>
    <xdr:sp macro="" textlink="">
      <xdr:nvSpPr>
        <xdr:cNvPr id="63" name="【図書館】&#10;有形固定資産減価償却率平均値テキスト">
          <a:extLst>
            <a:ext uri="{FF2B5EF4-FFF2-40B4-BE49-F238E27FC236}">
              <a16:creationId xmlns:a16="http://schemas.microsoft.com/office/drawing/2014/main" id="{AD477E62-F49A-4904-AA82-9B2B36036BA3}"/>
            </a:ext>
          </a:extLst>
        </xdr:cNvPr>
        <xdr:cNvSpPr txBox="1"/>
      </xdr:nvSpPr>
      <xdr:spPr>
        <a:xfrm>
          <a:off x="4673600" y="64405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118473</xdr:rowOff>
    </xdr:from>
    <xdr:to>
      <xdr:col>24</xdr:col>
      <xdr:colOff>114300</xdr:colOff>
      <xdr:row>38</xdr:row>
      <xdr:rowOff>48623</xdr:rowOff>
    </xdr:to>
    <xdr:sp macro="" textlink="">
      <xdr:nvSpPr>
        <xdr:cNvPr id="64" name="フローチャート: 判断 63">
          <a:extLst>
            <a:ext uri="{FF2B5EF4-FFF2-40B4-BE49-F238E27FC236}">
              <a16:creationId xmlns:a16="http://schemas.microsoft.com/office/drawing/2014/main" id="{094BF0F7-BBBE-4363-9E82-D86309F398FA}"/>
            </a:ext>
          </a:extLst>
        </xdr:cNvPr>
        <xdr:cNvSpPr/>
      </xdr:nvSpPr>
      <xdr:spPr>
        <a:xfrm>
          <a:off x="4584700" y="646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62956</xdr:rowOff>
    </xdr:from>
    <xdr:to>
      <xdr:col>20</xdr:col>
      <xdr:colOff>38100</xdr:colOff>
      <xdr:row>37</xdr:row>
      <xdr:rowOff>164556</xdr:rowOff>
    </xdr:to>
    <xdr:sp macro="" textlink="">
      <xdr:nvSpPr>
        <xdr:cNvPr id="65" name="フローチャート: 判断 64">
          <a:extLst>
            <a:ext uri="{FF2B5EF4-FFF2-40B4-BE49-F238E27FC236}">
              <a16:creationId xmlns:a16="http://schemas.microsoft.com/office/drawing/2014/main" id="{A365BFF5-6245-4616-A208-D2906E6FC602}"/>
            </a:ext>
          </a:extLst>
        </xdr:cNvPr>
        <xdr:cNvSpPr/>
      </xdr:nvSpPr>
      <xdr:spPr>
        <a:xfrm>
          <a:off x="3746500" y="640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66222</xdr:rowOff>
    </xdr:from>
    <xdr:to>
      <xdr:col>15</xdr:col>
      <xdr:colOff>101600</xdr:colOff>
      <xdr:row>37</xdr:row>
      <xdr:rowOff>167822</xdr:rowOff>
    </xdr:to>
    <xdr:sp macro="" textlink="">
      <xdr:nvSpPr>
        <xdr:cNvPr id="66" name="フローチャート: 判断 65">
          <a:extLst>
            <a:ext uri="{FF2B5EF4-FFF2-40B4-BE49-F238E27FC236}">
              <a16:creationId xmlns:a16="http://schemas.microsoft.com/office/drawing/2014/main" id="{66F60DED-7536-4EC3-8A23-CCABAE5859CE}"/>
            </a:ext>
          </a:extLst>
        </xdr:cNvPr>
        <xdr:cNvSpPr/>
      </xdr:nvSpPr>
      <xdr:spPr>
        <a:xfrm>
          <a:off x="2857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38463</xdr:rowOff>
    </xdr:from>
    <xdr:to>
      <xdr:col>10</xdr:col>
      <xdr:colOff>165100</xdr:colOff>
      <xdr:row>37</xdr:row>
      <xdr:rowOff>140063</xdr:rowOff>
    </xdr:to>
    <xdr:sp macro="" textlink="">
      <xdr:nvSpPr>
        <xdr:cNvPr id="67" name="フローチャート: 判断 66">
          <a:extLst>
            <a:ext uri="{FF2B5EF4-FFF2-40B4-BE49-F238E27FC236}">
              <a16:creationId xmlns:a16="http://schemas.microsoft.com/office/drawing/2014/main" id="{3B136195-797C-4757-9CC5-C7C5B5867F2A}"/>
            </a:ext>
          </a:extLst>
        </xdr:cNvPr>
        <xdr:cNvSpPr/>
      </xdr:nvSpPr>
      <xdr:spPr>
        <a:xfrm>
          <a:off x="1968500" y="638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23767</xdr:rowOff>
    </xdr:from>
    <xdr:to>
      <xdr:col>6</xdr:col>
      <xdr:colOff>38100</xdr:colOff>
      <xdr:row>37</xdr:row>
      <xdr:rowOff>125367</xdr:rowOff>
    </xdr:to>
    <xdr:sp macro="" textlink="">
      <xdr:nvSpPr>
        <xdr:cNvPr id="68" name="フローチャート: 判断 67">
          <a:extLst>
            <a:ext uri="{FF2B5EF4-FFF2-40B4-BE49-F238E27FC236}">
              <a16:creationId xmlns:a16="http://schemas.microsoft.com/office/drawing/2014/main" id="{54FB7A93-D97E-4677-8D4F-F606DE995C1E}"/>
            </a:ext>
          </a:extLst>
        </xdr:cNvPr>
        <xdr:cNvSpPr/>
      </xdr:nvSpPr>
      <xdr:spPr>
        <a:xfrm>
          <a:off x="10795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ABD44C5-85B8-4CED-907E-D056BA45479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1D26A87-E1C9-4BC8-B158-5775EC3F6A4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BECEC14-D8E6-4D26-9B3A-8786A829CE8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503CA6F-B5E8-42B6-ABB2-ECA75ADF66B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91C6281-C8B2-49B8-8B19-9AA6B44D508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76019</xdr:rowOff>
    </xdr:from>
    <xdr:to>
      <xdr:col>24</xdr:col>
      <xdr:colOff>114300</xdr:colOff>
      <xdr:row>35</xdr:row>
      <xdr:rowOff>6169</xdr:rowOff>
    </xdr:to>
    <xdr:sp macro="" textlink="">
      <xdr:nvSpPr>
        <xdr:cNvPr id="74" name="楕円 73">
          <a:extLst>
            <a:ext uri="{FF2B5EF4-FFF2-40B4-BE49-F238E27FC236}">
              <a16:creationId xmlns:a16="http://schemas.microsoft.com/office/drawing/2014/main" id="{EC903875-2EE9-4CE1-8450-7DBF5DF9B034}"/>
            </a:ext>
          </a:extLst>
        </xdr:cNvPr>
        <xdr:cNvSpPr/>
      </xdr:nvSpPr>
      <xdr:spPr>
        <a:xfrm>
          <a:off x="4584700" y="590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98896</xdr:rowOff>
    </xdr:from>
    <xdr:ext cx="405111" cy="259045"/>
    <xdr:sp macro="" textlink="">
      <xdr:nvSpPr>
        <xdr:cNvPr id="75" name="【図書館】&#10;有形固定資産減価償却率該当値テキスト">
          <a:extLst>
            <a:ext uri="{FF2B5EF4-FFF2-40B4-BE49-F238E27FC236}">
              <a16:creationId xmlns:a16="http://schemas.microsoft.com/office/drawing/2014/main" id="{6574D67A-53ED-4842-B000-6644FFAD4FF5}"/>
            </a:ext>
          </a:extLst>
        </xdr:cNvPr>
        <xdr:cNvSpPr txBox="1"/>
      </xdr:nvSpPr>
      <xdr:spPr>
        <a:xfrm>
          <a:off x="4673600" y="575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79284</xdr:rowOff>
    </xdr:from>
    <xdr:to>
      <xdr:col>20</xdr:col>
      <xdr:colOff>38100</xdr:colOff>
      <xdr:row>35</xdr:row>
      <xdr:rowOff>9434</xdr:rowOff>
    </xdr:to>
    <xdr:sp macro="" textlink="">
      <xdr:nvSpPr>
        <xdr:cNvPr id="76" name="楕円 75">
          <a:extLst>
            <a:ext uri="{FF2B5EF4-FFF2-40B4-BE49-F238E27FC236}">
              <a16:creationId xmlns:a16="http://schemas.microsoft.com/office/drawing/2014/main" id="{D089BA03-7567-4279-B7DD-D796CB6B7527}"/>
            </a:ext>
          </a:extLst>
        </xdr:cNvPr>
        <xdr:cNvSpPr/>
      </xdr:nvSpPr>
      <xdr:spPr>
        <a:xfrm>
          <a:off x="3746500" y="590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126819</xdr:rowOff>
    </xdr:from>
    <xdr:to>
      <xdr:col>24</xdr:col>
      <xdr:colOff>63500</xdr:colOff>
      <xdr:row>34</xdr:row>
      <xdr:rowOff>130084</xdr:rowOff>
    </xdr:to>
    <xdr:cxnSp macro="">
      <xdr:nvCxnSpPr>
        <xdr:cNvPr id="77" name="直線コネクタ 76">
          <a:extLst>
            <a:ext uri="{FF2B5EF4-FFF2-40B4-BE49-F238E27FC236}">
              <a16:creationId xmlns:a16="http://schemas.microsoft.com/office/drawing/2014/main" id="{995B9F46-D351-4509-81E7-AE1773A4290B}"/>
            </a:ext>
          </a:extLst>
        </xdr:cNvPr>
        <xdr:cNvCxnSpPr/>
      </xdr:nvCxnSpPr>
      <xdr:spPr>
        <a:xfrm flipV="1">
          <a:off x="3797300" y="595611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46627</xdr:rowOff>
    </xdr:from>
    <xdr:to>
      <xdr:col>15</xdr:col>
      <xdr:colOff>101600</xdr:colOff>
      <xdr:row>34</xdr:row>
      <xdr:rowOff>148227</xdr:rowOff>
    </xdr:to>
    <xdr:sp macro="" textlink="">
      <xdr:nvSpPr>
        <xdr:cNvPr id="78" name="楕円 77">
          <a:extLst>
            <a:ext uri="{FF2B5EF4-FFF2-40B4-BE49-F238E27FC236}">
              <a16:creationId xmlns:a16="http://schemas.microsoft.com/office/drawing/2014/main" id="{B02F107F-585F-486F-8635-D109D6861EBE}"/>
            </a:ext>
          </a:extLst>
        </xdr:cNvPr>
        <xdr:cNvSpPr/>
      </xdr:nvSpPr>
      <xdr:spPr>
        <a:xfrm>
          <a:off x="2857500" y="587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97427</xdr:rowOff>
    </xdr:from>
    <xdr:to>
      <xdr:col>19</xdr:col>
      <xdr:colOff>177800</xdr:colOff>
      <xdr:row>34</xdr:row>
      <xdr:rowOff>130084</xdr:rowOff>
    </xdr:to>
    <xdr:cxnSp macro="">
      <xdr:nvCxnSpPr>
        <xdr:cNvPr id="79" name="直線コネクタ 78">
          <a:extLst>
            <a:ext uri="{FF2B5EF4-FFF2-40B4-BE49-F238E27FC236}">
              <a16:creationId xmlns:a16="http://schemas.microsoft.com/office/drawing/2014/main" id="{ADB70B5D-DD74-4EC9-9061-0D880CBF3397}"/>
            </a:ext>
          </a:extLst>
        </xdr:cNvPr>
        <xdr:cNvCxnSpPr/>
      </xdr:nvCxnSpPr>
      <xdr:spPr>
        <a:xfrm>
          <a:off x="2908300" y="59267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13970</xdr:rowOff>
    </xdr:from>
    <xdr:to>
      <xdr:col>10</xdr:col>
      <xdr:colOff>165100</xdr:colOff>
      <xdr:row>34</xdr:row>
      <xdr:rowOff>115570</xdr:rowOff>
    </xdr:to>
    <xdr:sp macro="" textlink="">
      <xdr:nvSpPr>
        <xdr:cNvPr id="80" name="楕円 79">
          <a:extLst>
            <a:ext uri="{FF2B5EF4-FFF2-40B4-BE49-F238E27FC236}">
              <a16:creationId xmlns:a16="http://schemas.microsoft.com/office/drawing/2014/main" id="{09D20E3D-6E0F-442A-B550-5EB798E740B5}"/>
            </a:ext>
          </a:extLst>
        </xdr:cNvPr>
        <xdr:cNvSpPr/>
      </xdr:nvSpPr>
      <xdr:spPr>
        <a:xfrm>
          <a:off x="1968500" y="58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64770</xdr:rowOff>
    </xdr:from>
    <xdr:to>
      <xdr:col>15</xdr:col>
      <xdr:colOff>50800</xdr:colOff>
      <xdr:row>34</xdr:row>
      <xdr:rowOff>97427</xdr:rowOff>
    </xdr:to>
    <xdr:cxnSp macro="">
      <xdr:nvCxnSpPr>
        <xdr:cNvPr id="81" name="直線コネクタ 80">
          <a:extLst>
            <a:ext uri="{FF2B5EF4-FFF2-40B4-BE49-F238E27FC236}">
              <a16:creationId xmlns:a16="http://schemas.microsoft.com/office/drawing/2014/main" id="{B961A234-E27C-4F83-81C0-9B98FB0D130A}"/>
            </a:ext>
          </a:extLst>
        </xdr:cNvPr>
        <xdr:cNvCxnSpPr/>
      </xdr:nvCxnSpPr>
      <xdr:spPr>
        <a:xfrm>
          <a:off x="2019300" y="58940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152763</xdr:rowOff>
    </xdr:from>
    <xdr:to>
      <xdr:col>6</xdr:col>
      <xdr:colOff>38100</xdr:colOff>
      <xdr:row>34</xdr:row>
      <xdr:rowOff>82913</xdr:rowOff>
    </xdr:to>
    <xdr:sp macro="" textlink="">
      <xdr:nvSpPr>
        <xdr:cNvPr id="82" name="楕円 81">
          <a:extLst>
            <a:ext uri="{FF2B5EF4-FFF2-40B4-BE49-F238E27FC236}">
              <a16:creationId xmlns:a16="http://schemas.microsoft.com/office/drawing/2014/main" id="{130810C2-D144-4ACC-8C41-222CDA88B72C}"/>
            </a:ext>
          </a:extLst>
        </xdr:cNvPr>
        <xdr:cNvSpPr/>
      </xdr:nvSpPr>
      <xdr:spPr>
        <a:xfrm>
          <a:off x="1079500" y="581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32113</xdr:rowOff>
    </xdr:from>
    <xdr:to>
      <xdr:col>10</xdr:col>
      <xdr:colOff>114300</xdr:colOff>
      <xdr:row>34</xdr:row>
      <xdr:rowOff>64770</xdr:rowOff>
    </xdr:to>
    <xdr:cxnSp macro="">
      <xdr:nvCxnSpPr>
        <xdr:cNvPr id="83" name="直線コネクタ 82">
          <a:extLst>
            <a:ext uri="{FF2B5EF4-FFF2-40B4-BE49-F238E27FC236}">
              <a16:creationId xmlns:a16="http://schemas.microsoft.com/office/drawing/2014/main" id="{F4A091C3-188E-47BA-8BDC-1F208613B3B5}"/>
            </a:ext>
          </a:extLst>
        </xdr:cNvPr>
        <xdr:cNvCxnSpPr/>
      </xdr:nvCxnSpPr>
      <xdr:spPr>
        <a:xfrm>
          <a:off x="1130300" y="586141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155683</xdr:rowOff>
    </xdr:from>
    <xdr:ext cx="405111" cy="259045"/>
    <xdr:sp macro="" textlink="">
      <xdr:nvSpPr>
        <xdr:cNvPr id="84" name="n_1aveValue【図書館】&#10;有形固定資産減価償却率">
          <a:extLst>
            <a:ext uri="{FF2B5EF4-FFF2-40B4-BE49-F238E27FC236}">
              <a16:creationId xmlns:a16="http://schemas.microsoft.com/office/drawing/2014/main" id="{49E0D9E8-884D-4494-8FDF-2B1BA2F77ADD}"/>
            </a:ext>
          </a:extLst>
        </xdr:cNvPr>
        <xdr:cNvSpPr txBox="1"/>
      </xdr:nvSpPr>
      <xdr:spPr>
        <a:xfrm>
          <a:off x="3582044" y="649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158949</xdr:rowOff>
    </xdr:from>
    <xdr:ext cx="405111" cy="259045"/>
    <xdr:sp macro="" textlink="">
      <xdr:nvSpPr>
        <xdr:cNvPr id="85" name="n_2aveValue【図書館】&#10;有形固定資産減価償却率">
          <a:extLst>
            <a:ext uri="{FF2B5EF4-FFF2-40B4-BE49-F238E27FC236}">
              <a16:creationId xmlns:a16="http://schemas.microsoft.com/office/drawing/2014/main" id="{93D0EE67-92FA-459D-A658-F7D1FB7435D1}"/>
            </a:ext>
          </a:extLst>
        </xdr:cNvPr>
        <xdr:cNvSpPr txBox="1"/>
      </xdr:nvSpPr>
      <xdr:spPr>
        <a:xfrm>
          <a:off x="27057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131190</xdr:rowOff>
    </xdr:from>
    <xdr:ext cx="405111" cy="259045"/>
    <xdr:sp macro="" textlink="">
      <xdr:nvSpPr>
        <xdr:cNvPr id="86" name="n_3aveValue【図書館】&#10;有形固定資産減価償却率">
          <a:extLst>
            <a:ext uri="{FF2B5EF4-FFF2-40B4-BE49-F238E27FC236}">
              <a16:creationId xmlns:a16="http://schemas.microsoft.com/office/drawing/2014/main" id="{5036E8EA-CB44-42EF-A37B-28C23A7BF346}"/>
            </a:ext>
          </a:extLst>
        </xdr:cNvPr>
        <xdr:cNvSpPr txBox="1"/>
      </xdr:nvSpPr>
      <xdr:spPr>
        <a:xfrm>
          <a:off x="1816744" y="6474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116494</xdr:rowOff>
    </xdr:from>
    <xdr:ext cx="405111" cy="259045"/>
    <xdr:sp macro="" textlink="">
      <xdr:nvSpPr>
        <xdr:cNvPr id="87" name="n_4aveValue【図書館】&#10;有形固定資産減価償却率">
          <a:extLst>
            <a:ext uri="{FF2B5EF4-FFF2-40B4-BE49-F238E27FC236}">
              <a16:creationId xmlns:a16="http://schemas.microsoft.com/office/drawing/2014/main" id="{1DE498DB-204F-4106-BEAF-D018482686F0}"/>
            </a:ext>
          </a:extLst>
        </xdr:cNvPr>
        <xdr:cNvSpPr txBox="1"/>
      </xdr:nvSpPr>
      <xdr:spPr>
        <a:xfrm>
          <a:off x="927744" y="646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25961</xdr:rowOff>
    </xdr:from>
    <xdr:ext cx="405111" cy="259045"/>
    <xdr:sp macro="" textlink="">
      <xdr:nvSpPr>
        <xdr:cNvPr id="88" name="n_1mainValue【図書館】&#10;有形固定資産減価償却率">
          <a:extLst>
            <a:ext uri="{FF2B5EF4-FFF2-40B4-BE49-F238E27FC236}">
              <a16:creationId xmlns:a16="http://schemas.microsoft.com/office/drawing/2014/main" id="{873BE516-C6B9-4384-82C6-CA4272C26320}"/>
            </a:ext>
          </a:extLst>
        </xdr:cNvPr>
        <xdr:cNvSpPr txBox="1"/>
      </xdr:nvSpPr>
      <xdr:spPr>
        <a:xfrm>
          <a:off x="3582044" y="568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164754</xdr:rowOff>
    </xdr:from>
    <xdr:ext cx="405111" cy="259045"/>
    <xdr:sp macro="" textlink="">
      <xdr:nvSpPr>
        <xdr:cNvPr id="89" name="n_2mainValue【図書館】&#10;有形固定資産減価償却率">
          <a:extLst>
            <a:ext uri="{FF2B5EF4-FFF2-40B4-BE49-F238E27FC236}">
              <a16:creationId xmlns:a16="http://schemas.microsoft.com/office/drawing/2014/main" id="{BB20B394-B5A9-4EF8-A08D-576996993E70}"/>
            </a:ext>
          </a:extLst>
        </xdr:cNvPr>
        <xdr:cNvSpPr txBox="1"/>
      </xdr:nvSpPr>
      <xdr:spPr>
        <a:xfrm>
          <a:off x="2705744" y="565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132097</xdr:rowOff>
    </xdr:from>
    <xdr:ext cx="405111" cy="259045"/>
    <xdr:sp macro="" textlink="">
      <xdr:nvSpPr>
        <xdr:cNvPr id="90" name="n_3mainValue【図書館】&#10;有形固定資産減価償却率">
          <a:extLst>
            <a:ext uri="{FF2B5EF4-FFF2-40B4-BE49-F238E27FC236}">
              <a16:creationId xmlns:a16="http://schemas.microsoft.com/office/drawing/2014/main" id="{33AC5614-AB0C-4547-93C3-E01C7D6B7018}"/>
            </a:ext>
          </a:extLst>
        </xdr:cNvPr>
        <xdr:cNvSpPr txBox="1"/>
      </xdr:nvSpPr>
      <xdr:spPr>
        <a:xfrm>
          <a:off x="1816744" y="561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99440</xdr:rowOff>
    </xdr:from>
    <xdr:ext cx="405111" cy="259045"/>
    <xdr:sp macro="" textlink="">
      <xdr:nvSpPr>
        <xdr:cNvPr id="91" name="n_4mainValue【図書館】&#10;有形固定資産減価償却率">
          <a:extLst>
            <a:ext uri="{FF2B5EF4-FFF2-40B4-BE49-F238E27FC236}">
              <a16:creationId xmlns:a16="http://schemas.microsoft.com/office/drawing/2014/main" id="{8EC0A1EA-38B6-43CF-A83E-129499088671}"/>
            </a:ext>
          </a:extLst>
        </xdr:cNvPr>
        <xdr:cNvSpPr txBox="1"/>
      </xdr:nvSpPr>
      <xdr:spPr>
        <a:xfrm>
          <a:off x="927744" y="5585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98EEA87-107E-4F2D-8036-DC84016FD86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FF62D37C-9E2E-431D-8162-E06ABED96D9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8CB8E10-01C0-416E-9CF7-84B8439872D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76EB6549-1DD5-48C4-A4E7-706E08B8F1A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44750E0-4E56-467D-99CE-E1FAAA1BEEB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82BAC9D6-3ED7-4E96-B167-C57844B5F72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BB5E3E5-7A0C-4BA6-8AA6-735B0D5C7F7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2A343FC-AA07-4E6E-95B8-0B8F72F8CCD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8BC1B86-9AFF-48CB-B885-73BDF85D3E48}"/>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BEB9EF95-6929-47FC-B479-2D81674B2F2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CB737F3B-2051-4C70-86E0-63AE71F63B68}"/>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FBA5F195-1681-4F43-8D94-EC8D9BC6D5F1}"/>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AD4B668F-F270-47B1-89CF-32520198343D}"/>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F9DC8038-B8A2-4993-A9E3-DF0BC6592E9A}"/>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5A5A053E-ECA3-4015-857E-AFE237C41CCF}"/>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80D4D5A-E6F5-42B5-8BF0-2F6174E25CF4}"/>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24EB2B36-0EFC-48C4-A200-1B93B1D68671}"/>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E0B543EE-F095-4367-9334-726A35C21EEC}"/>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7E15FC2A-FE7A-45C2-8F69-79774B930B86}"/>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DDC9B25A-7CEF-47B0-8529-679C55975586}"/>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D4AE0D3E-6E2C-44FA-82D2-E74BC78BF219}"/>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B49B243A-6DC8-4810-A38E-2B60FBF6B006}"/>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A9009D6B-53F4-47AE-99D1-81EF696770C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107950</xdr:rowOff>
    </xdr:from>
    <xdr:to>
      <xdr:col>54</xdr:col>
      <xdr:colOff>189865</xdr:colOff>
      <xdr:row>41</xdr:row>
      <xdr:rowOff>95250</xdr:rowOff>
    </xdr:to>
    <xdr:cxnSp macro="">
      <xdr:nvCxnSpPr>
        <xdr:cNvPr id="115" name="直線コネクタ 114">
          <a:extLst>
            <a:ext uri="{FF2B5EF4-FFF2-40B4-BE49-F238E27FC236}">
              <a16:creationId xmlns:a16="http://schemas.microsoft.com/office/drawing/2014/main" id="{1C1C96E4-6893-44F0-9336-825F6D77EDBB}"/>
            </a:ext>
          </a:extLst>
        </xdr:cNvPr>
        <xdr:cNvCxnSpPr/>
      </xdr:nvCxnSpPr>
      <xdr:spPr>
        <a:xfrm flipV="1">
          <a:off x="10476865" y="57658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99077</xdr:rowOff>
    </xdr:from>
    <xdr:ext cx="469744" cy="259045"/>
    <xdr:sp macro="" textlink="">
      <xdr:nvSpPr>
        <xdr:cNvPr id="116" name="【図書館】&#10;一人当たり面積最小値テキスト">
          <a:extLst>
            <a:ext uri="{FF2B5EF4-FFF2-40B4-BE49-F238E27FC236}">
              <a16:creationId xmlns:a16="http://schemas.microsoft.com/office/drawing/2014/main" id="{13EB4666-0C6A-4070-AF90-3C762600C72E}"/>
            </a:ext>
          </a:extLst>
        </xdr:cNvPr>
        <xdr:cNvSpPr txBox="1"/>
      </xdr:nvSpPr>
      <xdr:spPr>
        <a:xfrm>
          <a:off x="10515600"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95250</xdr:rowOff>
    </xdr:from>
    <xdr:to>
      <xdr:col>55</xdr:col>
      <xdr:colOff>88900</xdr:colOff>
      <xdr:row>41</xdr:row>
      <xdr:rowOff>95250</xdr:rowOff>
    </xdr:to>
    <xdr:cxnSp macro="">
      <xdr:nvCxnSpPr>
        <xdr:cNvPr id="117" name="直線コネクタ 116">
          <a:extLst>
            <a:ext uri="{FF2B5EF4-FFF2-40B4-BE49-F238E27FC236}">
              <a16:creationId xmlns:a16="http://schemas.microsoft.com/office/drawing/2014/main" id="{89327B7B-D592-4261-8EAD-F12AD6FA2B4D}"/>
            </a:ext>
          </a:extLst>
        </xdr:cNvPr>
        <xdr:cNvCxnSpPr/>
      </xdr:nvCxnSpPr>
      <xdr:spPr>
        <a:xfrm>
          <a:off x="103886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54627</xdr:rowOff>
    </xdr:from>
    <xdr:ext cx="469744" cy="259045"/>
    <xdr:sp macro="" textlink="">
      <xdr:nvSpPr>
        <xdr:cNvPr id="118" name="【図書館】&#10;一人当たり面積最大値テキスト">
          <a:extLst>
            <a:ext uri="{FF2B5EF4-FFF2-40B4-BE49-F238E27FC236}">
              <a16:creationId xmlns:a16="http://schemas.microsoft.com/office/drawing/2014/main" id="{4570583A-A12F-4050-AC57-5BEB16782CF4}"/>
            </a:ext>
          </a:extLst>
        </xdr:cNvPr>
        <xdr:cNvSpPr txBox="1"/>
      </xdr:nvSpPr>
      <xdr:spPr>
        <a:xfrm>
          <a:off x="10515600"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107950</xdr:rowOff>
    </xdr:from>
    <xdr:to>
      <xdr:col>55</xdr:col>
      <xdr:colOff>88900</xdr:colOff>
      <xdr:row>33</xdr:row>
      <xdr:rowOff>107950</xdr:rowOff>
    </xdr:to>
    <xdr:cxnSp macro="">
      <xdr:nvCxnSpPr>
        <xdr:cNvPr id="119" name="直線コネクタ 118">
          <a:extLst>
            <a:ext uri="{FF2B5EF4-FFF2-40B4-BE49-F238E27FC236}">
              <a16:creationId xmlns:a16="http://schemas.microsoft.com/office/drawing/2014/main" id="{A3395FB5-369F-4DF1-BF8B-8272075D62AC}"/>
            </a:ext>
          </a:extLst>
        </xdr:cNvPr>
        <xdr:cNvCxnSpPr/>
      </xdr:nvCxnSpPr>
      <xdr:spPr>
        <a:xfrm>
          <a:off x="10388600" y="576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48277</xdr:rowOff>
    </xdr:from>
    <xdr:ext cx="469744" cy="259045"/>
    <xdr:sp macro="" textlink="">
      <xdr:nvSpPr>
        <xdr:cNvPr id="120" name="【図書館】&#10;一人当たり面積平均値テキスト">
          <a:extLst>
            <a:ext uri="{FF2B5EF4-FFF2-40B4-BE49-F238E27FC236}">
              <a16:creationId xmlns:a16="http://schemas.microsoft.com/office/drawing/2014/main" id="{E73DDFC8-4B04-453D-A17C-32C89862B826}"/>
            </a:ext>
          </a:extLst>
        </xdr:cNvPr>
        <xdr:cNvSpPr txBox="1"/>
      </xdr:nvSpPr>
      <xdr:spPr>
        <a:xfrm>
          <a:off x="10515600" y="639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21" name="フローチャート: 判断 120">
          <a:extLst>
            <a:ext uri="{FF2B5EF4-FFF2-40B4-BE49-F238E27FC236}">
              <a16:creationId xmlns:a16="http://schemas.microsoft.com/office/drawing/2014/main" id="{0105F1AB-AD04-4E64-9637-EA617B47700B}"/>
            </a:ext>
          </a:extLst>
        </xdr:cNvPr>
        <xdr:cNvSpPr/>
      </xdr:nvSpPr>
      <xdr:spPr>
        <a:xfrm>
          <a:off x="10426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25400</xdr:rowOff>
    </xdr:from>
    <xdr:to>
      <xdr:col>50</xdr:col>
      <xdr:colOff>165100</xdr:colOff>
      <xdr:row>38</xdr:row>
      <xdr:rowOff>127000</xdr:rowOff>
    </xdr:to>
    <xdr:sp macro="" textlink="">
      <xdr:nvSpPr>
        <xdr:cNvPr id="122" name="フローチャート: 判断 121">
          <a:extLst>
            <a:ext uri="{FF2B5EF4-FFF2-40B4-BE49-F238E27FC236}">
              <a16:creationId xmlns:a16="http://schemas.microsoft.com/office/drawing/2014/main" id="{23C219BC-D6C0-442E-83DA-F1F43D971B7B}"/>
            </a:ext>
          </a:extLst>
        </xdr:cNvPr>
        <xdr:cNvSpPr/>
      </xdr:nvSpPr>
      <xdr:spPr>
        <a:xfrm>
          <a:off x="9588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50800</xdr:rowOff>
    </xdr:from>
    <xdr:to>
      <xdr:col>46</xdr:col>
      <xdr:colOff>38100</xdr:colOff>
      <xdr:row>38</xdr:row>
      <xdr:rowOff>152400</xdr:rowOff>
    </xdr:to>
    <xdr:sp macro="" textlink="">
      <xdr:nvSpPr>
        <xdr:cNvPr id="123" name="フローチャート: 判断 122">
          <a:extLst>
            <a:ext uri="{FF2B5EF4-FFF2-40B4-BE49-F238E27FC236}">
              <a16:creationId xmlns:a16="http://schemas.microsoft.com/office/drawing/2014/main" id="{488C492C-ED1C-499F-A04A-CCD019C2EFC6}"/>
            </a:ext>
          </a:extLst>
        </xdr:cNvPr>
        <xdr:cNvSpPr/>
      </xdr:nvSpPr>
      <xdr:spPr>
        <a:xfrm>
          <a:off x="8699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4" name="フローチャート: 判断 123">
          <a:extLst>
            <a:ext uri="{FF2B5EF4-FFF2-40B4-BE49-F238E27FC236}">
              <a16:creationId xmlns:a16="http://schemas.microsoft.com/office/drawing/2014/main" id="{959566CF-34F1-4527-BA85-5AF2B561FD5A}"/>
            </a:ext>
          </a:extLst>
        </xdr:cNvPr>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a:extLst>
            <a:ext uri="{FF2B5EF4-FFF2-40B4-BE49-F238E27FC236}">
              <a16:creationId xmlns:a16="http://schemas.microsoft.com/office/drawing/2014/main" id="{891B0492-8A77-419E-A655-C55AFC43C5C2}"/>
            </a:ext>
          </a:extLst>
        </xdr:cNvPr>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9A863D9-FCDF-4A4A-BCF8-E53A107262D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DE41316-8A04-49C1-B380-323F6ADAA91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82C4E5C-7348-4C3C-BCBA-382745D9811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BFB56C8-A5F0-43E2-BDEF-6AA3DDB552C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E352F1CF-4DA7-4718-A61D-E1F845D538C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152400</xdr:rowOff>
    </xdr:from>
    <xdr:to>
      <xdr:col>55</xdr:col>
      <xdr:colOff>50800</xdr:colOff>
      <xdr:row>39</xdr:row>
      <xdr:rowOff>82550</xdr:rowOff>
    </xdr:to>
    <xdr:sp macro="" textlink="">
      <xdr:nvSpPr>
        <xdr:cNvPr id="131" name="楕円 130">
          <a:extLst>
            <a:ext uri="{FF2B5EF4-FFF2-40B4-BE49-F238E27FC236}">
              <a16:creationId xmlns:a16="http://schemas.microsoft.com/office/drawing/2014/main" id="{9E12B100-B5B9-43E3-BD8C-BF8ABF080C03}"/>
            </a:ext>
          </a:extLst>
        </xdr:cNvPr>
        <xdr:cNvSpPr/>
      </xdr:nvSpPr>
      <xdr:spPr>
        <a:xfrm>
          <a:off x="104267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130827</xdr:rowOff>
    </xdr:from>
    <xdr:ext cx="469744" cy="259045"/>
    <xdr:sp macro="" textlink="">
      <xdr:nvSpPr>
        <xdr:cNvPr id="132" name="【図書館】&#10;一人当たり面積該当値テキスト">
          <a:extLst>
            <a:ext uri="{FF2B5EF4-FFF2-40B4-BE49-F238E27FC236}">
              <a16:creationId xmlns:a16="http://schemas.microsoft.com/office/drawing/2014/main" id="{B44886BE-F167-459B-BB25-3B4E8E720542}"/>
            </a:ext>
          </a:extLst>
        </xdr:cNvPr>
        <xdr:cNvSpPr txBox="1"/>
      </xdr:nvSpPr>
      <xdr:spPr>
        <a:xfrm>
          <a:off x="10515600" y="664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133" name="楕円 132">
          <a:extLst>
            <a:ext uri="{FF2B5EF4-FFF2-40B4-BE49-F238E27FC236}">
              <a16:creationId xmlns:a16="http://schemas.microsoft.com/office/drawing/2014/main" id="{512E4F52-64C9-404A-9C37-9859F3F484A6}"/>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31750</xdr:rowOff>
    </xdr:from>
    <xdr:to>
      <xdr:col>55</xdr:col>
      <xdr:colOff>0</xdr:colOff>
      <xdr:row>39</xdr:row>
      <xdr:rowOff>44450</xdr:rowOff>
    </xdr:to>
    <xdr:cxnSp macro="">
      <xdr:nvCxnSpPr>
        <xdr:cNvPr id="134" name="直線コネクタ 133">
          <a:extLst>
            <a:ext uri="{FF2B5EF4-FFF2-40B4-BE49-F238E27FC236}">
              <a16:creationId xmlns:a16="http://schemas.microsoft.com/office/drawing/2014/main" id="{1AB0DB89-B239-4AFF-9FB1-57E6394535B7}"/>
            </a:ext>
          </a:extLst>
        </xdr:cNvPr>
        <xdr:cNvCxnSpPr/>
      </xdr:nvCxnSpPr>
      <xdr:spPr>
        <a:xfrm flipV="1">
          <a:off x="9639300" y="6718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165100</xdr:rowOff>
    </xdr:from>
    <xdr:to>
      <xdr:col>46</xdr:col>
      <xdr:colOff>38100</xdr:colOff>
      <xdr:row>39</xdr:row>
      <xdr:rowOff>95250</xdr:rowOff>
    </xdr:to>
    <xdr:sp macro="" textlink="">
      <xdr:nvSpPr>
        <xdr:cNvPr id="135" name="楕円 134">
          <a:extLst>
            <a:ext uri="{FF2B5EF4-FFF2-40B4-BE49-F238E27FC236}">
              <a16:creationId xmlns:a16="http://schemas.microsoft.com/office/drawing/2014/main" id="{B112BA71-B781-42AC-BB5D-618B9B843B0F}"/>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136" name="直線コネクタ 135">
          <a:extLst>
            <a:ext uri="{FF2B5EF4-FFF2-40B4-BE49-F238E27FC236}">
              <a16:creationId xmlns:a16="http://schemas.microsoft.com/office/drawing/2014/main" id="{DB0D144B-652D-41A2-9809-7F6AE2330624}"/>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6350</xdr:rowOff>
    </xdr:from>
    <xdr:to>
      <xdr:col>41</xdr:col>
      <xdr:colOff>101600</xdr:colOff>
      <xdr:row>39</xdr:row>
      <xdr:rowOff>107950</xdr:rowOff>
    </xdr:to>
    <xdr:sp macro="" textlink="">
      <xdr:nvSpPr>
        <xdr:cNvPr id="137" name="楕円 136">
          <a:extLst>
            <a:ext uri="{FF2B5EF4-FFF2-40B4-BE49-F238E27FC236}">
              <a16:creationId xmlns:a16="http://schemas.microsoft.com/office/drawing/2014/main" id="{66A84657-C455-4DFC-931F-12EA041B6720}"/>
            </a:ext>
          </a:extLst>
        </xdr:cNvPr>
        <xdr:cNvSpPr/>
      </xdr:nvSpPr>
      <xdr:spPr>
        <a:xfrm>
          <a:off x="7810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44450</xdr:rowOff>
    </xdr:from>
    <xdr:to>
      <xdr:col>45</xdr:col>
      <xdr:colOff>177800</xdr:colOff>
      <xdr:row>39</xdr:row>
      <xdr:rowOff>57150</xdr:rowOff>
    </xdr:to>
    <xdr:cxnSp macro="">
      <xdr:nvCxnSpPr>
        <xdr:cNvPr id="138" name="直線コネクタ 137">
          <a:extLst>
            <a:ext uri="{FF2B5EF4-FFF2-40B4-BE49-F238E27FC236}">
              <a16:creationId xmlns:a16="http://schemas.microsoft.com/office/drawing/2014/main" id="{DB766BB7-E9A2-4740-8828-02F0C0C65FAB}"/>
            </a:ext>
          </a:extLst>
        </xdr:cNvPr>
        <xdr:cNvCxnSpPr/>
      </xdr:nvCxnSpPr>
      <xdr:spPr>
        <a:xfrm flipV="1">
          <a:off x="7861300" y="6731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6350</xdr:rowOff>
    </xdr:from>
    <xdr:to>
      <xdr:col>36</xdr:col>
      <xdr:colOff>165100</xdr:colOff>
      <xdr:row>39</xdr:row>
      <xdr:rowOff>107950</xdr:rowOff>
    </xdr:to>
    <xdr:sp macro="" textlink="">
      <xdr:nvSpPr>
        <xdr:cNvPr id="139" name="楕円 138">
          <a:extLst>
            <a:ext uri="{FF2B5EF4-FFF2-40B4-BE49-F238E27FC236}">
              <a16:creationId xmlns:a16="http://schemas.microsoft.com/office/drawing/2014/main" id="{25BEC835-A440-456E-915C-EF3CC965CAB4}"/>
            </a:ext>
          </a:extLst>
        </xdr:cNvPr>
        <xdr:cNvSpPr/>
      </xdr:nvSpPr>
      <xdr:spPr>
        <a:xfrm>
          <a:off x="6921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57150</xdr:rowOff>
    </xdr:from>
    <xdr:to>
      <xdr:col>41</xdr:col>
      <xdr:colOff>50800</xdr:colOff>
      <xdr:row>39</xdr:row>
      <xdr:rowOff>57150</xdr:rowOff>
    </xdr:to>
    <xdr:cxnSp macro="">
      <xdr:nvCxnSpPr>
        <xdr:cNvPr id="140" name="直線コネクタ 139">
          <a:extLst>
            <a:ext uri="{FF2B5EF4-FFF2-40B4-BE49-F238E27FC236}">
              <a16:creationId xmlns:a16="http://schemas.microsoft.com/office/drawing/2014/main" id="{52886ECF-440A-4E16-8632-248EAFCE33E2}"/>
            </a:ext>
          </a:extLst>
        </xdr:cNvPr>
        <xdr:cNvCxnSpPr/>
      </xdr:nvCxnSpPr>
      <xdr:spPr>
        <a:xfrm>
          <a:off x="69723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143527</xdr:rowOff>
    </xdr:from>
    <xdr:ext cx="469744" cy="259045"/>
    <xdr:sp macro="" textlink="">
      <xdr:nvSpPr>
        <xdr:cNvPr id="141" name="n_1aveValue【図書館】&#10;一人当たり面積">
          <a:extLst>
            <a:ext uri="{FF2B5EF4-FFF2-40B4-BE49-F238E27FC236}">
              <a16:creationId xmlns:a16="http://schemas.microsoft.com/office/drawing/2014/main" id="{5CBA447C-04E4-4ABB-BBF7-A3B8C6672506}"/>
            </a:ext>
          </a:extLst>
        </xdr:cNvPr>
        <xdr:cNvSpPr txBox="1"/>
      </xdr:nvSpPr>
      <xdr:spPr>
        <a:xfrm>
          <a:off x="93917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168927</xdr:rowOff>
    </xdr:from>
    <xdr:ext cx="469744" cy="259045"/>
    <xdr:sp macro="" textlink="">
      <xdr:nvSpPr>
        <xdr:cNvPr id="142" name="n_2aveValue【図書館】&#10;一人当たり面積">
          <a:extLst>
            <a:ext uri="{FF2B5EF4-FFF2-40B4-BE49-F238E27FC236}">
              <a16:creationId xmlns:a16="http://schemas.microsoft.com/office/drawing/2014/main" id="{44F60B13-C1FE-417F-92DB-3BD40D763872}"/>
            </a:ext>
          </a:extLst>
        </xdr:cNvPr>
        <xdr:cNvSpPr txBox="1"/>
      </xdr:nvSpPr>
      <xdr:spPr>
        <a:xfrm>
          <a:off x="8515427"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10177</xdr:rowOff>
    </xdr:from>
    <xdr:ext cx="469744" cy="259045"/>
    <xdr:sp macro="" textlink="">
      <xdr:nvSpPr>
        <xdr:cNvPr id="143" name="n_3aveValue【図書館】&#10;一人当たり面積">
          <a:extLst>
            <a:ext uri="{FF2B5EF4-FFF2-40B4-BE49-F238E27FC236}">
              <a16:creationId xmlns:a16="http://schemas.microsoft.com/office/drawing/2014/main" id="{B93F2AF2-3076-4C9C-9840-14E788AD8B45}"/>
            </a:ext>
          </a:extLst>
        </xdr:cNvPr>
        <xdr:cNvSpPr txBox="1"/>
      </xdr:nvSpPr>
      <xdr:spPr>
        <a:xfrm>
          <a:off x="7626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10177</xdr:rowOff>
    </xdr:from>
    <xdr:ext cx="469744" cy="259045"/>
    <xdr:sp macro="" textlink="">
      <xdr:nvSpPr>
        <xdr:cNvPr id="144" name="n_4aveValue【図書館】&#10;一人当たり面積">
          <a:extLst>
            <a:ext uri="{FF2B5EF4-FFF2-40B4-BE49-F238E27FC236}">
              <a16:creationId xmlns:a16="http://schemas.microsoft.com/office/drawing/2014/main" id="{4DFED4C4-E7CB-4C83-854B-FFDFFA10DEFC}"/>
            </a:ext>
          </a:extLst>
        </xdr:cNvPr>
        <xdr:cNvSpPr txBox="1"/>
      </xdr:nvSpPr>
      <xdr:spPr>
        <a:xfrm>
          <a:off x="6737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86377</xdr:rowOff>
    </xdr:from>
    <xdr:ext cx="469744" cy="259045"/>
    <xdr:sp macro="" textlink="">
      <xdr:nvSpPr>
        <xdr:cNvPr id="145" name="n_1mainValue【図書館】&#10;一人当たり面積">
          <a:extLst>
            <a:ext uri="{FF2B5EF4-FFF2-40B4-BE49-F238E27FC236}">
              <a16:creationId xmlns:a16="http://schemas.microsoft.com/office/drawing/2014/main" id="{BF73A9FE-3024-452C-80F7-81B3C535993E}"/>
            </a:ext>
          </a:extLst>
        </xdr:cNvPr>
        <xdr:cNvSpPr txBox="1"/>
      </xdr:nvSpPr>
      <xdr:spPr>
        <a:xfrm>
          <a:off x="9391727" y="677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86377</xdr:rowOff>
    </xdr:from>
    <xdr:ext cx="469744" cy="259045"/>
    <xdr:sp macro="" textlink="">
      <xdr:nvSpPr>
        <xdr:cNvPr id="146" name="n_2mainValue【図書館】&#10;一人当たり面積">
          <a:extLst>
            <a:ext uri="{FF2B5EF4-FFF2-40B4-BE49-F238E27FC236}">
              <a16:creationId xmlns:a16="http://schemas.microsoft.com/office/drawing/2014/main" id="{3BC97E9E-1F02-4C11-833D-871C721BDA00}"/>
            </a:ext>
          </a:extLst>
        </xdr:cNvPr>
        <xdr:cNvSpPr txBox="1"/>
      </xdr:nvSpPr>
      <xdr:spPr>
        <a:xfrm>
          <a:off x="8515427" y="677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99077</xdr:rowOff>
    </xdr:from>
    <xdr:ext cx="469744" cy="259045"/>
    <xdr:sp macro="" textlink="">
      <xdr:nvSpPr>
        <xdr:cNvPr id="147" name="n_3mainValue【図書館】&#10;一人当たり面積">
          <a:extLst>
            <a:ext uri="{FF2B5EF4-FFF2-40B4-BE49-F238E27FC236}">
              <a16:creationId xmlns:a16="http://schemas.microsoft.com/office/drawing/2014/main" id="{5A8498E9-7753-49F8-B59F-7EA15F041E8D}"/>
            </a:ext>
          </a:extLst>
        </xdr:cNvPr>
        <xdr:cNvSpPr txBox="1"/>
      </xdr:nvSpPr>
      <xdr:spPr>
        <a:xfrm>
          <a:off x="7626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99077</xdr:rowOff>
    </xdr:from>
    <xdr:ext cx="469744" cy="259045"/>
    <xdr:sp macro="" textlink="">
      <xdr:nvSpPr>
        <xdr:cNvPr id="148" name="n_4mainValue【図書館】&#10;一人当たり面積">
          <a:extLst>
            <a:ext uri="{FF2B5EF4-FFF2-40B4-BE49-F238E27FC236}">
              <a16:creationId xmlns:a16="http://schemas.microsoft.com/office/drawing/2014/main" id="{1120FBE1-C34D-44E3-A857-2848A0CB68A6}"/>
            </a:ext>
          </a:extLst>
        </xdr:cNvPr>
        <xdr:cNvSpPr txBox="1"/>
      </xdr:nvSpPr>
      <xdr:spPr>
        <a:xfrm>
          <a:off x="6737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9CBCC43F-36C4-4096-A4FF-530269C57C5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5AFF46AC-7901-4C51-9F13-F16B32F4B03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C8C2D11D-6085-48E2-A5C9-C7259FA473F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AA50A89F-3CA2-46C2-AED8-31075171897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F838DC7A-44CA-4898-8EB9-0D9FBA73F34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C6BA8C75-515F-417D-8DD8-5C197AE5C1C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6CEE3D4E-CD34-4E46-A823-C1342B2DF30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771FA749-2C3C-480B-ABCF-5A4ECB18B7B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C5AB9030-7E75-4005-90EB-968192DE03A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C76F1E73-F043-4F8D-A411-D80F8AF22618}"/>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7554A16-3AFE-48B2-B11A-AB4F2D001D5A}"/>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ABEEFDC8-BE78-4042-9568-E766CD48AEE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8945AC71-A588-406B-9331-3132A1CD3D8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93EE2C37-B819-4226-AC7D-9CEA9DFF043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F212C4FB-3BD8-4B4B-AC6A-BF886619E95F}"/>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EE539655-BF6F-4723-8C94-F8CD42711C5C}"/>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E0A3DB83-4B47-4428-9810-EBE8347C6F48}"/>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E38E8B90-9CC4-4E6F-9B02-C9E65B99345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775D614C-3168-4885-A887-37A078ECF6A6}"/>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D176BE54-108C-4EED-8AEB-73F87DA26301}"/>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A4ABBB05-8095-42C5-9AD7-01054A340F15}"/>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B2DBADB6-BDD4-4A43-9947-A4FF49783889}"/>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44E88C12-E971-424B-AC1D-0F026FA69376}"/>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3EAAE83A-2493-467D-872D-DCD54CF7388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120015</xdr:rowOff>
    </xdr:from>
    <xdr:to>
      <xdr:col>24</xdr:col>
      <xdr:colOff>62865</xdr:colOff>
      <xdr:row>64</xdr:row>
      <xdr:rowOff>11430</xdr:rowOff>
    </xdr:to>
    <xdr:cxnSp macro="">
      <xdr:nvCxnSpPr>
        <xdr:cNvPr id="173" name="直線コネクタ 172">
          <a:extLst>
            <a:ext uri="{FF2B5EF4-FFF2-40B4-BE49-F238E27FC236}">
              <a16:creationId xmlns:a16="http://schemas.microsoft.com/office/drawing/2014/main" id="{CD09B4FD-5907-43D1-8E1C-76F0CF5D8DC7}"/>
            </a:ext>
          </a:extLst>
        </xdr:cNvPr>
        <xdr:cNvCxnSpPr/>
      </xdr:nvCxnSpPr>
      <xdr:spPr>
        <a:xfrm flipV="1">
          <a:off x="4634865" y="9549765"/>
          <a:ext cx="0" cy="1434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15257</xdr:rowOff>
    </xdr:from>
    <xdr:ext cx="405111" cy="259045"/>
    <xdr:sp macro="" textlink="">
      <xdr:nvSpPr>
        <xdr:cNvPr id="174" name="【体育館・プール】&#10;有形固定資産減価償却率最小値テキスト">
          <a:extLst>
            <a:ext uri="{FF2B5EF4-FFF2-40B4-BE49-F238E27FC236}">
              <a16:creationId xmlns:a16="http://schemas.microsoft.com/office/drawing/2014/main" id="{C5D6B787-F3A9-4532-9D9C-BB60D99E9CAB}"/>
            </a:ext>
          </a:extLst>
        </xdr:cNvPr>
        <xdr:cNvSpPr txBox="1"/>
      </xdr:nvSpPr>
      <xdr:spPr>
        <a:xfrm>
          <a:off x="4673600"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11430</xdr:rowOff>
    </xdr:from>
    <xdr:to>
      <xdr:col>24</xdr:col>
      <xdr:colOff>152400</xdr:colOff>
      <xdr:row>64</xdr:row>
      <xdr:rowOff>11430</xdr:rowOff>
    </xdr:to>
    <xdr:cxnSp macro="">
      <xdr:nvCxnSpPr>
        <xdr:cNvPr id="175" name="直線コネクタ 174">
          <a:extLst>
            <a:ext uri="{FF2B5EF4-FFF2-40B4-BE49-F238E27FC236}">
              <a16:creationId xmlns:a16="http://schemas.microsoft.com/office/drawing/2014/main" id="{8ABF0ECC-978A-458E-8D07-2F0127C251CA}"/>
            </a:ext>
          </a:extLst>
        </xdr:cNvPr>
        <xdr:cNvCxnSpPr/>
      </xdr:nvCxnSpPr>
      <xdr:spPr>
        <a:xfrm>
          <a:off x="4546600" y="1098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66692</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92544BA-8763-4C44-9904-FB06051E77D1}"/>
            </a:ext>
          </a:extLst>
        </xdr:cNvPr>
        <xdr:cNvSpPr txBox="1"/>
      </xdr:nvSpPr>
      <xdr:spPr>
        <a:xfrm>
          <a:off x="467360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120015</xdr:rowOff>
    </xdr:from>
    <xdr:to>
      <xdr:col>24</xdr:col>
      <xdr:colOff>152400</xdr:colOff>
      <xdr:row>55</xdr:row>
      <xdr:rowOff>120015</xdr:rowOff>
    </xdr:to>
    <xdr:cxnSp macro="">
      <xdr:nvCxnSpPr>
        <xdr:cNvPr id="177" name="直線コネクタ 176">
          <a:extLst>
            <a:ext uri="{FF2B5EF4-FFF2-40B4-BE49-F238E27FC236}">
              <a16:creationId xmlns:a16="http://schemas.microsoft.com/office/drawing/2014/main" id="{8927315F-8551-4CB5-9484-9AD85CECE297}"/>
            </a:ext>
          </a:extLst>
        </xdr:cNvPr>
        <xdr:cNvCxnSpPr/>
      </xdr:nvCxnSpPr>
      <xdr:spPr>
        <a:xfrm>
          <a:off x="4546600" y="954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59072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BC778B17-E2F8-49A1-9540-C35A02613477}"/>
            </a:ext>
          </a:extLst>
        </xdr:cNvPr>
        <xdr:cNvSpPr txBox="1"/>
      </xdr:nvSpPr>
      <xdr:spPr>
        <a:xfrm>
          <a:off x="4673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80645</xdr:rowOff>
    </xdr:from>
    <xdr:to>
      <xdr:col>24</xdr:col>
      <xdr:colOff>114300</xdr:colOff>
      <xdr:row>61</xdr:row>
      <xdr:rowOff>10795</xdr:rowOff>
    </xdr:to>
    <xdr:sp macro="" textlink="">
      <xdr:nvSpPr>
        <xdr:cNvPr id="179" name="フローチャート: 判断 178">
          <a:extLst>
            <a:ext uri="{FF2B5EF4-FFF2-40B4-BE49-F238E27FC236}">
              <a16:creationId xmlns:a16="http://schemas.microsoft.com/office/drawing/2014/main" id="{94425EE0-9A07-4D74-9257-9899ED44219B}"/>
            </a:ext>
          </a:extLst>
        </xdr:cNvPr>
        <xdr:cNvSpPr/>
      </xdr:nvSpPr>
      <xdr:spPr>
        <a:xfrm>
          <a:off x="4584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67310</xdr:rowOff>
    </xdr:from>
    <xdr:to>
      <xdr:col>20</xdr:col>
      <xdr:colOff>38100</xdr:colOff>
      <xdr:row>60</xdr:row>
      <xdr:rowOff>168910</xdr:rowOff>
    </xdr:to>
    <xdr:sp macro="" textlink="">
      <xdr:nvSpPr>
        <xdr:cNvPr id="180" name="フローチャート: 判断 179">
          <a:extLst>
            <a:ext uri="{FF2B5EF4-FFF2-40B4-BE49-F238E27FC236}">
              <a16:creationId xmlns:a16="http://schemas.microsoft.com/office/drawing/2014/main" id="{BDC67699-C2A6-40BB-94A0-BE4C03D1C97B}"/>
            </a:ext>
          </a:extLst>
        </xdr:cNvPr>
        <xdr:cNvSpPr/>
      </xdr:nvSpPr>
      <xdr:spPr>
        <a:xfrm>
          <a:off x="3746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27305</xdr:rowOff>
    </xdr:from>
    <xdr:to>
      <xdr:col>15</xdr:col>
      <xdr:colOff>101600</xdr:colOff>
      <xdr:row>60</xdr:row>
      <xdr:rowOff>128905</xdr:rowOff>
    </xdr:to>
    <xdr:sp macro="" textlink="">
      <xdr:nvSpPr>
        <xdr:cNvPr id="181" name="フローチャート: 判断 180">
          <a:extLst>
            <a:ext uri="{FF2B5EF4-FFF2-40B4-BE49-F238E27FC236}">
              <a16:creationId xmlns:a16="http://schemas.microsoft.com/office/drawing/2014/main" id="{B5FBDD65-06F0-480B-B35C-0EC96A20568A}"/>
            </a:ext>
          </a:extLst>
        </xdr:cNvPr>
        <xdr:cNvSpPr/>
      </xdr:nvSpPr>
      <xdr:spPr>
        <a:xfrm>
          <a:off x="2857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10160</xdr:rowOff>
    </xdr:from>
    <xdr:to>
      <xdr:col>10</xdr:col>
      <xdr:colOff>165100</xdr:colOff>
      <xdr:row>60</xdr:row>
      <xdr:rowOff>111760</xdr:rowOff>
    </xdr:to>
    <xdr:sp macro="" textlink="">
      <xdr:nvSpPr>
        <xdr:cNvPr id="182" name="フローチャート: 判断 181">
          <a:extLst>
            <a:ext uri="{FF2B5EF4-FFF2-40B4-BE49-F238E27FC236}">
              <a16:creationId xmlns:a16="http://schemas.microsoft.com/office/drawing/2014/main" id="{278FF8D0-C02F-49FF-8CFC-775C2231F0B0}"/>
            </a:ext>
          </a:extLst>
        </xdr:cNvPr>
        <xdr:cNvSpPr/>
      </xdr:nvSpPr>
      <xdr:spPr>
        <a:xfrm>
          <a:off x="1968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3F838114-86A2-4C22-8F20-DF7DC9A32E3F}"/>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C332C42-87ED-4BAA-8286-54E47006A22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EFD51B4-B7A2-4A23-8D82-8CC27766E6D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AFAAD4D5-9E70-4580-94CE-A8F2A70EE85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EAEC9D3-0A39-49B3-B27F-4F9E906A95A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3D8080E-980E-42B4-A74E-1FA27E2D2393}"/>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97790</xdr:rowOff>
    </xdr:from>
    <xdr:to>
      <xdr:col>24</xdr:col>
      <xdr:colOff>114300</xdr:colOff>
      <xdr:row>58</xdr:row>
      <xdr:rowOff>27940</xdr:rowOff>
    </xdr:to>
    <xdr:sp macro="" textlink="">
      <xdr:nvSpPr>
        <xdr:cNvPr id="189" name="楕円 188">
          <a:extLst>
            <a:ext uri="{FF2B5EF4-FFF2-40B4-BE49-F238E27FC236}">
              <a16:creationId xmlns:a16="http://schemas.microsoft.com/office/drawing/2014/main" id="{4546D2A0-E743-4F5C-B637-804ACD88FFA3}"/>
            </a:ext>
          </a:extLst>
        </xdr:cNvPr>
        <xdr:cNvSpPr/>
      </xdr:nvSpPr>
      <xdr:spPr>
        <a:xfrm>
          <a:off x="45847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120667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BDB1F7A6-6316-471D-8F65-63119EC13D34}"/>
            </a:ext>
          </a:extLst>
        </xdr:cNvPr>
        <xdr:cNvSpPr txBox="1"/>
      </xdr:nvSpPr>
      <xdr:spPr>
        <a:xfrm>
          <a:off x="4673600" y="972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120650</xdr:rowOff>
    </xdr:from>
    <xdr:to>
      <xdr:col>20</xdr:col>
      <xdr:colOff>38100</xdr:colOff>
      <xdr:row>58</xdr:row>
      <xdr:rowOff>50800</xdr:rowOff>
    </xdr:to>
    <xdr:sp macro="" textlink="">
      <xdr:nvSpPr>
        <xdr:cNvPr id="191" name="楕円 190">
          <a:extLst>
            <a:ext uri="{FF2B5EF4-FFF2-40B4-BE49-F238E27FC236}">
              <a16:creationId xmlns:a16="http://schemas.microsoft.com/office/drawing/2014/main" id="{F2EE4DA5-4F3E-4EC2-A875-FEEDF9A8F3CB}"/>
            </a:ext>
          </a:extLst>
        </xdr:cNvPr>
        <xdr:cNvSpPr/>
      </xdr:nvSpPr>
      <xdr:spPr>
        <a:xfrm>
          <a:off x="37465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148590</xdr:rowOff>
    </xdr:from>
    <xdr:to>
      <xdr:col>24</xdr:col>
      <xdr:colOff>63500</xdr:colOff>
      <xdr:row>58</xdr:row>
      <xdr:rowOff>0</xdr:rowOff>
    </xdr:to>
    <xdr:cxnSp macro="">
      <xdr:nvCxnSpPr>
        <xdr:cNvPr id="192" name="直線コネクタ 191">
          <a:extLst>
            <a:ext uri="{FF2B5EF4-FFF2-40B4-BE49-F238E27FC236}">
              <a16:creationId xmlns:a16="http://schemas.microsoft.com/office/drawing/2014/main" id="{585E8EA4-035B-42BD-900D-A35B09A4E9B4}"/>
            </a:ext>
          </a:extLst>
        </xdr:cNvPr>
        <xdr:cNvCxnSpPr/>
      </xdr:nvCxnSpPr>
      <xdr:spPr>
        <a:xfrm flipV="1">
          <a:off x="3797300" y="99212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63500</xdr:rowOff>
    </xdr:from>
    <xdr:to>
      <xdr:col>15</xdr:col>
      <xdr:colOff>101600</xdr:colOff>
      <xdr:row>57</xdr:row>
      <xdr:rowOff>165100</xdr:rowOff>
    </xdr:to>
    <xdr:sp macro="" textlink="">
      <xdr:nvSpPr>
        <xdr:cNvPr id="193" name="楕円 192">
          <a:extLst>
            <a:ext uri="{FF2B5EF4-FFF2-40B4-BE49-F238E27FC236}">
              <a16:creationId xmlns:a16="http://schemas.microsoft.com/office/drawing/2014/main" id="{F99748A3-7E16-4EEA-85BC-4BB854B31457}"/>
            </a:ext>
          </a:extLst>
        </xdr:cNvPr>
        <xdr:cNvSpPr/>
      </xdr:nvSpPr>
      <xdr:spPr>
        <a:xfrm>
          <a:off x="2857500" y="983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114300</xdr:rowOff>
    </xdr:from>
    <xdr:to>
      <xdr:col>19</xdr:col>
      <xdr:colOff>177800</xdr:colOff>
      <xdr:row>58</xdr:row>
      <xdr:rowOff>0</xdr:rowOff>
    </xdr:to>
    <xdr:cxnSp macro="">
      <xdr:nvCxnSpPr>
        <xdr:cNvPr id="194" name="直線コネクタ 193">
          <a:extLst>
            <a:ext uri="{FF2B5EF4-FFF2-40B4-BE49-F238E27FC236}">
              <a16:creationId xmlns:a16="http://schemas.microsoft.com/office/drawing/2014/main" id="{03D1F0C6-FA9F-426C-AC70-7A0D373ACA25}"/>
            </a:ext>
          </a:extLst>
        </xdr:cNvPr>
        <xdr:cNvCxnSpPr/>
      </xdr:nvCxnSpPr>
      <xdr:spPr>
        <a:xfrm>
          <a:off x="2908300" y="9886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4445</xdr:rowOff>
    </xdr:from>
    <xdr:to>
      <xdr:col>10</xdr:col>
      <xdr:colOff>165100</xdr:colOff>
      <xdr:row>57</xdr:row>
      <xdr:rowOff>106045</xdr:rowOff>
    </xdr:to>
    <xdr:sp macro="" textlink="">
      <xdr:nvSpPr>
        <xdr:cNvPr id="195" name="楕円 194">
          <a:extLst>
            <a:ext uri="{FF2B5EF4-FFF2-40B4-BE49-F238E27FC236}">
              <a16:creationId xmlns:a16="http://schemas.microsoft.com/office/drawing/2014/main" id="{85873ED9-E182-45E2-980E-49D28DA945A1}"/>
            </a:ext>
          </a:extLst>
        </xdr:cNvPr>
        <xdr:cNvSpPr/>
      </xdr:nvSpPr>
      <xdr:spPr>
        <a:xfrm>
          <a:off x="1968500" y="977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55245</xdr:rowOff>
    </xdr:from>
    <xdr:to>
      <xdr:col>15</xdr:col>
      <xdr:colOff>50800</xdr:colOff>
      <xdr:row>57</xdr:row>
      <xdr:rowOff>114300</xdr:rowOff>
    </xdr:to>
    <xdr:cxnSp macro="">
      <xdr:nvCxnSpPr>
        <xdr:cNvPr id="196" name="直線コネクタ 195">
          <a:extLst>
            <a:ext uri="{FF2B5EF4-FFF2-40B4-BE49-F238E27FC236}">
              <a16:creationId xmlns:a16="http://schemas.microsoft.com/office/drawing/2014/main" id="{31214300-01AB-4307-89A7-B931810DFB75}"/>
            </a:ext>
          </a:extLst>
        </xdr:cNvPr>
        <xdr:cNvCxnSpPr/>
      </xdr:nvCxnSpPr>
      <xdr:spPr>
        <a:xfrm>
          <a:off x="2019300" y="982789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92075</xdr:rowOff>
    </xdr:from>
    <xdr:to>
      <xdr:col>6</xdr:col>
      <xdr:colOff>38100</xdr:colOff>
      <xdr:row>57</xdr:row>
      <xdr:rowOff>22225</xdr:rowOff>
    </xdr:to>
    <xdr:sp macro="" textlink="">
      <xdr:nvSpPr>
        <xdr:cNvPr id="197" name="楕円 196">
          <a:extLst>
            <a:ext uri="{FF2B5EF4-FFF2-40B4-BE49-F238E27FC236}">
              <a16:creationId xmlns:a16="http://schemas.microsoft.com/office/drawing/2014/main" id="{AAD89E2A-3F9C-4780-A3B3-325750F28BBB}"/>
            </a:ext>
          </a:extLst>
        </xdr:cNvPr>
        <xdr:cNvSpPr/>
      </xdr:nvSpPr>
      <xdr:spPr>
        <a:xfrm>
          <a:off x="1079500" y="969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142875</xdr:rowOff>
    </xdr:from>
    <xdr:to>
      <xdr:col>10</xdr:col>
      <xdr:colOff>114300</xdr:colOff>
      <xdr:row>57</xdr:row>
      <xdr:rowOff>55245</xdr:rowOff>
    </xdr:to>
    <xdr:cxnSp macro="">
      <xdr:nvCxnSpPr>
        <xdr:cNvPr id="198" name="直線コネクタ 197">
          <a:extLst>
            <a:ext uri="{FF2B5EF4-FFF2-40B4-BE49-F238E27FC236}">
              <a16:creationId xmlns:a16="http://schemas.microsoft.com/office/drawing/2014/main" id="{E1D5591B-E731-4C7A-B9E8-0C3492EF5FEA}"/>
            </a:ext>
          </a:extLst>
        </xdr:cNvPr>
        <xdr:cNvCxnSpPr/>
      </xdr:nvCxnSpPr>
      <xdr:spPr>
        <a:xfrm>
          <a:off x="1130300" y="9744075"/>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160037</xdr:rowOff>
    </xdr:from>
    <xdr:ext cx="405111" cy="259045"/>
    <xdr:sp macro="" textlink="">
      <xdr:nvSpPr>
        <xdr:cNvPr id="199" name="n_1aveValue【体育館・プール】&#10;有形固定資産減価償却率">
          <a:extLst>
            <a:ext uri="{FF2B5EF4-FFF2-40B4-BE49-F238E27FC236}">
              <a16:creationId xmlns:a16="http://schemas.microsoft.com/office/drawing/2014/main" id="{9851214E-97F6-4F62-946F-917BF03059C1}"/>
            </a:ext>
          </a:extLst>
        </xdr:cNvPr>
        <xdr:cNvSpPr txBox="1"/>
      </xdr:nvSpPr>
      <xdr:spPr>
        <a:xfrm>
          <a:off x="35820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120032</xdr:rowOff>
    </xdr:from>
    <xdr:ext cx="405111" cy="259045"/>
    <xdr:sp macro="" textlink="">
      <xdr:nvSpPr>
        <xdr:cNvPr id="200" name="n_2aveValue【体育館・プール】&#10;有形固定資産減価償却率">
          <a:extLst>
            <a:ext uri="{FF2B5EF4-FFF2-40B4-BE49-F238E27FC236}">
              <a16:creationId xmlns:a16="http://schemas.microsoft.com/office/drawing/2014/main" id="{6049C100-AA81-424D-90C1-AECBC3754E8E}"/>
            </a:ext>
          </a:extLst>
        </xdr:cNvPr>
        <xdr:cNvSpPr txBox="1"/>
      </xdr:nvSpPr>
      <xdr:spPr>
        <a:xfrm>
          <a:off x="27057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102887</xdr:rowOff>
    </xdr:from>
    <xdr:ext cx="405111" cy="259045"/>
    <xdr:sp macro="" textlink="">
      <xdr:nvSpPr>
        <xdr:cNvPr id="201" name="n_3aveValue【体育館・プール】&#10;有形固定資産減価償却率">
          <a:extLst>
            <a:ext uri="{FF2B5EF4-FFF2-40B4-BE49-F238E27FC236}">
              <a16:creationId xmlns:a16="http://schemas.microsoft.com/office/drawing/2014/main" id="{AE99EAD4-2165-4CA4-B6B3-8F259EDC335B}"/>
            </a:ext>
          </a:extLst>
        </xdr:cNvPr>
        <xdr:cNvSpPr txBox="1"/>
      </xdr:nvSpPr>
      <xdr:spPr>
        <a:xfrm>
          <a:off x="1816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85742</xdr:rowOff>
    </xdr:from>
    <xdr:ext cx="405111" cy="259045"/>
    <xdr:sp macro="" textlink="">
      <xdr:nvSpPr>
        <xdr:cNvPr id="202" name="n_4aveValue【体育館・プール】&#10;有形固定資産減価償却率">
          <a:extLst>
            <a:ext uri="{FF2B5EF4-FFF2-40B4-BE49-F238E27FC236}">
              <a16:creationId xmlns:a16="http://schemas.microsoft.com/office/drawing/2014/main" id="{2AC90B8E-A84A-4EE1-BBB4-78C1E5C6E2BB}"/>
            </a:ext>
          </a:extLst>
        </xdr:cNvPr>
        <xdr:cNvSpPr txBox="1"/>
      </xdr:nvSpPr>
      <xdr:spPr>
        <a:xfrm>
          <a:off x="927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67327</xdr:rowOff>
    </xdr:from>
    <xdr:ext cx="405111" cy="259045"/>
    <xdr:sp macro="" textlink="">
      <xdr:nvSpPr>
        <xdr:cNvPr id="203" name="n_1mainValue【体育館・プール】&#10;有形固定資産減価償却率">
          <a:extLst>
            <a:ext uri="{FF2B5EF4-FFF2-40B4-BE49-F238E27FC236}">
              <a16:creationId xmlns:a16="http://schemas.microsoft.com/office/drawing/2014/main" id="{4D5E708C-38CA-43A7-B317-29A3F2BE2376}"/>
            </a:ext>
          </a:extLst>
        </xdr:cNvPr>
        <xdr:cNvSpPr txBox="1"/>
      </xdr:nvSpPr>
      <xdr:spPr>
        <a:xfrm>
          <a:off x="3582044" y="966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10177</xdr:rowOff>
    </xdr:from>
    <xdr:ext cx="405111" cy="259045"/>
    <xdr:sp macro="" textlink="">
      <xdr:nvSpPr>
        <xdr:cNvPr id="204" name="n_2mainValue【体育館・プール】&#10;有形固定資産減価償却率">
          <a:extLst>
            <a:ext uri="{FF2B5EF4-FFF2-40B4-BE49-F238E27FC236}">
              <a16:creationId xmlns:a16="http://schemas.microsoft.com/office/drawing/2014/main" id="{24778EC6-CF26-45A1-A604-45C8E1828309}"/>
            </a:ext>
          </a:extLst>
        </xdr:cNvPr>
        <xdr:cNvSpPr txBox="1"/>
      </xdr:nvSpPr>
      <xdr:spPr>
        <a:xfrm>
          <a:off x="2705744" y="961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122572</xdr:rowOff>
    </xdr:from>
    <xdr:ext cx="405111" cy="259045"/>
    <xdr:sp macro="" textlink="">
      <xdr:nvSpPr>
        <xdr:cNvPr id="205" name="n_3mainValue【体育館・プール】&#10;有形固定資産減価償却率">
          <a:extLst>
            <a:ext uri="{FF2B5EF4-FFF2-40B4-BE49-F238E27FC236}">
              <a16:creationId xmlns:a16="http://schemas.microsoft.com/office/drawing/2014/main" id="{D9F48AB6-E4B7-41E5-8452-DE1D2E4B357C}"/>
            </a:ext>
          </a:extLst>
        </xdr:cNvPr>
        <xdr:cNvSpPr txBox="1"/>
      </xdr:nvSpPr>
      <xdr:spPr>
        <a:xfrm>
          <a:off x="1816744" y="955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38752</xdr:rowOff>
    </xdr:from>
    <xdr:ext cx="405111" cy="259045"/>
    <xdr:sp macro="" textlink="">
      <xdr:nvSpPr>
        <xdr:cNvPr id="206" name="n_4mainValue【体育館・プール】&#10;有形固定資産減価償却率">
          <a:extLst>
            <a:ext uri="{FF2B5EF4-FFF2-40B4-BE49-F238E27FC236}">
              <a16:creationId xmlns:a16="http://schemas.microsoft.com/office/drawing/2014/main" id="{C2CF7C80-F3B1-476D-9A82-BEA308553D61}"/>
            </a:ext>
          </a:extLst>
        </xdr:cNvPr>
        <xdr:cNvSpPr txBox="1"/>
      </xdr:nvSpPr>
      <xdr:spPr>
        <a:xfrm>
          <a:off x="927744" y="946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6B1412DA-7AE8-4096-80BE-7698C2DE60B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88B288D5-D754-41F9-8AE2-3D2DA8B5735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8EDF43C2-1851-4C77-8413-786D07D8A4E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47BDC98B-CC5F-409D-BDF5-4CFBFE534D7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58C8A4B7-D387-468D-B498-D1408A36F95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54B1D57A-6F0C-4B5E-BD54-80BE7C0FF27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DDFE223C-AF48-4B46-AA00-AC82D01CD8C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67F4066B-C654-400E-85E7-9BCEFD49C5E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E01A68D0-B220-42DF-8D7B-2E6F643C2A4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DF5E7D1A-AB82-4C90-9153-2677785316B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9F2530B1-CC2D-4E6A-882A-322DE72FADC8}"/>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34F6EFC6-DA56-44D2-8481-C53E51AC4659}"/>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B284A5FA-7B41-48DC-987E-23CAB94F2DF4}"/>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40273082-7B8F-4E52-A283-4B67F7F9BDB9}"/>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B468C28A-E1B1-491A-A101-2E27821C15E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741280B6-7DE2-45D5-98AE-32A4DEA0F19A}"/>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3D9E81C3-77C8-4C91-80A6-314731575E4E}"/>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6114EF7A-4F47-4644-B505-FE1136EA95C4}"/>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FB6AB27C-6FD2-4976-AD13-D9BF08BA1C7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2F46DD78-36D5-46F0-994F-998AA25030F9}"/>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999841BC-A526-423D-9363-F528B9BC648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5F4FE207-BEA8-4C76-84DF-13D7A34F25CE}"/>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259E6472-35BE-4F95-895A-0690CB643CD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81915</xdr:rowOff>
    </xdr:from>
    <xdr:to>
      <xdr:col>54</xdr:col>
      <xdr:colOff>189865</xdr:colOff>
      <xdr:row>64</xdr:row>
      <xdr:rowOff>60960</xdr:rowOff>
    </xdr:to>
    <xdr:cxnSp macro="">
      <xdr:nvCxnSpPr>
        <xdr:cNvPr id="230" name="直線コネクタ 229">
          <a:extLst>
            <a:ext uri="{FF2B5EF4-FFF2-40B4-BE49-F238E27FC236}">
              <a16:creationId xmlns:a16="http://schemas.microsoft.com/office/drawing/2014/main" id="{1E7B9EFF-68C3-4269-8308-B41F4075BC34}"/>
            </a:ext>
          </a:extLst>
        </xdr:cNvPr>
        <xdr:cNvCxnSpPr/>
      </xdr:nvCxnSpPr>
      <xdr:spPr>
        <a:xfrm flipV="1">
          <a:off x="10476865" y="9511665"/>
          <a:ext cx="0" cy="1522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1" name="【体育館・プール】&#10;一人当たり面積最小値テキスト">
          <a:extLst>
            <a:ext uri="{FF2B5EF4-FFF2-40B4-BE49-F238E27FC236}">
              <a16:creationId xmlns:a16="http://schemas.microsoft.com/office/drawing/2014/main" id="{D77AF1EC-9E61-4414-BC07-0EBE01792C16}"/>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2" name="直線コネクタ 231">
          <a:extLst>
            <a:ext uri="{FF2B5EF4-FFF2-40B4-BE49-F238E27FC236}">
              <a16:creationId xmlns:a16="http://schemas.microsoft.com/office/drawing/2014/main" id="{8DD6BA33-4447-46EB-8C81-9FE687EC97C1}"/>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28592</xdr:rowOff>
    </xdr:from>
    <xdr:ext cx="469744" cy="259045"/>
    <xdr:sp macro="" textlink="">
      <xdr:nvSpPr>
        <xdr:cNvPr id="233" name="【体育館・プール】&#10;一人当たり面積最大値テキスト">
          <a:extLst>
            <a:ext uri="{FF2B5EF4-FFF2-40B4-BE49-F238E27FC236}">
              <a16:creationId xmlns:a16="http://schemas.microsoft.com/office/drawing/2014/main" id="{60D33515-C585-4B0B-B724-C791F7A1E18E}"/>
            </a:ext>
          </a:extLst>
        </xdr:cNvPr>
        <xdr:cNvSpPr txBox="1"/>
      </xdr:nvSpPr>
      <xdr:spPr>
        <a:xfrm>
          <a:off x="10515600" y="928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81915</xdr:rowOff>
    </xdr:from>
    <xdr:to>
      <xdr:col>55</xdr:col>
      <xdr:colOff>88900</xdr:colOff>
      <xdr:row>55</xdr:row>
      <xdr:rowOff>81915</xdr:rowOff>
    </xdr:to>
    <xdr:cxnSp macro="">
      <xdr:nvCxnSpPr>
        <xdr:cNvPr id="234" name="直線コネクタ 233">
          <a:extLst>
            <a:ext uri="{FF2B5EF4-FFF2-40B4-BE49-F238E27FC236}">
              <a16:creationId xmlns:a16="http://schemas.microsoft.com/office/drawing/2014/main" id="{C60CB4BC-1810-4115-BEAE-976A763DDF48}"/>
            </a:ext>
          </a:extLst>
        </xdr:cNvPr>
        <xdr:cNvCxnSpPr/>
      </xdr:nvCxnSpPr>
      <xdr:spPr>
        <a:xfrm>
          <a:off x="10388600" y="951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8272</xdr:rowOff>
    </xdr:from>
    <xdr:ext cx="469744" cy="259045"/>
    <xdr:sp macro="" textlink="">
      <xdr:nvSpPr>
        <xdr:cNvPr id="235" name="【体育館・プール】&#10;一人当たり面積平均値テキスト">
          <a:extLst>
            <a:ext uri="{FF2B5EF4-FFF2-40B4-BE49-F238E27FC236}">
              <a16:creationId xmlns:a16="http://schemas.microsoft.com/office/drawing/2014/main" id="{94121E74-C708-4EFD-A750-108CB6459759}"/>
            </a:ext>
          </a:extLst>
        </xdr:cNvPr>
        <xdr:cNvSpPr txBox="1"/>
      </xdr:nvSpPr>
      <xdr:spPr>
        <a:xfrm>
          <a:off x="10515600" y="10466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156845</xdr:rowOff>
    </xdr:from>
    <xdr:to>
      <xdr:col>55</xdr:col>
      <xdr:colOff>50800</xdr:colOff>
      <xdr:row>62</xdr:row>
      <xdr:rowOff>86995</xdr:rowOff>
    </xdr:to>
    <xdr:sp macro="" textlink="">
      <xdr:nvSpPr>
        <xdr:cNvPr id="236" name="フローチャート: 判断 235">
          <a:extLst>
            <a:ext uri="{FF2B5EF4-FFF2-40B4-BE49-F238E27FC236}">
              <a16:creationId xmlns:a16="http://schemas.microsoft.com/office/drawing/2014/main" id="{B5D0514E-52AB-4626-AA2C-DD10DAA5C252}"/>
            </a:ext>
          </a:extLst>
        </xdr:cNvPr>
        <xdr:cNvSpPr/>
      </xdr:nvSpPr>
      <xdr:spPr>
        <a:xfrm>
          <a:off x="104267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154940</xdr:rowOff>
    </xdr:from>
    <xdr:to>
      <xdr:col>50</xdr:col>
      <xdr:colOff>165100</xdr:colOff>
      <xdr:row>62</xdr:row>
      <xdr:rowOff>85090</xdr:rowOff>
    </xdr:to>
    <xdr:sp macro="" textlink="">
      <xdr:nvSpPr>
        <xdr:cNvPr id="237" name="フローチャート: 判断 236">
          <a:extLst>
            <a:ext uri="{FF2B5EF4-FFF2-40B4-BE49-F238E27FC236}">
              <a16:creationId xmlns:a16="http://schemas.microsoft.com/office/drawing/2014/main" id="{F35CDD0F-4925-48CA-B50E-D19480D059AE}"/>
            </a:ext>
          </a:extLst>
        </xdr:cNvPr>
        <xdr:cNvSpPr/>
      </xdr:nvSpPr>
      <xdr:spPr>
        <a:xfrm>
          <a:off x="9588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154940</xdr:rowOff>
    </xdr:from>
    <xdr:to>
      <xdr:col>46</xdr:col>
      <xdr:colOff>38100</xdr:colOff>
      <xdr:row>62</xdr:row>
      <xdr:rowOff>85090</xdr:rowOff>
    </xdr:to>
    <xdr:sp macro="" textlink="">
      <xdr:nvSpPr>
        <xdr:cNvPr id="238" name="フローチャート: 判断 237">
          <a:extLst>
            <a:ext uri="{FF2B5EF4-FFF2-40B4-BE49-F238E27FC236}">
              <a16:creationId xmlns:a16="http://schemas.microsoft.com/office/drawing/2014/main" id="{70DF3918-51FA-4696-A86F-71EC490578DE}"/>
            </a:ext>
          </a:extLst>
        </xdr:cNvPr>
        <xdr:cNvSpPr/>
      </xdr:nvSpPr>
      <xdr:spPr>
        <a:xfrm>
          <a:off x="8699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151130</xdr:rowOff>
    </xdr:from>
    <xdr:to>
      <xdr:col>41</xdr:col>
      <xdr:colOff>101600</xdr:colOff>
      <xdr:row>62</xdr:row>
      <xdr:rowOff>81280</xdr:rowOff>
    </xdr:to>
    <xdr:sp macro="" textlink="">
      <xdr:nvSpPr>
        <xdr:cNvPr id="239" name="フローチャート: 判断 238">
          <a:extLst>
            <a:ext uri="{FF2B5EF4-FFF2-40B4-BE49-F238E27FC236}">
              <a16:creationId xmlns:a16="http://schemas.microsoft.com/office/drawing/2014/main" id="{DE6A37E5-D9C7-4F2D-8B90-9986B9DE8432}"/>
            </a:ext>
          </a:extLst>
        </xdr:cNvPr>
        <xdr:cNvSpPr/>
      </xdr:nvSpPr>
      <xdr:spPr>
        <a:xfrm>
          <a:off x="78105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23495</xdr:rowOff>
    </xdr:from>
    <xdr:to>
      <xdr:col>36</xdr:col>
      <xdr:colOff>165100</xdr:colOff>
      <xdr:row>62</xdr:row>
      <xdr:rowOff>125095</xdr:rowOff>
    </xdr:to>
    <xdr:sp macro="" textlink="">
      <xdr:nvSpPr>
        <xdr:cNvPr id="240" name="フローチャート: 判断 239">
          <a:extLst>
            <a:ext uri="{FF2B5EF4-FFF2-40B4-BE49-F238E27FC236}">
              <a16:creationId xmlns:a16="http://schemas.microsoft.com/office/drawing/2014/main" id="{009E4F87-AB4F-49A0-95BB-F690F6DF6CE3}"/>
            </a:ext>
          </a:extLst>
        </xdr:cNvPr>
        <xdr:cNvSpPr/>
      </xdr:nvSpPr>
      <xdr:spPr>
        <a:xfrm>
          <a:off x="6921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C579EF1-949E-4EDD-B10B-8C789C8C16E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6C6A2B2-FDB9-4ACF-9832-5091AB33163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E0C71B1-B5CC-4DC4-A188-9464349CF8D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71AC859-987F-4CEF-8024-7B7A31803DE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0CCD614-DC09-46BD-BA8E-0727FD7AA41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156845</xdr:rowOff>
    </xdr:from>
    <xdr:to>
      <xdr:col>55</xdr:col>
      <xdr:colOff>50800</xdr:colOff>
      <xdr:row>63</xdr:row>
      <xdr:rowOff>86995</xdr:rowOff>
    </xdr:to>
    <xdr:sp macro="" textlink="">
      <xdr:nvSpPr>
        <xdr:cNvPr id="246" name="楕円 245">
          <a:extLst>
            <a:ext uri="{FF2B5EF4-FFF2-40B4-BE49-F238E27FC236}">
              <a16:creationId xmlns:a16="http://schemas.microsoft.com/office/drawing/2014/main" id="{DE9DB4BD-E652-44B1-A52F-1F75C4F2A08D}"/>
            </a:ext>
          </a:extLst>
        </xdr:cNvPr>
        <xdr:cNvSpPr/>
      </xdr:nvSpPr>
      <xdr:spPr>
        <a:xfrm>
          <a:off x="104267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135272</xdr:rowOff>
    </xdr:from>
    <xdr:ext cx="469744" cy="259045"/>
    <xdr:sp macro="" textlink="">
      <xdr:nvSpPr>
        <xdr:cNvPr id="247" name="【体育館・プール】&#10;一人当たり面積該当値テキスト">
          <a:extLst>
            <a:ext uri="{FF2B5EF4-FFF2-40B4-BE49-F238E27FC236}">
              <a16:creationId xmlns:a16="http://schemas.microsoft.com/office/drawing/2014/main" id="{0DFCBF3E-F109-4885-A684-F2CF3F6F6D26}"/>
            </a:ext>
          </a:extLst>
        </xdr:cNvPr>
        <xdr:cNvSpPr txBox="1"/>
      </xdr:nvSpPr>
      <xdr:spPr>
        <a:xfrm>
          <a:off x="10515600" y="1076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158750</xdr:rowOff>
    </xdr:from>
    <xdr:to>
      <xdr:col>50</xdr:col>
      <xdr:colOff>165100</xdr:colOff>
      <xdr:row>63</xdr:row>
      <xdr:rowOff>88900</xdr:rowOff>
    </xdr:to>
    <xdr:sp macro="" textlink="">
      <xdr:nvSpPr>
        <xdr:cNvPr id="248" name="楕円 247">
          <a:extLst>
            <a:ext uri="{FF2B5EF4-FFF2-40B4-BE49-F238E27FC236}">
              <a16:creationId xmlns:a16="http://schemas.microsoft.com/office/drawing/2014/main" id="{C31EFAE5-9969-4D24-8C0E-BB4C52EB8586}"/>
            </a:ext>
          </a:extLst>
        </xdr:cNvPr>
        <xdr:cNvSpPr/>
      </xdr:nvSpPr>
      <xdr:spPr>
        <a:xfrm>
          <a:off x="9588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36195</xdr:rowOff>
    </xdr:from>
    <xdr:to>
      <xdr:col>55</xdr:col>
      <xdr:colOff>0</xdr:colOff>
      <xdr:row>63</xdr:row>
      <xdr:rowOff>38100</xdr:rowOff>
    </xdr:to>
    <xdr:cxnSp macro="">
      <xdr:nvCxnSpPr>
        <xdr:cNvPr id="249" name="直線コネクタ 248">
          <a:extLst>
            <a:ext uri="{FF2B5EF4-FFF2-40B4-BE49-F238E27FC236}">
              <a16:creationId xmlns:a16="http://schemas.microsoft.com/office/drawing/2014/main" id="{AF857B6C-9065-4E86-92B3-D29CC273A051}"/>
            </a:ext>
          </a:extLst>
        </xdr:cNvPr>
        <xdr:cNvCxnSpPr/>
      </xdr:nvCxnSpPr>
      <xdr:spPr>
        <a:xfrm flipV="1">
          <a:off x="9639300" y="1083754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160655</xdr:rowOff>
    </xdr:from>
    <xdr:to>
      <xdr:col>46</xdr:col>
      <xdr:colOff>38100</xdr:colOff>
      <xdr:row>63</xdr:row>
      <xdr:rowOff>90805</xdr:rowOff>
    </xdr:to>
    <xdr:sp macro="" textlink="">
      <xdr:nvSpPr>
        <xdr:cNvPr id="250" name="楕円 249">
          <a:extLst>
            <a:ext uri="{FF2B5EF4-FFF2-40B4-BE49-F238E27FC236}">
              <a16:creationId xmlns:a16="http://schemas.microsoft.com/office/drawing/2014/main" id="{7F588681-3C9A-40B8-BFAF-7485C069A1AB}"/>
            </a:ext>
          </a:extLst>
        </xdr:cNvPr>
        <xdr:cNvSpPr/>
      </xdr:nvSpPr>
      <xdr:spPr>
        <a:xfrm>
          <a:off x="8699500" y="1079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38100</xdr:rowOff>
    </xdr:from>
    <xdr:to>
      <xdr:col>50</xdr:col>
      <xdr:colOff>114300</xdr:colOff>
      <xdr:row>63</xdr:row>
      <xdr:rowOff>40005</xdr:rowOff>
    </xdr:to>
    <xdr:cxnSp macro="">
      <xdr:nvCxnSpPr>
        <xdr:cNvPr id="251" name="直線コネクタ 250">
          <a:extLst>
            <a:ext uri="{FF2B5EF4-FFF2-40B4-BE49-F238E27FC236}">
              <a16:creationId xmlns:a16="http://schemas.microsoft.com/office/drawing/2014/main" id="{3550AB3A-0F29-4EA9-A44D-2E59F8B29AB5}"/>
            </a:ext>
          </a:extLst>
        </xdr:cNvPr>
        <xdr:cNvCxnSpPr/>
      </xdr:nvCxnSpPr>
      <xdr:spPr>
        <a:xfrm flipV="1">
          <a:off x="8750300" y="1083945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162560</xdr:rowOff>
    </xdr:from>
    <xdr:to>
      <xdr:col>41</xdr:col>
      <xdr:colOff>101600</xdr:colOff>
      <xdr:row>63</xdr:row>
      <xdr:rowOff>92710</xdr:rowOff>
    </xdr:to>
    <xdr:sp macro="" textlink="">
      <xdr:nvSpPr>
        <xdr:cNvPr id="252" name="楕円 251">
          <a:extLst>
            <a:ext uri="{FF2B5EF4-FFF2-40B4-BE49-F238E27FC236}">
              <a16:creationId xmlns:a16="http://schemas.microsoft.com/office/drawing/2014/main" id="{4BE88984-930C-4C47-A96D-2BFF6DC26D34}"/>
            </a:ext>
          </a:extLst>
        </xdr:cNvPr>
        <xdr:cNvSpPr/>
      </xdr:nvSpPr>
      <xdr:spPr>
        <a:xfrm>
          <a:off x="78105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40005</xdr:rowOff>
    </xdr:from>
    <xdr:to>
      <xdr:col>45</xdr:col>
      <xdr:colOff>177800</xdr:colOff>
      <xdr:row>63</xdr:row>
      <xdr:rowOff>41910</xdr:rowOff>
    </xdr:to>
    <xdr:cxnSp macro="">
      <xdr:nvCxnSpPr>
        <xdr:cNvPr id="253" name="直線コネクタ 252">
          <a:extLst>
            <a:ext uri="{FF2B5EF4-FFF2-40B4-BE49-F238E27FC236}">
              <a16:creationId xmlns:a16="http://schemas.microsoft.com/office/drawing/2014/main" id="{7E8C324B-7CF3-4F18-A8F6-655C14B7840C}"/>
            </a:ext>
          </a:extLst>
        </xdr:cNvPr>
        <xdr:cNvCxnSpPr/>
      </xdr:nvCxnSpPr>
      <xdr:spPr>
        <a:xfrm flipV="1">
          <a:off x="7861300" y="1084135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166370</xdr:rowOff>
    </xdr:from>
    <xdr:to>
      <xdr:col>36</xdr:col>
      <xdr:colOff>165100</xdr:colOff>
      <xdr:row>63</xdr:row>
      <xdr:rowOff>96520</xdr:rowOff>
    </xdr:to>
    <xdr:sp macro="" textlink="">
      <xdr:nvSpPr>
        <xdr:cNvPr id="254" name="楕円 253">
          <a:extLst>
            <a:ext uri="{FF2B5EF4-FFF2-40B4-BE49-F238E27FC236}">
              <a16:creationId xmlns:a16="http://schemas.microsoft.com/office/drawing/2014/main" id="{28704D7A-BCEC-44FF-872D-273C6FC1E935}"/>
            </a:ext>
          </a:extLst>
        </xdr:cNvPr>
        <xdr:cNvSpPr/>
      </xdr:nvSpPr>
      <xdr:spPr>
        <a:xfrm>
          <a:off x="69215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41910</xdr:rowOff>
    </xdr:from>
    <xdr:to>
      <xdr:col>41</xdr:col>
      <xdr:colOff>50800</xdr:colOff>
      <xdr:row>63</xdr:row>
      <xdr:rowOff>45720</xdr:rowOff>
    </xdr:to>
    <xdr:cxnSp macro="">
      <xdr:nvCxnSpPr>
        <xdr:cNvPr id="255" name="直線コネクタ 254">
          <a:extLst>
            <a:ext uri="{FF2B5EF4-FFF2-40B4-BE49-F238E27FC236}">
              <a16:creationId xmlns:a16="http://schemas.microsoft.com/office/drawing/2014/main" id="{ABF569C2-869A-4ED3-8552-A9A33585E636}"/>
            </a:ext>
          </a:extLst>
        </xdr:cNvPr>
        <xdr:cNvCxnSpPr/>
      </xdr:nvCxnSpPr>
      <xdr:spPr>
        <a:xfrm flipV="1">
          <a:off x="6972300" y="108432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101617</xdr:rowOff>
    </xdr:from>
    <xdr:ext cx="469744" cy="259045"/>
    <xdr:sp macro="" textlink="">
      <xdr:nvSpPr>
        <xdr:cNvPr id="256" name="n_1aveValue【体育館・プール】&#10;一人当たり面積">
          <a:extLst>
            <a:ext uri="{FF2B5EF4-FFF2-40B4-BE49-F238E27FC236}">
              <a16:creationId xmlns:a16="http://schemas.microsoft.com/office/drawing/2014/main" id="{07347543-7D88-42BA-B80C-F0E385B09E40}"/>
            </a:ext>
          </a:extLst>
        </xdr:cNvPr>
        <xdr:cNvSpPr txBox="1"/>
      </xdr:nvSpPr>
      <xdr:spPr>
        <a:xfrm>
          <a:off x="9391727" y="1038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101617</xdr:rowOff>
    </xdr:from>
    <xdr:ext cx="469744" cy="259045"/>
    <xdr:sp macro="" textlink="">
      <xdr:nvSpPr>
        <xdr:cNvPr id="257" name="n_2aveValue【体育館・プール】&#10;一人当たり面積">
          <a:extLst>
            <a:ext uri="{FF2B5EF4-FFF2-40B4-BE49-F238E27FC236}">
              <a16:creationId xmlns:a16="http://schemas.microsoft.com/office/drawing/2014/main" id="{744C9A83-6849-43B2-9F1A-3327E580DE12}"/>
            </a:ext>
          </a:extLst>
        </xdr:cNvPr>
        <xdr:cNvSpPr txBox="1"/>
      </xdr:nvSpPr>
      <xdr:spPr>
        <a:xfrm>
          <a:off x="8515427" y="1038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97807</xdr:rowOff>
    </xdr:from>
    <xdr:ext cx="469744" cy="259045"/>
    <xdr:sp macro="" textlink="">
      <xdr:nvSpPr>
        <xdr:cNvPr id="258" name="n_3aveValue【体育館・プール】&#10;一人当たり面積">
          <a:extLst>
            <a:ext uri="{FF2B5EF4-FFF2-40B4-BE49-F238E27FC236}">
              <a16:creationId xmlns:a16="http://schemas.microsoft.com/office/drawing/2014/main" id="{B53E90B0-F865-4853-93D5-EBE743D98745}"/>
            </a:ext>
          </a:extLst>
        </xdr:cNvPr>
        <xdr:cNvSpPr txBox="1"/>
      </xdr:nvSpPr>
      <xdr:spPr>
        <a:xfrm>
          <a:off x="7626427"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141622</xdr:rowOff>
    </xdr:from>
    <xdr:ext cx="469744" cy="259045"/>
    <xdr:sp macro="" textlink="">
      <xdr:nvSpPr>
        <xdr:cNvPr id="259" name="n_4aveValue【体育館・プール】&#10;一人当たり面積">
          <a:extLst>
            <a:ext uri="{FF2B5EF4-FFF2-40B4-BE49-F238E27FC236}">
              <a16:creationId xmlns:a16="http://schemas.microsoft.com/office/drawing/2014/main" id="{597DEA15-3D33-4145-92D4-3542E4320698}"/>
            </a:ext>
          </a:extLst>
        </xdr:cNvPr>
        <xdr:cNvSpPr txBox="1"/>
      </xdr:nvSpPr>
      <xdr:spPr>
        <a:xfrm>
          <a:off x="6737427" y="1042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80027</xdr:rowOff>
    </xdr:from>
    <xdr:ext cx="469744" cy="259045"/>
    <xdr:sp macro="" textlink="">
      <xdr:nvSpPr>
        <xdr:cNvPr id="260" name="n_1mainValue【体育館・プール】&#10;一人当たり面積">
          <a:extLst>
            <a:ext uri="{FF2B5EF4-FFF2-40B4-BE49-F238E27FC236}">
              <a16:creationId xmlns:a16="http://schemas.microsoft.com/office/drawing/2014/main" id="{5658438E-1D42-4AA1-8843-6B614E374D3A}"/>
            </a:ext>
          </a:extLst>
        </xdr:cNvPr>
        <xdr:cNvSpPr txBox="1"/>
      </xdr:nvSpPr>
      <xdr:spPr>
        <a:xfrm>
          <a:off x="93917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81932</xdr:rowOff>
    </xdr:from>
    <xdr:ext cx="469744" cy="259045"/>
    <xdr:sp macro="" textlink="">
      <xdr:nvSpPr>
        <xdr:cNvPr id="261" name="n_2mainValue【体育館・プール】&#10;一人当たり面積">
          <a:extLst>
            <a:ext uri="{FF2B5EF4-FFF2-40B4-BE49-F238E27FC236}">
              <a16:creationId xmlns:a16="http://schemas.microsoft.com/office/drawing/2014/main" id="{5ACFFD90-EFFE-4555-B6C3-E7B1A305A994}"/>
            </a:ext>
          </a:extLst>
        </xdr:cNvPr>
        <xdr:cNvSpPr txBox="1"/>
      </xdr:nvSpPr>
      <xdr:spPr>
        <a:xfrm>
          <a:off x="8515427" y="10883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83837</xdr:rowOff>
    </xdr:from>
    <xdr:ext cx="469744" cy="259045"/>
    <xdr:sp macro="" textlink="">
      <xdr:nvSpPr>
        <xdr:cNvPr id="262" name="n_3mainValue【体育館・プール】&#10;一人当たり面積">
          <a:extLst>
            <a:ext uri="{FF2B5EF4-FFF2-40B4-BE49-F238E27FC236}">
              <a16:creationId xmlns:a16="http://schemas.microsoft.com/office/drawing/2014/main" id="{60EB1424-A08F-4C16-8FE6-7B7BA46FD90E}"/>
            </a:ext>
          </a:extLst>
        </xdr:cNvPr>
        <xdr:cNvSpPr txBox="1"/>
      </xdr:nvSpPr>
      <xdr:spPr>
        <a:xfrm>
          <a:off x="7626427"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87647</xdr:rowOff>
    </xdr:from>
    <xdr:ext cx="469744" cy="259045"/>
    <xdr:sp macro="" textlink="">
      <xdr:nvSpPr>
        <xdr:cNvPr id="263" name="n_4mainValue【体育館・プール】&#10;一人当たり面積">
          <a:extLst>
            <a:ext uri="{FF2B5EF4-FFF2-40B4-BE49-F238E27FC236}">
              <a16:creationId xmlns:a16="http://schemas.microsoft.com/office/drawing/2014/main" id="{7C99F8DB-C9AD-4E78-851B-F68274D736EF}"/>
            </a:ext>
          </a:extLst>
        </xdr:cNvPr>
        <xdr:cNvSpPr txBox="1"/>
      </xdr:nvSpPr>
      <xdr:spPr>
        <a:xfrm>
          <a:off x="6737427" y="1088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96CCC099-8761-4619-99C3-90A7E7E09FB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911E3C3E-3289-4489-9E1F-2CC17E243ED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41E24F44-C0D0-4E59-B9DD-67A4A5BA733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A4BCB5C2-252D-4FFE-B860-3A0F6DEF55E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C95D710-C481-4CE5-9599-5797B012076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56869A4E-B447-49F4-BF6F-D6DDC81EFE7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B4573C1D-69B6-4D6D-9CAB-1550A148A4F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E9CD2915-3F5C-4E48-8F03-8F03E6C4949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2D65DDF6-E912-4A99-B292-AD4B6B186AB4}"/>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6CC36C8A-0240-4969-A787-9F2C0EB972D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4AD7D48-6258-4C91-ABA8-2F587E63012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553FA63F-B0EA-421C-8AAE-9D6ABEBF5D4B}"/>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A15F5C0D-275F-4B65-93B7-F672002A54D9}"/>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C161B5CA-0F2B-4FE7-8B6F-7EBD28EDE029}"/>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8F0D6B50-52C3-4C1B-8D2E-3B0E664CFAA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22E98751-BA5B-4C09-9D6E-4471A8E0E82E}"/>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30C19D29-EE2D-48CF-A96F-C52A1AE53922}"/>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6A0BC09A-3E33-431C-9C3A-4966C2C5986D}"/>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8CA4260D-95D8-4D5B-925A-62DCE2C20DC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C51A9E16-4039-40F7-91CB-013055FC0D05}"/>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68A8D0AC-BAF9-4A9E-ABE3-9A13430C9C31}"/>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485CC9B2-A6A7-45A8-92E0-89F278AF390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CC406BA8-C4C5-4399-960A-4AD86A23F578}"/>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955EB155-817A-4581-B08D-6005CCC8F39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15239</xdr:rowOff>
    </xdr:from>
    <xdr:to>
      <xdr:col>24</xdr:col>
      <xdr:colOff>62865</xdr:colOff>
      <xdr:row>86</xdr:row>
      <xdr:rowOff>110489</xdr:rowOff>
    </xdr:to>
    <xdr:cxnSp macro="">
      <xdr:nvCxnSpPr>
        <xdr:cNvPr id="288" name="直線コネクタ 287">
          <a:extLst>
            <a:ext uri="{FF2B5EF4-FFF2-40B4-BE49-F238E27FC236}">
              <a16:creationId xmlns:a16="http://schemas.microsoft.com/office/drawing/2014/main" id="{7EFF58A8-A16D-4E2A-A69C-23BB09DB66F4}"/>
            </a:ext>
          </a:extLst>
        </xdr:cNvPr>
        <xdr:cNvCxnSpPr/>
      </xdr:nvCxnSpPr>
      <xdr:spPr>
        <a:xfrm flipV="1">
          <a:off x="4634865" y="13559789"/>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114316</xdr:rowOff>
    </xdr:from>
    <xdr:ext cx="405111" cy="259045"/>
    <xdr:sp macro="" textlink="">
      <xdr:nvSpPr>
        <xdr:cNvPr id="289" name="【福祉施設】&#10;有形固定資産減価償却率最小値テキスト">
          <a:extLst>
            <a:ext uri="{FF2B5EF4-FFF2-40B4-BE49-F238E27FC236}">
              <a16:creationId xmlns:a16="http://schemas.microsoft.com/office/drawing/2014/main" id="{FF7EEF2B-9403-43C7-87AF-25CE77854A8F}"/>
            </a:ext>
          </a:extLst>
        </xdr:cNvPr>
        <xdr:cNvSpPr txBox="1"/>
      </xdr:nvSpPr>
      <xdr:spPr>
        <a:xfrm>
          <a:off x="4673600" y="1485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110489</xdr:rowOff>
    </xdr:from>
    <xdr:to>
      <xdr:col>24</xdr:col>
      <xdr:colOff>152400</xdr:colOff>
      <xdr:row>86</xdr:row>
      <xdr:rowOff>110489</xdr:rowOff>
    </xdr:to>
    <xdr:cxnSp macro="">
      <xdr:nvCxnSpPr>
        <xdr:cNvPr id="290" name="直線コネクタ 289">
          <a:extLst>
            <a:ext uri="{FF2B5EF4-FFF2-40B4-BE49-F238E27FC236}">
              <a16:creationId xmlns:a16="http://schemas.microsoft.com/office/drawing/2014/main" id="{96B5266B-59A9-41FA-ABDB-6F11A776D69A}"/>
            </a:ext>
          </a:extLst>
        </xdr:cNvPr>
        <xdr:cNvCxnSpPr/>
      </xdr:nvCxnSpPr>
      <xdr:spPr>
        <a:xfrm>
          <a:off x="4546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133366</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F23DE806-A27D-4173-AE88-D35AA9104DBA}"/>
            </a:ext>
          </a:extLst>
        </xdr:cNvPr>
        <xdr:cNvSpPr txBox="1"/>
      </xdr:nvSpPr>
      <xdr:spPr>
        <a:xfrm>
          <a:off x="4673600" y="13335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15239</xdr:rowOff>
    </xdr:from>
    <xdr:to>
      <xdr:col>24</xdr:col>
      <xdr:colOff>152400</xdr:colOff>
      <xdr:row>79</xdr:row>
      <xdr:rowOff>15239</xdr:rowOff>
    </xdr:to>
    <xdr:cxnSp macro="">
      <xdr:nvCxnSpPr>
        <xdr:cNvPr id="292" name="直線コネクタ 291">
          <a:extLst>
            <a:ext uri="{FF2B5EF4-FFF2-40B4-BE49-F238E27FC236}">
              <a16:creationId xmlns:a16="http://schemas.microsoft.com/office/drawing/2014/main" id="{82ED1FFB-8C85-4418-8C75-7D6539797AD1}"/>
            </a:ext>
          </a:extLst>
        </xdr:cNvPr>
        <xdr:cNvCxnSpPr/>
      </xdr:nvCxnSpPr>
      <xdr:spPr>
        <a:xfrm>
          <a:off x="4546600" y="1355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53357</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621B2386-59B8-410D-A768-DF04716CF915}"/>
            </a:ext>
          </a:extLst>
        </xdr:cNvPr>
        <xdr:cNvSpPr txBox="1"/>
      </xdr:nvSpPr>
      <xdr:spPr>
        <a:xfrm>
          <a:off x="4673600" y="14112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74930</xdr:rowOff>
    </xdr:from>
    <xdr:to>
      <xdr:col>24</xdr:col>
      <xdr:colOff>114300</xdr:colOff>
      <xdr:row>83</xdr:row>
      <xdr:rowOff>5080</xdr:rowOff>
    </xdr:to>
    <xdr:sp macro="" textlink="">
      <xdr:nvSpPr>
        <xdr:cNvPr id="294" name="フローチャート: 判断 293">
          <a:extLst>
            <a:ext uri="{FF2B5EF4-FFF2-40B4-BE49-F238E27FC236}">
              <a16:creationId xmlns:a16="http://schemas.microsoft.com/office/drawing/2014/main" id="{361EF84C-77D8-4A76-8350-98891182CF08}"/>
            </a:ext>
          </a:extLst>
        </xdr:cNvPr>
        <xdr:cNvSpPr/>
      </xdr:nvSpPr>
      <xdr:spPr>
        <a:xfrm>
          <a:off x="4584700" y="1413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61595</xdr:rowOff>
    </xdr:from>
    <xdr:to>
      <xdr:col>20</xdr:col>
      <xdr:colOff>38100</xdr:colOff>
      <xdr:row>82</xdr:row>
      <xdr:rowOff>163195</xdr:rowOff>
    </xdr:to>
    <xdr:sp macro="" textlink="">
      <xdr:nvSpPr>
        <xdr:cNvPr id="295" name="フローチャート: 判断 294">
          <a:extLst>
            <a:ext uri="{FF2B5EF4-FFF2-40B4-BE49-F238E27FC236}">
              <a16:creationId xmlns:a16="http://schemas.microsoft.com/office/drawing/2014/main" id="{4956E89B-B9ED-405E-92C4-8CFF405D1051}"/>
            </a:ext>
          </a:extLst>
        </xdr:cNvPr>
        <xdr:cNvSpPr/>
      </xdr:nvSpPr>
      <xdr:spPr>
        <a:xfrm>
          <a:off x="3746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6" name="フローチャート: 判断 295">
          <a:extLst>
            <a:ext uri="{FF2B5EF4-FFF2-40B4-BE49-F238E27FC236}">
              <a16:creationId xmlns:a16="http://schemas.microsoft.com/office/drawing/2014/main" id="{31A27DB0-F9F3-4C50-82E8-1C5ACBE85F90}"/>
            </a:ext>
          </a:extLst>
        </xdr:cNvPr>
        <xdr:cNvSpPr/>
      </xdr:nvSpPr>
      <xdr:spPr>
        <a:xfrm>
          <a:off x="2857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36830</xdr:rowOff>
    </xdr:from>
    <xdr:to>
      <xdr:col>10</xdr:col>
      <xdr:colOff>165100</xdr:colOff>
      <xdr:row>82</xdr:row>
      <xdr:rowOff>138430</xdr:rowOff>
    </xdr:to>
    <xdr:sp macro="" textlink="">
      <xdr:nvSpPr>
        <xdr:cNvPr id="297" name="フローチャート: 判断 296">
          <a:extLst>
            <a:ext uri="{FF2B5EF4-FFF2-40B4-BE49-F238E27FC236}">
              <a16:creationId xmlns:a16="http://schemas.microsoft.com/office/drawing/2014/main" id="{EDB18B1A-FBD4-49F1-BF0E-E53624C22335}"/>
            </a:ext>
          </a:extLst>
        </xdr:cNvPr>
        <xdr:cNvSpPr/>
      </xdr:nvSpPr>
      <xdr:spPr>
        <a:xfrm>
          <a:off x="1968500" y="1409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12064</xdr:rowOff>
    </xdr:from>
    <xdr:to>
      <xdr:col>6</xdr:col>
      <xdr:colOff>38100</xdr:colOff>
      <xdr:row>82</xdr:row>
      <xdr:rowOff>113664</xdr:rowOff>
    </xdr:to>
    <xdr:sp macro="" textlink="">
      <xdr:nvSpPr>
        <xdr:cNvPr id="298" name="フローチャート: 判断 297">
          <a:extLst>
            <a:ext uri="{FF2B5EF4-FFF2-40B4-BE49-F238E27FC236}">
              <a16:creationId xmlns:a16="http://schemas.microsoft.com/office/drawing/2014/main" id="{2047D887-069D-4A3F-8F05-0F0734BEC117}"/>
            </a:ext>
          </a:extLst>
        </xdr:cNvPr>
        <xdr:cNvSpPr/>
      </xdr:nvSpPr>
      <xdr:spPr>
        <a:xfrm>
          <a:off x="10795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D79031AF-06AD-40AC-AE90-BD309FC3A71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D58F9FB-F089-47CB-B275-C7AA867063D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68C04D0-8BB1-4C47-A522-8D225B2C44F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2E4B8558-C92A-4719-A3D6-773862E76FF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57443981-8A7A-4707-B8F0-36C09A2B1D7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25400</xdr:rowOff>
    </xdr:from>
    <xdr:to>
      <xdr:col>24</xdr:col>
      <xdr:colOff>114300</xdr:colOff>
      <xdr:row>81</xdr:row>
      <xdr:rowOff>127000</xdr:rowOff>
    </xdr:to>
    <xdr:sp macro="" textlink="">
      <xdr:nvSpPr>
        <xdr:cNvPr id="304" name="楕円 303">
          <a:extLst>
            <a:ext uri="{FF2B5EF4-FFF2-40B4-BE49-F238E27FC236}">
              <a16:creationId xmlns:a16="http://schemas.microsoft.com/office/drawing/2014/main" id="{A99A9C83-DE0B-4FAD-A668-77376F3F4E93}"/>
            </a:ext>
          </a:extLst>
        </xdr:cNvPr>
        <xdr:cNvSpPr/>
      </xdr:nvSpPr>
      <xdr:spPr>
        <a:xfrm>
          <a:off x="45847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48277</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E4DB6315-8817-4D13-9A5C-7158B1726B5D}"/>
            </a:ext>
          </a:extLst>
        </xdr:cNvPr>
        <xdr:cNvSpPr txBox="1"/>
      </xdr:nvSpPr>
      <xdr:spPr>
        <a:xfrm>
          <a:off x="4673600" y="1376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40639</xdr:rowOff>
    </xdr:from>
    <xdr:to>
      <xdr:col>20</xdr:col>
      <xdr:colOff>38100</xdr:colOff>
      <xdr:row>81</xdr:row>
      <xdr:rowOff>142239</xdr:rowOff>
    </xdr:to>
    <xdr:sp macro="" textlink="">
      <xdr:nvSpPr>
        <xdr:cNvPr id="306" name="楕円 305">
          <a:extLst>
            <a:ext uri="{FF2B5EF4-FFF2-40B4-BE49-F238E27FC236}">
              <a16:creationId xmlns:a16="http://schemas.microsoft.com/office/drawing/2014/main" id="{B299A1E9-ACB1-41C2-80FA-8697798ADDF6}"/>
            </a:ext>
          </a:extLst>
        </xdr:cNvPr>
        <xdr:cNvSpPr/>
      </xdr:nvSpPr>
      <xdr:spPr>
        <a:xfrm>
          <a:off x="3746500" y="1392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76200</xdr:rowOff>
    </xdr:from>
    <xdr:to>
      <xdr:col>24</xdr:col>
      <xdr:colOff>63500</xdr:colOff>
      <xdr:row>81</xdr:row>
      <xdr:rowOff>91439</xdr:rowOff>
    </xdr:to>
    <xdr:cxnSp macro="">
      <xdr:nvCxnSpPr>
        <xdr:cNvPr id="307" name="直線コネクタ 306">
          <a:extLst>
            <a:ext uri="{FF2B5EF4-FFF2-40B4-BE49-F238E27FC236}">
              <a16:creationId xmlns:a16="http://schemas.microsoft.com/office/drawing/2014/main" id="{36DF005E-086A-469E-84E0-DBDFFD189378}"/>
            </a:ext>
          </a:extLst>
        </xdr:cNvPr>
        <xdr:cNvCxnSpPr/>
      </xdr:nvCxnSpPr>
      <xdr:spPr>
        <a:xfrm flipV="1">
          <a:off x="3797300" y="1396365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162561</xdr:rowOff>
    </xdr:from>
    <xdr:to>
      <xdr:col>15</xdr:col>
      <xdr:colOff>101600</xdr:colOff>
      <xdr:row>81</xdr:row>
      <xdr:rowOff>92711</xdr:rowOff>
    </xdr:to>
    <xdr:sp macro="" textlink="">
      <xdr:nvSpPr>
        <xdr:cNvPr id="308" name="楕円 307">
          <a:extLst>
            <a:ext uri="{FF2B5EF4-FFF2-40B4-BE49-F238E27FC236}">
              <a16:creationId xmlns:a16="http://schemas.microsoft.com/office/drawing/2014/main" id="{2A93AAE3-51E0-4D58-950A-5528FF1D18CE}"/>
            </a:ext>
          </a:extLst>
        </xdr:cNvPr>
        <xdr:cNvSpPr/>
      </xdr:nvSpPr>
      <xdr:spPr>
        <a:xfrm>
          <a:off x="2857500" y="1387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41911</xdr:rowOff>
    </xdr:from>
    <xdr:to>
      <xdr:col>19</xdr:col>
      <xdr:colOff>177800</xdr:colOff>
      <xdr:row>81</xdr:row>
      <xdr:rowOff>91439</xdr:rowOff>
    </xdr:to>
    <xdr:cxnSp macro="">
      <xdr:nvCxnSpPr>
        <xdr:cNvPr id="309" name="直線コネクタ 308">
          <a:extLst>
            <a:ext uri="{FF2B5EF4-FFF2-40B4-BE49-F238E27FC236}">
              <a16:creationId xmlns:a16="http://schemas.microsoft.com/office/drawing/2014/main" id="{05DDEE4F-4A33-4A05-AAB6-F61D93220A9D}"/>
            </a:ext>
          </a:extLst>
        </xdr:cNvPr>
        <xdr:cNvCxnSpPr/>
      </xdr:nvCxnSpPr>
      <xdr:spPr>
        <a:xfrm>
          <a:off x="2908300" y="1392936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113030</xdr:rowOff>
    </xdr:from>
    <xdr:to>
      <xdr:col>10</xdr:col>
      <xdr:colOff>165100</xdr:colOff>
      <xdr:row>81</xdr:row>
      <xdr:rowOff>43180</xdr:rowOff>
    </xdr:to>
    <xdr:sp macro="" textlink="">
      <xdr:nvSpPr>
        <xdr:cNvPr id="310" name="楕円 309">
          <a:extLst>
            <a:ext uri="{FF2B5EF4-FFF2-40B4-BE49-F238E27FC236}">
              <a16:creationId xmlns:a16="http://schemas.microsoft.com/office/drawing/2014/main" id="{E504F4FD-0B08-4CA6-BB51-CC8A6649412D}"/>
            </a:ext>
          </a:extLst>
        </xdr:cNvPr>
        <xdr:cNvSpPr/>
      </xdr:nvSpPr>
      <xdr:spPr>
        <a:xfrm>
          <a:off x="19685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163830</xdr:rowOff>
    </xdr:from>
    <xdr:to>
      <xdr:col>15</xdr:col>
      <xdr:colOff>50800</xdr:colOff>
      <xdr:row>81</xdr:row>
      <xdr:rowOff>41911</xdr:rowOff>
    </xdr:to>
    <xdr:cxnSp macro="">
      <xdr:nvCxnSpPr>
        <xdr:cNvPr id="311" name="直線コネクタ 310">
          <a:extLst>
            <a:ext uri="{FF2B5EF4-FFF2-40B4-BE49-F238E27FC236}">
              <a16:creationId xmlns:a16="http://schemas.microsoft.com/office/drawing/2014/main" id="{F0F7FA71-91D6-464F-9916-D278F0C9BB3C}"/>
            </a:ext>
          </a:extLst>
        </xdr:cNvPr>
        <xdr:cNvCxnSpPr/>
      </xdr:nvCxnSpPr>
      <xdr:spPr>
        <a:xfrm>
          <a:off x="2019300" y="13879830"/>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73025</xdr:rowOff>
    </xdr:from>
    <xdr:to>
      <xdr:col>6</xdr:col>
      <xdr:colOff>38100</xdr:colOff>
      <xdr:row>81</xdr:row>
      <xdr:rowOff>3175</xdr:rowOff>
    </xdr:to>
    <xdr:sp macro="" textlink="">
      <xdr:nvSpPr>
        <xdr:cNvPr id="312" name="楕円 311">
          <a:extLst>
            <a:ext uri="{FF2B5EF4-FFF2-40B4-BE49-F238E27FC236}">
              <a16:creationId xmlns:a16="http://schemas.microsoft.com/office/drawing/2014/main" id="{75ECF349-D31B-4D1C-BD74-43592F183F24}"/>
            </a:ext>
          </a:extLst>
        </xdr:cNvPr>
        <xdr:cNvSpPr/>
      </xdr:nvSpPr>
      <xdr:spPr>
        <a:xfrm>
          <a:off x="1079500" y="1378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123825</xdr:rowOff>
    </xdr:from>
    <xdr:to>
      <xdr:col>10</xdr:col>
      <xdr:colOff>114300</xdr:colOff>
      <xdr:row>80</xdr:row>
      <xdr:rowOff>163830</xdr:rowOff>
    </xdr:to>
    <xdr:cxnSp macro="">
      <xdr:nvCxnSpPr>
        <xdr:cNvPr id="313" name="直線コネクタ 312">
          <a:extLst>
            <a:ext uri="{FF2B5EF4-FFF2-40B4-BE49-F238E27FC236}">
              <a16:creationId xmlns:a16="http://schemas.microsoft.com/office/drawing/2014/main" id="{8D328965-8AAA-46D1-8164-8A8A4C801567}"/>
            </a:ext>
          </a:extLst>
        </xdr:cNvPr>
        <xdr:cNvCxnSpPr/>
      </xdr:nvCxnSpPr>
      <xdr:spPr>
        <a:xfrm>
          <a:off x="1130300" y="138398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154322</xdr:rowOff>
    </xdr:from>
    <xdr:ext cx="405111" cy="259045"/>
    <xdr:sp macro="" textlink="">
      <xdr:nvSpPr>
        <xdr:cNvPr id="314" name="n_1aveValue【福祉施設】&#10;有形固定資産減価償却率">
          <a:extLst>
            <a:ext uri="{FF2B5EF4-FFF2-40B4-BE49-F238E27FC236}">
              <a16:creationId xmlns:a16="http://schemas.microsoft.com/office/drawing/2014/main" id="{9F9C2DB3-6561-478D-889B-E11BFE9E701E}"/>
            </a:ext>
          </a:extLst>
        </xdr:cNvPr>
        <xdr:cNvSpPr txBox="1"/>
      </xdr:nvSpPr>
      <xdr:spPr>
        <a:xfrm>
          <a:off x="3582044" y="1421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150513</xdr:rowOff>
    </xdr:from>
    <xdr:ext cx="405111" cy="259045"/>
    <xdr:sp macro="" textlink="">
      <xdr:nvSpPr>
        <xdr:cNvPr id="315" name="n_2aveValue【福祉施設】&#10;有形固定資産減価償却率">
          <a:extLst>
            <a:ext uri="{FF2B5EF4-FFF2-40B4-BE49-F238E27FC236}">
              <a16:creationId xmlns:a16="http://schemas.microsoft.com/office/drawing/2014/main" id="{56BEE5BB-94D6-48FE-B5F1-B4512CA23F96}"/>
            </a:ext>
          </a:extLst>
        </xdr:cNvPr>
        <xdr:cNvSpPr txBox="1"/>
      </xdr:nvSpPr>
      <xdr:spPr>
        <a:xfrm>
          <a:off x="2705744" y="1420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129557</xdr:rowOff>
    </xdr:from>
    <xdr:ext cx="405111" cy="259045"/>
    <xdr:sp macro="" textlink="">
      <xdr:nvSpPr>
        <xdr:cNvPr id="316" name="n_3aveValue【福祉施設】&#10;有形固定資産減価償却率">
          <a:extLst>
            <a:ext uri="{FF2B5EF4-FFF2-40B4-BE49-F238E27FC236}">
              <a16:creationId xmlns:a16="http://schemas.microsoft.com/office/drawing/2014/main" id="{E92A9E26-193E-4BB3-A3D5-CE86BAD729DE}"/>
            </a:ext>
          </a:extLst>
        </xdr:cNvPr>
        <xdr:cNvSpPr txBox="1"/>
      </xdr:nvSpPr>
      <xdr:spPr>
        <a:xfrm>
          <a:off x="1816744" y="1418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104791</xdr:rowOff>
    </xdr:from>
    <xdr:ext cx="405111" cy="259045"/>
    <xdr:sp macro="" textlink="">
      <xdr:nvSpPr>
        <xdr:cNvPr id="317" name="n_4aveValue【福祉施設】&#10;有形固定資産減価償却率">
          <a:extLst>
            <a:ext uri="{FF2B5EF4-FFF2-40B4-BE49-F238E27FC236}">
              <a16:creationId xmlns:a16="http://schemas.microsoft.com/office/drawing/2014/main" id="{16806361-F062-43E3-B826-03C467105E14}"/>
            </a:ext>
          </a:extLst>
        </xdr:cNvPr>
        <xdr:cNvSpPr txBox="1"/>
      </xdr:nvSpPr>
      <xdr:spPr>
        <a:xfrm>
          <a:off x="9277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158766</xdr:rowOff>
    </xdr:from>
    <xdr:ext cx="405111" cy="259045"/>
    <xdr:sp macro="" textlink="">
      <xdr:nvSpPr>
        <xdr:cNvPr id="318" name="n_1mainValue【福祉施設】&#10;有形固定資産減価償却率">
          <a:extLst>
            <a:ext uri="{FF2B5EF4-FFF2-40B4-BE49-F238E27FC236}">
              <a16:creationId xmlns:a16="http://schemas.microsoft.com/office/drawing/2014/main" id="{D3AC9D73-4CDB-47AA-A0EE-11A9F1348C6E}"/>
            </a:ext>
          </a:extLst>
        </xdr:cNvPr>
        <xdr:cNvSpPr txBox="1"/>
      </xdr:nvSpPr>
      <xdr:spPr>
        <a:xfrm>
          <a:off x="3582044" y="1370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109238</xdr:rowOff>
    </xdr:from>
    <xdr:ext cx="405111" cy="259045"/>
    <xdr:sp macro="" textlink="">
      <xdr:nvSpPr>
        <xdr:cNvPr id="319" name="n_2mainValue【福祉施設】&#10;有形固定資産減価償却率">
          <a:extLst>
            <a:ext uri="{FF2B5EF4-FFF2-40B4-BE49-F238E27FC236}">
              <a16:creationId xmlns:a16="http://schemas.microsoft.com/office/drawing/2014/main" id="{42BD88AE-036E-4FAD-97B3-CAF92D1ADEA4}"/>
            </a:ext>
          </a:extLst>
        </xdr:cNvPr>
        <xdr:cNvSpPr txBox="1"/>
      </xdr:nvSpPr>
      <xdr:spPr>
        <a:xfrm>
          <a:off x="2705744" y="1365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59707</xdr:rowOff>
    </xdr:from>
    <xdr:ext cx="405111" cy="259045"/>
    <xdr:sp macro="" textlink="">
      <xdr:nvSpPr>
        <xdr:cNvPr id="320" name="n_3mainValue【福祉施設】&#10;有形固定資産減価償却率">
          <a:extLst>
            <a:ext uri="{FF2B5EF4-FFF2-40B4-BE49-F238E27FC236}">
              <a16:creationId xmlns:a16="http://schemas.microsoft.com/office/drawing/2014/main" id="{36E79B32-BB5A-407F-9817-8A49D1C62B76}"/>
            </a:ext>
          </a:extLst>
        </xdr:cNvPr>
        <xdr:cNvSpPr txBox="1"/>
      </xdr:nvSpPr>
      <xdr:spPr>
        <a:xfrm>
          <a:off x="18167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19702</xdr:rowOff>
    </xdr:from>
    <xdr:ext cx="405111" cy="259045"/>
    <xdr:sp macro="" textlink="">
      <xdr:nvSpPr>
        <xdr:cNvPr id="321" name="n_4mainValue【福祉施設】&#10;有形固定資産減価償却率">
          <a:extLst>
            <a:ext uri="{FF2B5EF4-FFF2-40B4-BE49-F238E27FC236}">
              <a16:creationId xmlns:a16="http://schemas.microsoft.com/office/drawing/2014/main" id="{4CC11C4F-7143-4D1B-B77D-777B642D4700}"/>
            </a:ext>
          </a:extLst>
        </xdr:cNvPr>
        <xdr:cNvSpPr txBox="1"/>
      </xdr:nvSpPr>
      <xdr:spPr>
        <a:xfrm>
          <a:off x="927744" y="1356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93C1ED6F-E81B-4ABA-AD93-2F4D4131815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8E8BCEDD-619A-4B4E-9C53-94AB6A15C42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DCFBE0DA-8361-4634-ABBA-34E33679DC8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2A30BDD5-D267-4C8F-86DC-5BC7EB66DAC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7BAA4B71-4149-46FF-A91E-3EEAD243F1B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5484ADDB-4C33-47EA-B4A0-BDD646EE687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16DA4C7-5CBE-42C2-B460-7F79D0652F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98D051F9-AB08-4CBB-90C9-E8689199E51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EAC40F27-10F8-4C47-A6B3-2A6B216FE65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4288172-91DD-4CC4-AB24-AE329C05268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8D03BF09-6ED7-482D-B6A1-E398E822022B}"/>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5450D492-BA7C-4975-BBEF-90DAB4BD361A}"/>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4976753-E78E-4AFC-8407-9DE1940FDA3D}"/>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4D764EF3-BCC0-4FCD-BC8F-66DFFE403202}"/>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55CC37FD-FEC1-4FF6-8795-8FA76BE52113}"/>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33FB3D05-7AD0-4498-A855-BC53C3DCB046}"/>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26064AE7-64BB-46E0-AEED-70DB3EE9D8D7}"/>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204A41EE-7BD2-463A-B79F-49F190472A15}"/>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29860C53-586C-4495-807A-E1A4B6387B37}"/>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CE6A627B-AEDB-4CAC-BFFC-B63429F82041}"/>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CDB5E119-4D4E-4C71-AE29-7450167D90F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7C8EA71F-D63F-4274-A1CA-12C536C962B6}"/>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31E100C7-C84C-4239-A17A-3F3AE839096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121920</xdr:rowOff>
    </xdr:from>
    <xdr:to>
      <xdr:col>54</xdr:col>
      <xdr:colOff>189865</xdr:colOff>
      <xdr:row>86</xdr:row>
      <xdr:rowOff>102870</xdr:rowOff>
    </xdr:to>
    <xdr:cxnSp macro="">
      <xdr:nvCxnSpPr>
        <xdr:cNvPr id="345" name="直線コネクタ 344">
          <a:extLst>
            <a:ext uri="{FF2B5EF4-FFF2-40B4-BE49-F238E27FC236}">
              <a16:creationId xmlns:a16="http://schemas.microsoft.com/office/drawing/2014/main" id="{23325498-9605-4120-B037-3EBC091192C3}"/>
            </a:ext>
          </a:extLst>
        </xdr:cNvPr>
        <xdr:cNvCxnSpPr/>
      </xdr:nvCxnSpPr>
      <xdr:spPr>
        <a:xfrm flipV="1">
          <a:off x="10476865" y="1349502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6" name="【福祉施設】&#10;一人当たり面積最小値テキスト">
          <a:extLst>
            <a:ext uri="{FF2B5EF4-FFF2-40B4-BE49-F238E27FC236}">
              <a16:creationId xmlns:a16="http://schemas.microsoft.com/office/drawing/2014/main" id="{DBAAFC88-BF33-4CD1-BA80-E332E1DDFBA4}"/>
            </a:ext>
          </a:extLst>
        </xdr:cNvPr>
        <xdr:cNvSpPr txBox="1"/>
      </xdr:nvSpPr>
      <xdr:spPr>
        <a:xfrm>
          <a:off x="10515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7" name="直線コネクタ 346">
          <a:extLst>
            <a:ext uri="{FF2B5EF4-FFF2-40B4-BE49-F238E27FC236}">
              <a16:creationId xmlns:a16="http://schemas.microsoft.com/office/drawing/2014/main" id="{2C12B931-F05D-45EF-955E-DB0C1433E042}"/>
            </a:ext>
          </a:extLst>
        </xdr:cNvPr>
        <xdr:cNvCxnSpPr/>
      </xdr:nvCxnSpPr>
      <xdr:spPr>
        <a:xfrm>
          <a:off x="10388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68597</xdr:rowOff>
    </xdr:from>
    <xdr:ext cx="469744" cy="259045"/>
    <xdr:sp macro="" textlink="">
      <xdr:nvSpPr>
        <xdr:cNvPr id="348" name="【福祉施設】&#10;一人当たり面積最大値テキスト">
          <a:extLst>
            <a:ext uri="{FF2B5EF4-FFF2-40B4-BE49-F238E27FC236}">
              <a16:creationId xmlns:a16="http://schemas.microsoft.com/office/drawing/2014/main" id="{8EEABA53-2355-4855-A00A-F762FFB29D92}"/>
            </a:ext>
          </a:extLst>
        </xdr:cNvPr>
        <xdr:cNvSpPr txBox="1"/>
      </xdr:nvSpPr>
      <xdr:spPr>
        <a:xfrm>
          <a:off x="10515600" y="132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121920</xdr:rowOff>
    </xdr:from>
    <xdr:to>
      <xdr:col>55</xdr:col>
      <xdr:colOff>88900</xdr:colOff>
      <xdr:row>78</xdr:row>
      <xdr:rowOff>121920</xdr:rowOff>
    </xdr:to>
    <xdr:cxnSp macro="">
      <xdr:nvCxnSpPr>
        <xdr:cNvPr id="349" name="直線コネクタ 348">
          <a:extLst>
            <a:ext uri="{FF2B5EF4-FFF2-40B4-BE49-F238E27FC236}">
              <a16:creationId xmlns:a16="http://schemas.microsoft.com/office/drawing/2014/main" id="{BF1EC83F-3018-450C-9296-BC77BC7D2DB9}"/>
            </a:ext>
          </a:extLst>
        </xdr:cNvPr>
        <xdr:cNvCxnSpPr/>
      </xdr:nvCxnSpPr>
      <xdr:spPr>
        <a:xfrm>
          <a:off x="10388600" y="1349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72407</xdr:rowOff>
    </xdr:from>
    <xdr:ext cx="469744" cy="259045"/>
    <xdr:sp macro="" textlink="">
      <xdr:nvSpPr>
        <xdr:cNvPr id="350" name="【福祉施設】&#10;一人当たり面積平均値テキスト">
          <a:extLst>
            <a:ext uri="{FF2B5EF4-FFF2-40B4-BE49-F238E27FC236}">
              <a16:creationId xmlns:a16="http://schemas.microsoft.com/office/drawing/2014/main" id="{73B4F956-969A-42E3-B059-354099E90948}"/>
            </a:ext>
          </a:extLst>
        </xdr:cNvPr>
        <xdr:cNvSpPr txBox="1"/>
      </xdr:nvSpPr>
      <xdr:spPr>
        <a:xfrm>
          <a:off x="10515600" y="14474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93980</xdr:rowOff>
    </xdr:from>
    <xdr:to>
      <xdr:col>55</xdr:col>
      <xdr:colOff>50800</xdr:colOff>
      <xdr:row>85</xdr:row>
      <xdr:rowOff>24130</xdr:rowOff>
    </xdr:to>
    <xdr:sp macro="" textlink="">
      <xdr:nvSpPr>
        <xdr:cNvPr id="351" name="フローチャート: 判断 350">
          <a:extLst>
            <a:ext uri="{FF2B5EF4-FFF2-40B4-BE49-F238E27FC236}">
              <a16:creationId xmlns:a16="http://schemas.microsoft.com/office/drawing/2014/main" id="{BD07DAEF-3464-4C6F-AF9D-C654C57D7A2F}"/>
            </a:ext>
          </a:extLst>
        </xdr:cNvPr>
        <xdr:cNvSpPr/>
      </xdr:nvSpPr>
      <xdr:spPr>
        <a:xfrm>
          <a:off x="10426700" y="1449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93980</xdr:rowOff>
    </xdr:from>
    <xdr:to>
      <xdr:col>50</xdr:col>
      <xdr:colOff>165100</xdr:colOff>
      <xdr:row>85</xdr:row>
      <xdr:rowOff>24130</xdr:rowOff>
    </xdr:to>
    <xdr:sp macro="" textlink="">
      <xdr:nvSpPr>
        <xdr:cNvPr id="352" name="フローチャート: 判断 351">
          <a:extLst>
            <a:ext uri="{FF2B5EF4-FFF2-40B4-BE49-F238E27FC236}">
              <a16:creationId xmlns:a16="http://schemas.microsoft.com/office/drawing/2014/main" id="{5469EE1E-931C-485D-BCDC-BB4B85A9DF3C}"/>
            </a:ext>
          </a:extLst>
        </xdr:cNvPr>
        <xdr:cNvSpPr/>
      </xdr:nvSpPr>
      <xdr:spPr>
        <a:xfrm>
          <a:off x="9588500" y="1449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93980</xdr:rowOff>
    </xdr:from>
    <xdr:to>
      <xdr:col>46</xdr:col>
      <xdr:colOff>38100</xdr:colOff>
      <xdr:row>85</xdr:row>
      <xdr:rowOff>24130</xdr:rowOff>
    </xdr:to>
    <xdr:sp macro="" textlink="">
      <xdr:nvSpPr>
        <xdr:cNvPr id="353" name="フローチャート: 判断 352">
          <a:extLst>
            <a:ext uri="{FF2B5EF4-FFF2-40B4-BE49-F238E27FC236}">
              <a16:creationId xmlns:a16="http://schemas.microsoft.com/office/drawing/2014/main" id="{824360D8-6867-4B1E-8098-DA118DB4EE21}"/>
            </a:ext>
          </a:extLst>
        </xdr:cNvPr>
        <xdr:cNvSpPr/>
      </xdr:nvSpPr>
      <xdr:spPr>
        <a:xfrm>
          <a:off x="8699500" y="1449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90170</xdr:rowOff>
    </xdr:from>
    <xdr:to>
      <xdr:col>41</xdr:col>
      <xdr:colOff>101600</xdr:colOff>
      <xdr:row>85</xdr:row>
      <xdr:rowOff>20320</xdr:rowOff>
    </xdr:to>
    <xdr:sp macro="" textlink="">
      <xdr:nvSpPr>
        <xdr:cNvPr id="354" name="フローチャート: 判断 353">
          <a:extLst>
            <a:ext uri="{FF2B5EF4-FFF2-40B4-BE49-F238E27FC236}">
              <a16:creationId xmlns:a16="http://schemas.microsoft.com/office/drawing/2014/main" id="{F4419987-D765-41DB-9B0D-C016FFC05C62}"/>
            </a:ext>
          </a:extLst>
        </xdr:cNvPr>
        <xdr:cNvSpPr/>
      </xdr:nvSpPr>
      <xdr:spPr>
        <a:xfrm>
          <a:off x="7810500" y="144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109220</xdr:rowOff>
    </xdr:from>
    <xdr:to>
      <xdr:col>36</xdr:col>
      <xdr:colOff>165100</xdr:colOff>
      <xdr:row>85</xdr:row>
      <xdr:rowOff>39370</xdr:rowOff>
    </xdr:to>
    <xdr:sp macro="" textlink="">
      <xdr:nvSpPr>
        <xdr:cNvPr id="355" name="フローチャート: 判断 354">
          <a:extLst>
            <a:ext uri="{FF2B5EF4-FFF2-40B4-BE49-F238E27FC236}">
              <a16:creationId xmlns:a16="http://schemas.microsoft.com/office/drawing/2014/main" id="{E4E87F2F-E43B-445C-A8C3-C61032AC9B00}"/>
            </a:ext>
          </a:extLst>
        </xdr:cNvPr>
        <xdr:cNvSpPr/>
      </xdr:nvSpPr>
      <xdr:spPr>
        <a:xfrm>
          <a:off x="69215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56FB229-B260-49E8-AF9E-E00D8DA284D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3980E29-3673-4D3C-953A-87C0E9883EE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79C4C038-A5DD-4EEF-A091-A749F140D08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CBB89E75-EA2D-42EA-B09D-58A411A4F84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8DACE816-7980-438D-8DA4-D3AB6AA1684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44450</xdr:rowOff>
    </xdr:from>
    <xdr:to>
      <xdr:col>55</xdr:col>
      <xdr:colOff>50800</xdr:colOff>
      <xdr:row>83</xdr:row>
      <xdr:rowOff>146050</xdr:rowOff>
    </xdr:to>
    <xdr:sp macro="" textlink="">
      <xdr:nvSpPr>
        <xdr:cNvPr id="361" name="楕円 360">
          <a:extLst>
            <a:ext uri="{FF2B5EF4-FFF2-40B4-BE49-F238E27FC236}">
              <a16:creationId xmlns:a16="http://schemas.microsoft.com/office/drawing/2014/main" id="{9FE7F8D6-E93B-4B50-BE95-EB31B6AD8541}"/>
            </a:ext>
          </a:extLst>
        </xdr:cNvPr>
        <xdr:cNvSpPr/>
      </xdr:nvSpPr>
      <xdr:spPr>
        <a:xfrm>
          <a:off x="104267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67327</xdr:rowOff>
    </xdr:from>
    <xdr:ext cx="469744" cy="259045"/>
    <xdr:sp macro="" textlink="">
      <xdr:nvSpPr>
        <xdr:cNvPr id="362" name="【福祉施設】&#10;一人当たり面積該当値テキスト">
          <a:extLst>
            <a:ext uri="{FF2B5EF4-FFF2-40B4-BE49-F238E27FC236}">
              <a16:creationId xmlns:a16="http://schemas.microsoft.com/office/drawing/2014/main" id="{66398576-7D7F-435F-BB0B-AD60B7A3300A}"/>
            </a:ext>
          </a:extLst>
        </xdr:cNvPr>
        <xdr:cNvSpPr txBox="1"/>
      </xdr:nvSpPr>
      <xdr:spPr>
        <a:xfrm>
          <a:off x="10515600"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48261</xdr:rowOff>
    </xdr:from>
    <xdr:to>
      <xdr:col>50</xdr:col>
      <xdr:colOff>165100</xdr:colOff>
      <xdr:row>83</xdr:row>
      <xdr:rowOff>149861</xdr:rowOff>
    </xdr:to>
    <xdr:sp macro="" textlink="">
      <xdr:nvSpPr>
        <xdr:cNvPr id="363" name="楕円 362">
          <a:extLst>
            <a:ext uri="{FF2B5EF4-FFF2-40B4-BE49-F238E27FC236}">
              <a16:creationId xmlns:a16="http://schemas.microsoft.com/office/drawing/2014/main" id="{272F46AC-42E5-4500-A221-F3BB4C4AAFB1}"/>
            </a:ext>
          </a:extLst>
        </xdr:cNvPr>
        <xdr:cNvSpPr/>
      </xdr:nvSpPr>
      <xdr:spPr>
        <a:xfrm>
          <a:off x="9588500" y="142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95250</xdr:rowOff>
    </xdr:from>
    <xdr:to>
      <xdr:col>55</xdr:col>
      <xdr:colOff>0</xdr:colOff>
      <xdr:row>83</xdr:row>
      <xdr:rowOff>99061</xdr:rowOff>
    </xdr:to>
    <xdr:cxnSp macro="">
      <xdr:nvCxnSpPr>
        <xdr:cNvPr id="364" name="直線コネクタ 363">
          <a:extLst>
            <a:ext uri="{FF2B5EF4-FFF2-40B4-BE49-F238E27FC236}">
              <a16:creationId xmlns:a16="http://schemas.microsoft.com/office/drawing/2014/main" id="{F21AF7A7-AA64-4FCE-BA5F-466E984BAD03}"/>
            </a:ext>
          </a:extLst>
        </xdr:cNvPr>
        <xdr:cNvCxnSpPr/>
      </xdr:nvCxnSpPr>
      <xdr:spPr>
        <a:xfrm flipV="1">
          <a:off x="9639300" y="1432560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55880</xdr:rowOff>
    </xdr:from>
    <xdr:to>
      <xdr:col>46</xdr:col>
      <xdr:colOff>38100</xdr:colOff>
      <xdr:row>83</xdr:row>
      <xdr:rowOff>157480</xdr:rowOff>
    </xdr:to>
    <xdr:sp macro="" textlink="">
      <xdr:nvSpPr>
        <xdr:cNvPr id="365" name="楕円 364">
          <a:extLst>
            <a:ext uri="{FF2B5EF4-FFF2-40B4-BE49-F238E27FC236}">
              <a16:creationId xmlns:a16="http://schemas.microsoft.com/office/drawing/2014/main" id="{62E53E49-326A-4131-AAE8-560C772C1E00}"/>
            </a:ext>
          </a:extLst>
        </xdr:cNvPr>
        <xdr:cNvSpPr/>
      </xdr:nvSpPr>
      <xdr:spPr>
        <a:xfrm>
          <a:off x="8699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99061</xdr:rowOff>
    </xdr:from>
    <xdr:to>
      <xdr:col>50</xdr:col>
      <xdr:colOff>114300</xdr:colOff>
      <xdr:row>83</xdr:row>
      <xdr:rowOff>106680</xdr:rowOff>
    </xdr:to>
    <xdr:cxnSp macro="">
      <xdr:nvCxnSpPr>
        <xdr:cNvPr id="366" name="直線コネクタ 365">
          <a:extLst>
            <a:ext uri="{FF2B5EF4-FFF2-40B4-BE49-F238E27FC236}">
              <a16:creationId xmlns:a16="http://schemas.microsoft.com/office/drawing/2014/main" id="{E549873B-014A-4E97-B5B1-F15CB91347C1}"/>
            </a:ext>
          </a:extLst>
        </xdr:cNvPr>
        <xdr:cNvCxnSpPr/>
      </xdr:nvCxnSpPr>
      <xdr:spPr>
        <a:xfrm flipV="1">
          <a:off x="8750300" y="143294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59689</xdr:rowOff>
    </xdr:from>
    <xdr:to>
      <xdr:col>41</xdr:col>
      <xdr:colOff>101600</xdr:colOff>
      <xdr:row>83</xdr:row>
      <xdr:rowOff>161289</xdr:rowOff>
    </xdr:to>
    <xdr:sp macro="" textlink="">
      <xdr:nvSpPr>
        <xdr:cNvPr id="367" name="楕円 366">
          <a:extLst>
            <a:ext uri="{FF2B5EF4-FFF2-40B4-BE49-F238E27FC236}">
              <a16:creationId xmlns:a16="http://schemas.microsoft.com/office/drawing/2014/main" id="{D9158C2D-3ECE-4837-BF0F-3769AE2DFCCC}"/>
            </a:ext>
          </a:extLst>
        </xdr:cNvPr>
        <xdr:cNvSpPr/>
      </xdr:nvSpPr>
      <xdr:spPr>
        <a:xfrm>
          <a:off x="78105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106680</xdr:rowOff>
    </xdr:from>
    <xdr:to>
      <xdr:col>45</xdr:col>
      <xdr:colOff>177800</xdr:colOff>
      <xdr:row>83</xdr:row>
      <xdr:rowOff>110489</xdr:rowOff>
    </xdr:to>
    <xdr:cxnSp macro="">
      <xdr:nvCxnSpPr>
        <xdr:cNvPr id="368" name="直線コネクタ 367">
          <a:extLst>
            <a:ext uri="{FF2B5EF4-FFF2-40B4-BE49-F238E27FC236}">
              <a16:creationId xmlns:a16="http://schemas.microsoft.com/office/drawing/2014/main" id="{CD62F428-4B3B-4FBD-B603-8EE9945E12E6}"/>
            </a:ext>
          </a:extLst>
        </xdr:cNvPr>
        <xdr:cNvCxnSpPr/>
      </xdr:nvCxnSpPr>
      <xdr:spPr>
        <a:xfrm flipV="1">
          <a:off x="7861300" y="143370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101600</xdr:rowOff>
    </xdr:from>
    <xdr:to>
      <xdr:col>36</xdr:col>
      <xdr:colOff>165100</xdr:colOff>
      <xdr:row>84</xdr:row>
      <xdr:rowOff>31750</xdr:rowOff>
    </xdr:to>
    <xdr:sp macro="" textlink="">
      <xdr:nvSpPr>
        <xdr:cNvPr id="369" name="楕円 368">
          <a:extLst>
            <a:ext uri="{FF2B5EF4-FFF2-40B4-BE49-F238E27FC236}">
              <a16:creationId xmlns:a16="http://schemas.microsoft.com/office/drawing/2014/main" id="{7946ADB0-AD1C-4E44-A3EA-96BFAF0B9278}"/>
            </a:ext>
          </a:extLst>
        </xdr:cNvPr>
        <xdr:cNvSpPr/>
      </xdr:nvSpPr>
      <xdr:spPr>
        <a:xfrm>
          <a:off x="6921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110489</xdr:rowOff>
    </xdr:from>
    <xdr:to>
      <xdr:col>41</xdr:col>
      <xdr:colOff>50800</xdr:colOff>
      <xdr:row>83</xdr:row>
      <xdr:rowOff>152400</xdr:rowOff>
    </xdr:to>
    <xdr:cxnSp macro="">
      <xdr:nvCxnSpPr>
        <xdr:cNvPr id="370" name="直線コネクタ 369">
          <a:extLst>
            <a:ext uri="{FF2B5EF4-FFF2-40B4-BE49-F238E27FC236}">
              <a16:creationId xmlns:a16="http://schemas.microsoft.com/office/drawing/2014/main" id="{97C20A08-E2A1-4F98-883F-C0CEE00C6786}"/>
            </a:ext>
          </a:extLst>
        </xdr:cNvPr>
        <xdr:cNvCxnSpPr/>
      </xdr:nvCxnSpPr>
      <xdr:spPr>
        <a:xfrm flipV="1">
          <a:off x="6972300" y="143408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15257</xdr:rowOff>
    </xdr:from>
    <xdr:ext cx="469744" cy="259045"/>
    <xdr:sp macro="" textlink="">
      <xdr:nvSpPr>
        <xdr:cNvPr id="371" name="n_1aveValue【福祉施設】&#10;一人当たり面積">
          <a:extLst>
            <a:ext uri="{FF2B5EF4-FFF2-40B4-BE49-F238E27FC236}">
              <a16:creationId xmlns:a16="http://schemas.microsoft.com/office/drawing/2014/main" id="{29378968-97CA-456C-8EE9-95A4D80370F9}"/>
            </a:ext>
          </a:extLst>
        </xdr:cNvPr>
        <xdr:cNvSpPr txBox="1"/>
      </xdr:nvSpPr>
      <xdr:spPr>
        <a:xfrm>
          <a:off x="9391727" y="1458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15257</xdr:rowOff>
    </xdr:from>
    <xdr:ext cx="469744" cy="259045"/>
    <xdr:sp macro="" textlink="">
      <xdr:nvSpPr>
        <xdr:cNvPr id="372" name="n_2aveValue【福祉施設】&#10;一人当たり面積">
          <a:extLst>
            <a:ext uri="{FF2B5EF4-FFF2-40B4-BE49-F238E27FC236}">
              <a16:creationId xmlns:a16="http://schemas.microsoft.com/office/drawing/2014/main" id="{478CDB36-398C-4C71-A49F-F9300B6E45DD}"/>
            </a:ext>
          </a:extLst>
        </xdr:cNvPr>
        <xdr:cNvSpPr txBox="1"/>
      </xdr:nvSpPr>
      <xdr:spPr>
        <a:xfrm>
          <a:off x="8515427" y="1458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11447</xdr:rowOff>
    </xdr:from>
    <xdr:ext cx="469744" cy="259045"/>
    <xdr:sp macro="" textlink="">
      <xdr:nvSpPr>
        <xdr:cNvPr id="373" name="n_3aveValue【福祉施設】&#10;一人当たり面積">
          <a:extLst>
            <a:ext uri="{FF2B5EF4-FFF2-40B4-BE49-F238E27FC236}">
              <a16:creationId xmlns:a16="http://schemas.microsoft.com/office/drawing/2014/main" id="{0CEEFBA0-2E24-455F-8F1D-BAA47455EE9F}"/>
            </a:ext>
          </a:extLst>
        </xdr:cNvPr>
        <xdr:cNvSpPr txBox="1"/>
      </xdr:nvSpPr>
      <xdr:spPr>
        <a:xfrm>
          <a:off x="7626427"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30497</xdr:rowOff>
    </xdr:from>
    <xdr:ext cx="469744" cy="259045"/>
    <xdr:sp macro="" textlink="">
      <xdr:nvSpPr>
        <xdr:cNvPr id="374" name="n_4aveValue【福祉施設】&#10;一人当たり面積">
          <a:extLst>
            <a:ext uri="{FF2B5EF4-FFF2-40B4-BE49-F238E27FC236}">
              <a16:creationId xmlns:a16="http://schemas.microsoft.com/office/drawing/2014/main" id="{04F7A4A1-622D-429B-AD0E-89E027D3399B}"/>
            </a:ext>
          </a:extLst>
        </xdr:cNvPr>
        <xdr:cNvSpPr txBox="1"/>
      </xdr:nvSpPr>
      <xdr:spPr>
        <a:xfrm>
          <a:off x="6737427"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166388</xdr:rowOff>
    </xdr:from>
    <xdr:ext cx="469744" cy="259045"/>
    <xdr:sp macro="" textlink="">
      <xdr:nvSpPr>
        <xdr:cNvPr id="375" name="n_1mainValue【福祉施設】&#10;一人当たり面積">
          <a:extLst>
            <a:ext uri="{FF2B5EF4-FFF2-40B4-BE49-F238E27FC236}">
              <a16:creationId xmlns:a16="http://schemas.microsoft.com/office/drawing/2014/main" id="{4362C0F0-ED2A-4529-9BD5-A30FFEC50A99}"/>
            </a:ext>
          </a:extLst>
        </xdr:cNvPr>
        <xdr:cNvSpPr txBox="1"/>
      </xdr:nvSpPr>
      <xdr:spPr>
        <a:xfrm>
          <a:off x="9391727" y="1405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2557</xdr:rowOff>
    </xdr:from>
    <xdr:ext cx="469744" cy="259045"/>
    <xdr:sp macro="" textlink="">
      <xdr:nvSpPr>
        <xdr:cNvPr id="376" name="n_2mainValue【福祉施設】&#10;一人当たり面積">
          <a:extLst>
            <a:ext uri="{FF2B5EF4-FFF2-40B4-BE49-F238E27FC236}">
              <a16:creationId xmlns:a16="http://schemas.microsoft.com/office/drawing/2014/main" id="{78A312A0-73CA-4B3F-B400-6C3B21954D93}"/>
            </a:ext>
          </a:extLst>
        </xdr:cNvPr>
        <xdr:cNvSpPr txBox="1"/>
      </xdr:nvSpPr>
      <xdr:spPr>
        <a:xfrm>
          <a:off x="8515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77" name="n_3mainValue【福祉施設】&#10;一人当たり面積">
          <a:extLst>
            <a:ext uri="{FF2B5EF4-FFF2-40B4-BE49-F238E27FC236}">
              <a16:creationId xmlns:a16="http://schemas.microsoft.com/office/drawing/2014/main" id="{963FF456-B164-47A2-B899-51160296D0B6}"/>
            </a:ext>
          </a:extLst>
        </xdr:cNvPr>
        <xdr:cNvSpPr txBox="1"/>
      </xdr:nvSpPr>
      <xdr:spPr>
        <a:xfrm>
          <a:off x="7626427" y="1406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48277</xdr:rowOff>
    </xdr:from>
    <xdr:ext cx="469744" cy="259045"/>
    <xdr:sp macro="" textlink="">
      <xdr:nvSpPr>
        <xdr:cNvPr id="378" name="n_4mainValue【福祉施設】&#10;一人当たり面積">
          <a:extLst>
            <a:ext uri="{FF2B5EF4-FFF2-40B4-BE49-F238E27FC236}">
              <a16:creationId xmlns:a16="http://schemas.microsoft.com/office/drawing/2014/main" id="{A79773B5-53AD-487F-B5F0-E2E981B4F379}"/>
            </a:ext>
          </a:extLst>
        </xdr:cNvPr>
        <xdr:cNvSpPr txBox="1"/>
      </xdr:nvSpPr>
      <xdr:spPr>
        <a:xfrm>
          <a:off x="6737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C179403C-EADA-4853-8F06-1D0412C8C33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B08209AF-3D4D-48CC-BF8D-0FDD4A8F6B9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C6B8150-C328-4D22-B458-59247FB696C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D9C7A78B-2A64-46E9-BF1D-D9F2E3EACCB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4400B12B-90CF-4F69-BBBE-5D7C85C3B77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1C56C89C-6CB3-4DE8-BB6D-D0FA7E39BF6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D3E4D565-FB5A-4045-AA41-FC0BFC9F985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4EA1D51E-EAAE-462D-9919-373CD23AFD91}"/>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AC775AD2-A765-4A02-A05E-80F206B65328}"/>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7AFCE1DA-A4BD-4C1B-A924-EA1D98238693}"/>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F5334E1F-69DD-4B11-94B1-C6BD542148A8}"/>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0" name="直線コネクタ 389">
          <a:extLst>
            <a:ext uri="{FF2B5EF4-FFF2-40B4-BE49-F238E27FC236}">
              <a16:creationId xmlns:a16="http://schemas.microsoft.com/office/drawing/2014/main" id="{CB8B7D57-5E0E-4B2F-9A1B-DAEDEA1B3669}"/>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1" name="テキスト ボックス 390">
          <a:extLst>
            <a:ext uri="{FF2B5EF4-FFF2-40B4-BE49-F238E27FC236}">
              <a16:creationId xmlns:a16="http://schemas.microsoft.com/office/drawing/2014/main" id="{E0FF70A7-BC9A-442F-B3D9-EC3F7B68F9E5}"/>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2" name="直線コネクタ 391">
          <a:extLst>
            <a:ext uri="{FF2B5EF4-FFF2-40B4-BE49-F238E27FC236}">
              <a16:creationId xmlns:a16="http://schemas.microsoft.com/office/drawing/2014/main" id="{12B65230-217B-4015-A172-0DF67819321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3" name="テキスト ボックス 392">
          <a:extLst>
            <a:ext uri="{FF2B5EF4-FFF2-40B4-BE49-F238E27FC236}">
              <a16:creationId xmlns:a16="http://schemas.microsoft.com/office/drawing/2014/main" id="{D28D0C2B-335B-447F-8672-0BD6D516370C}"/>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4" name="直線コネクタ 393">
          <a:extLst>
            <a:ext uri="{FF2B5EF4-FFF2-40B4-BE49-F238E27FC236}">
              <a16:creationId xmlns:a16="http://schemas.microsoft.com/office/drawing/2014/main" id="{A493CFCC-EFAB-4560-AE72-6A02A9AFBD3C}"/>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5" name="テキスト ボックス 394">
          <a:extLst>
            <a:ext uri="{FF2B5EF4-FFF2-40B4-BE49-F238E27FC236}">
              <a16:creationId xmlns:a16="http://schemas.microsoft.com/office/drawing/2014/main" id="{4236FA41-1CBE-4D56-91AF-892C3FDCE10C}"/>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6" name="直線コネクタ 395">
          <a:extLst>
            <a:ext uri="{FF2B5EF4-FFF2-40B4-BE49-F238E27FC236}">
              <a16:creationId xmlns:a16="http://schemas.microsoft.com/office/drawing/2014/main" id="{4759A5E8-36A1-4F74-A39F-5596B67AB8C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7" name="テキスト ボックス 396">
          <a:extLst>
            <a:ext uri="{FF2B5EF4-FFF2-40B4-BE49-F238E27FC236}">
              <a16:creationId xmlns:a16="http://schemas.microsoft.com/office/drawing/2014/main" id="{93A50163-992C-4040-8BA1-232D5B781F69}"/>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8" name="直線コネクタ 397">
          <a:extLst>
            <a:ext uri="{FF2B5EF4-FFF2-40B4-BE49-F238E27FC236}">
              <a16:creationId xmlns:a16="http://schemas.microsoft.com/office/drawing/2014/main" id="{904F4FED-7431-4097-895A-6346464D92E7}"/>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9" name="テキスト ボックス 398">
          <a:extLst>
            <a:ext uri="{FF2B5EF4-FFF2-40B4-BE49-F238E27FC236}">
              <a16:creationId xmlns:a16="http://schemas.microsoft.com/office/drawing/2014/main" id="{4D2627CF-337F-46EB-937E-F2841E99075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809BC4DB-84F8-40C4-B734-2C3D926065A3}"/>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1" name="テキスト ボックス 400">
          <a:extLst>
            <a:ext uri="{FF2B5EF4-FFF2-40B4-BE49-F238E27FC236}">
              <a16:creationId xmlns:a16="http://schemas.microsoft.com/office/drawing/2014/main" id="{E20E57F4-3A01-44E4-A52D-D5E3E1A5ED81}"/>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1143CCCF-07B5-4947-8C90-ECEA72A2EFD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165736</xdr:rowOff>
    </xdr:from>
    <xdr:to>
      <xdr:col>24</xdr:col>
      <xdr:colOff>62865</xdr:colOff>
      <xdr:row>108</xdr:row>
      <xdr:rowOff>142875</xdr:rowOff>
    </xdr:to>
    <xdr:cxnSp macro="">
      <xdr:nvCxnSpPr>
        <xdr:cNvPr id="403" name="直線コネクタ 402">
          <a:extLst>
            <a:ext uri="{FF2B5EF4-FFF2-40B4-BE49-F238E27FC236}">
              <a16:creationId xmlns:a16="http://schemas.microsoft.com/office/drawing/2014/main" id="{8639630B-AD2A-4DD7-BDB4-0B043B775A00}"/>
            </a:ext>
          </a:extLst>
        </xdr:cNvPr>
        <xdr:cNvCxnSpPr/>
      </xdr:nvCxnSpPr>
      <xdr:spPr>
        <a:xfrm flipV="1">
          <a:off x="4634865" y="17139286"/>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146702</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D65D4FDF-A1BB-48FD-94D6-07C609E004D2}"/>
            </a:ext>
          </a:extLst>
        </xdr:cNvPr>
        <xdr:cNvSpPr txBox="1"/>
      </xdr:nvSpPr>
      <xdr:spPr>
        <a:xfrm>
          <a:off x="4673600" y="1866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142875</xdr:rowOff>
    </xdr:from>
    <xdr:to>
      <xdr:col>24</xdr:col>
      <xdr:colOff>152400</xdr:colOff>
      <xdr:row>108</xdr:row>
      <xdr:rowOff>142875</xdr:rowOff>
    </xdr:to>
    <xdr:cxnSp macro="">
      <xdr:nvCxnSpPr>
        <xdr:cNvPr id="405" name="直線コネクタ 404">
          <a:extLst>
            <a:ext uri="{FF2B5EF4-FFF2-40B4-BE49-F238E27FC236}">
              <a16:creationId xmlns:a16="http://schemas.microsoft.com/office/drawing/2014/main" id="{D6C3F399-DBD9-4C08-8F5B-D259E63CF7B2}"/>
            </a:ext>
          </a:extLst>
        </xdr:cNvPr>
        <xdr:cNvCxnSpPr/>
      </xdr:nvCxnSpPr>
      <xdr:spPr>
        <a:xfrm>
          <a:off x="4546600" y="1865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112413</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B15B2ADE-5E7D-4C57-A779-466FB9E774A9}"/>
            </a:ext>
          </a:extLst>
        </xdr:cNvPr>
        <xdr:cNvSpPr txBox="1"/>
      </xdr:nvSpPr>
      <xdr:spPr>
        <a:xfrm>
          <a:off x="4673600" y="1691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165736</xdr:rowOff>
    </xdr:from>
    <xdr:to>
      <xdr:col>24</xdr:col>
      <xdr:colOff>152400</xdr:colOff>
      <xdr:row>99</xdr:row>
      <xdr:rowOff>165736</xdr:rowOff>
    </xdr:to>
    <xdr:cxnSp macro="">
      <xdr:nvCxnSpPr>
        <xdr:cNvPr id="407" name="直線コネクタ 406">
          <a:extLst>
            <a:ext uri="{FF2B5EF4-FFF2-40B4-BE49-F238E27FC236}">
              <a16:creationId xmlns:a16="http://schemas.microsoft.com/office/drawing/2014/main" id="{DE18DF33-B134-4E2E-8CC3-338242D35D6E}"/>
            </a:ext>
          </a:extLst>
        </xdr:cNvPr>
        <xdr:cNvCxnSpPr/>
      </xdr:nvCxnSpPr>
      <xdr:spPr>
        <a:xfrm>
          <a:off x="4546600" y="1713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15891</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5B7E4498-A6D9-4D4C-9515-D77ADD95F735}"/>
            </a:ext>
          </a:extLst>
        </xdr:cNvPr>
        <xdr:cNvSpPr txBox="1"/>
      </xdr:nvSpPr>
      <xdr:spPr>
        <a:xfrm>
          <a:off x="4673600" y="17675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164464</xdr:rowOff>
    </xdr:from>
    <xdr:to>
      <xdr:col>24</xdr:col>
      <xdr:colOff>114300</xdr:colOff>
      <xdr:row>104</xdr:row>
      <xdr:rowOff>94614</xdr:rowOff>
    </xdr:to>
    <xdr:sp macro="" textlink="">
      <xdr:nvSpPr>
        <xdr:cNvPr id="409" name="フローチャート: 判断 408">
          <a:extLst>
            <a:ext uri="{FF2B5EF4-FFF2-40B4-BE49-F238E27FC236}">
              <a16:creationId xmlns:a16="http://schemas.microsoft.com/office/drawing/2014/main" id="{4281A79F-CA1A-47A2-A018-EAE4D9F334ED}"/>
            </a:ext>
          </a:extLst>
        </xdr:cNvPr>
        <xdr:cNvSpPr/>
      </xdr:nvSpPr>
      <xdr:spPr>
        <a:xfrm>
          <a:off x="45847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128270</xdr:rowOff>
    </xdr:from>
    <xdr:to>
      <xdr:col>20</xdr:col>
      <xdr:colOff>38100</xdr:colOff>
      <xdr:row>104</xdr:row>
      <xdr:rowOff>58420</xdr:rowOff>
    </xdr:to>
    <xdr:sp macro="" textlink="">
      <xdr:nvSpPr>
        <xdr:cNvPr id="410" name="フローチャート: 判断 409">
          <a:extLst>
            <a:ext uri="{FF2B5EF4-FFF2-40B4-BE49-F238E27FC236}">
              <a16:creationId xmlns:a16="http://schemas.microsoft.com/office/drawing/2014/main" id="{AD843B18-96D4-4187-813E-ECA5CD52C5D5}"/>
            </a:ext>
          </a:extLst>
        </xdr:cNvPr>
        <xdr:cNvSpPr/>
      </xdr:nvSpPr>
      <xdr:spPr>
        <a:xfrm>
          <a:off x="3746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111125</xdr:rowOff>
    </xdr:from>
    <xdr:to>
      <xdr:col>15</xdr:col>
      <xdr:colOff>101600</xdr:colOff>
      <xdr:row>104</xdr:row>
      <xdr:rowOff>41275</xdr:rowOff>
    </xdr:to>
    <xdr:sp macro="" textlink="">
      <xdr:nvSpPr>
        <xdr:cNvPr id="411" name="フローチャート: 判断 410">
          <a:extLst>
            <a:ext uri="{FF2B5EF4-FFF2-40B4-BE49-F238E27FC236}">
              <a16:creationId xmlns:a16="http://schemas.microsoft.com/office/drawing/2014/main" id="{A1DE4606-953A-4756-B9B2-6C7F694CA5AE}"/>
            </a:ext>
          </a:extLst>
        </xdr:cNvPr>
        <xdr:cNvSpPr/>
      </xdr:nvSpPr>
      <xdr:spPr>
        <a:xfrm>
          <a:off x="2857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88264</xdr:rowOff>
    </xdr:from>
    <xdr:to>
      <xdr:col>10</xdr:col>
      <xdr:colOff>165100</xdr:colOff>
      <xdr:row>104</xdr:row>
      <xdr:rowOff>18414</xdr:rowOff>
    </xdr:to>
    <xdr:sp macro="" textlink="">
      <xdr:nvSpPr>
        <xdr:cNvPr id="412" name="フローチャート: 判断 411">
          <a:extLst>
            <a:ext uri="{FF2B5EF4-FFF2-40B4-BE49-F238E27FC236}">
              <a16:creationId xmlns:a16="http://schemas.microsoft.com/office/drawing/2014/main" id="{14798E21-CEDE-4EBA-A6FF-5F9CF495416E}"/>
            </a:ext>
          </a:extLst>
        </xdr:cNvPr>
        <xdr:cNvSpPr/>
      </xdr:nvSpPr>
      <xdr:spPr>
        <a:xfrm>
          <a:off x="1968500" y="1774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52070</xdr:rowOff>
    </xdr:from>
    <xdr:to>
      <xdr:col>6</xdr:col>
      <xdr:colOff>38100</xdr:colOff>
      <xdr:row>103</xdr:row>
      <xdr:rowOff>153670</xdr:rowOff>
    </xdr:to>
    <xdr:sp macro="" textlink="">
      <xdr:nvSpPr>
        <xdr:cNvPr id="413" name="フローチャート: 判断 412">
          <a:extLst>
            <a:ext uri="{FF2B5EF4-FFF2-40B4-BE49-F238E27FC236}">
              <a16:creationId xmlns:a16="http://schemas.microsoft.com/office/drawing/2014/main" id="{92690090-7359-4F51-81E3-F049C0ADE6B0}"/>
            </a:ext>
          </a:extLst>
        </xdr:cNvPr>
        <xdr:cNvSpPr/>
      </xdr:nvSpPr>
      <xdr:spPr>
        <a:xfrm>
          <a:off x="1079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178135E4-4F49-4D08-B096-47C844A87857}"/>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D3C91597-9356-426E-A502-6251F15DAFDE}"/>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F9DF72EF-428F-4D90-9336-76E3CF728DDC}"/>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D70ED4A9-B572-4013-9185-F05F84A9965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DAD0D8AB-122F-45DA-9DA6-DF3151D38E03}"/>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88264</xdr:rowOff>
    </xdr:from>
    <xdr:to>
      <xdr:col>24</xdr:col>
      <xdr:colOff>114300</xdr:colOff>
      <xdr:row>106</xdr:row>
      <xdr:rowOff>18414</xdr:rowOff>
    </xdr:to>
    <xdr:sp macro="" textlink="">
      <xdr:nvSpPr>
        <xdr:cNvPr id="419" name="楕円 418">
          <a:extLst>
            <a:ext uri="{FF2B5EF4-FFF2-40B4-BE49-F238E27FC236}">
              <a16:creationId xmlns:a16="http://schemas.microsoft.com/office/drawing/2014/main" id="{96AA19B2-4C0E-40AA-B7A1-88EF04BC12BB}"/>
            </a:ext>
          </a:extLst>
        </xdr:cNvPr>
        <xdr:cNvSpPr/>
      </xdr:nvSpPr>
      <xdr:spPr>
        <a:xfrm>
          <a:off x="4584700" y="180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66691</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8CA6F0D3-9FB3-48F7-8748-D06916712530}"/>
            </a:ext>
          </a:extLst>
        </xdr:cNvPr>
        <xdr:cNvSpPr txBox="1"/>
      </xdr:nvSpPr>
      <xdr:spPr>
        <a:xfrm>
          <a:off x="4673600" y="1806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90170</xdr:rowOff>
    </xdr:from>
    <xdr:to>
      <xdr:col>20</xdr:col>
      <xdr:colOff>38100</xdr:colOff>
      <xdr:row>106</xdr:row>
      <xdr:rowOff>20320</xdr:rowOff>
    </xdr:to>
    <xdr:sp macro="" textlink="">
      <xdr:nvSpPr>
        <xdr:cNvPr id="421" name="楕円 420">
          <a:extLst>
            <a:ext uri="{FF2B5EF4-FFF2-40B4-BE49-F238E27FC236}">
              <a16:creationId xmlns:a16="http://schemas.microsoft.com/office/drawing/2014/main" id="{20375BAC-148B-47BD-91BC-8C92FDED3DB4}"/>
            </a:ext>
          </a:extLst>
        </xdr:cNvPr>
        <xdr:cNvSpPr/>
      </xdr:nvSpPr>
      <xdr:spPr>
        <a:xfrm>
          <a:off x="3746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139064</xdr:rowOff>
    </xdr:from>
    <xdr:to>
      <xdr:col>24</xdr:col>
      <xdr:colOff>63500</xdr:colOff>
      <xdr:row>105</xdr:row>
      <xdr:rowOff>140970</xdr:rowOff>
    </xdr:to>
    <xdr:cxnSp macro="">
      <xdr:nvCxnSpPr>
        <xdr:cNvPr id="422" name="直線コネクタ 421">
          <a:extLst>
            <a:ext uri="{FF2B5EF4-FFF2-40B4-BE49-F238E27FC236}">
              <a16:creationId xmlns:a16="http://schemas.microsoft.com/office/drawing/2014/main" id="{86C7FC68-7F19-4E77-B7E6-0E15B378E7E1}"/>
            </a:ext>
          </a:extLst>
        </xdr:cNvPr>
        <xdr:cNvCxnSpPr/>
      </xdr:nvCxnSpPr>
      <xdr:spPr>
        <a:xfrm flipV="1">
          <a:off x="3797300" y="18141314"/>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38736</xdr:rowOff>
    </xdr:from>
    <xdr:to>
      <xdr:col>15</xdr:col>
      <xdr:colOff>101600</xdr:colOff>
      <xdr:row>105</xdr:row>
      <xdr:rowOff>140336</xdr:rowOff>
    </xdr:to>
    <xdr:sp macro="" textlink="">
      <xdr:nvSpPr>
        <xdr:cNvPr id="423" name="楕円 422">
          <a:extLst>
            <a:ext uri="{FF2B5EF4-FFF2-40B4-BE49-F238E27FC236}">
              <a16:creationId xmlns:a16="http://schemas.microsoft.com/office/drawing/2014/main" id="{09BEA418-FC3E-4966-B724-18AFF159B0BD}"/>
            </a:ext>
          </a:extLst>
        </xdr:cNvPr>
        <xdr:cNvSpPr/>
      </xdr:nvSpPr>
      <xdr:spPr>
        <a:xfrm>
          <a:off x="2857500" y="1804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89536</xdr:rowOff>
    </xdr:from>
    <xdr:to>
      <xdr:col>19</xdr:col>
      <xdr:colOff>177800</xdr:colOff>
      <xdr:row>105</xdr:row>
      <xdr:rowOff>140970</xdr:rowOff>
    </xdr:to>
    <xdr:cxnSp macro="">
      <xdr:nvCxnSpPr>
        <xdr:cNvPr id="424" name="直線コネクタ 423">
          <a:extLst>
            <a:ext uri="{FF2B5EF4-FFF2-40B4-BE49-F238E27FC236}">
              <a16:creationId xmlns:a16="http://schemas.microsoft.com/office/drawing/2014/main" id="{FD1BF733-0621-4353-B30D-346593B71A02}"/>
            </a:ext>
          </a:extLst>
        </xdr:cNvPr>
        <xdr:cNvCxnSpPr/>
      </xdr:nvCxnSpPr>
      <xdr:spPr>
        <a:xfrm>
          <a:off x="2908300" y="18091786"/>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160655</xdr:rowOff>
    </xdr:from>
    <xdr:to>
      <xdr:col>10</xdr:col>
      <xdr:colOff>165100</xdr:colOff>
      <xdr:row>105</xdr:row>
      <xdr:rowOff>90805</xdr:rowOff>
    </xdr:to>
    <xdr:sp macro="" textlink="">
      <xdr:nvSpPr>
        <xdr:cNvPr id="425" name="楕円 424">
          <a:extLst>
            <a:ext uri="{FF2B5EF4-FFF2-40B4-BE49-F238E27FC236}">
              <a16:creationId xmlns:a16="http://schemas.microsoft.com/office/drawing/2014/main" id="{DC8C25EF-2D92-4725-9C29-C68A45CFDF24}"/>
            </a:ext>
          </a:extLst>
        </xdr:cNvPr>
        <xdr:cNvSpPr/>
      </xdr:nvSpPr>
      <xdr:spPr>
        <a:xfrm>
          <a:off x="1968500" y="1799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40005</xdr:rowOff>
    </xdr:from>
    <xdr:to>
      <xdr:col>15</xdr:col>
      <xdr:colOff>50800</xdr:colOff>
      <xdr:row>105</xdr:row>
      <xdr:rowOff>89536</xdr:rowOff>
    </xdr:to>
    <xdr:cxnSp macro="">
      <xdr:nvCxnSpPr>
        <xdr:cNvPr id="426" name="直線コネクタ 425">
          <a:extLst>
            <a:ext uri="{FF2B5EF4-FFF2-40B4-BE49-F238E27FC236}">
              <a16:creationId xmlns:a16="http://schemas.microsoft.com/office/drawing/2014/main" id="{7276C573-7E29-426C-B1D2-CDE6A0F28742}"/>
            </a:ext>
          </a:extLst>
        </xdr:cNvPr>
        <xdr:cNvCxnSpPr/>
      </xdr:nvCxnSpPr>
      <xdr:spPr>
        <a:xfrm>
          <a:off x="2019300" y="18042255"/>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111125</xdr:rowOff>
    </xdr:from>
    <xdr:to>
      <xdr:col>6</xdr:col>
      <xdr:colOff>38100</xdr:colOff>
      <xdr:row>105</xdr:row>
      <xdr:rowOff>41275</xdr:rowOff>
    </xdr:to>
    <xdr:sp macro="" textlink="">
      <xdr:nvSpPr>
        <xdr:cNvPr id="427" name="楕円 426">
          <a:extLst>
            <a:ext uri="{FF2B5EF4-FFF2-40B4-BE49-F238E27FC236}">
              <a16:creationId xmlns:a16="http://schemas.microsoft.com/office/drawing/2014/main" id="{324B1E93-1D65-41DA-A075-61E3A34E1DD9}"/>
            </a:ext>
          </a:extLst>
        </xdr:cNvPr>
        <xdr:cNvSpPr/>
      </xdr:nvSpPr>
      <xdr:spPr>
        <a:xfrm>
          <a:off x="1079500" y="179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161925</xdr:rowOff>
    </xdr:from>
    <xdr:to>
      <xdr:col>10</xdr:col>
      <xdr:colOff>114300</xdr:colOff>
      <xdr:row>105</xdr:row>
      <xdr:rowOff>40005</xdr:rowOff>
    </xdr:to>
    <xdr:cxnSp macro="">
      <xdr:nvCxnSpPr>
        <xdr:cNvPr id="428" name="直線コネクタ 427">
          <a:extLst>
            <a:ext uri="{FF2B5EF4-FFF2-40B4-BE49-F238E27FC236}">
              <a16:creationId xmlns:a16="http://schemas.microsoft.com/office/drawing/2014/main" id="{F4F28C43-EC95-469D-BD4B-6B272FA4F70D}"/>
            </a:ext>
          </a:extLst>
        </xdr:cNvPr>
        <xdr:cNvCxnSpPr/>
      </xdr:nvCxnSpPr>
      <xdr:spPr>
        <a:xfrm>
          <a:off x="1130300" y="179927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74947</xdr:rowOff>
    </xdr:from>
    <xdr:ext cx="405111" cy="259045"/>
    <xdr:sp macro="" textlink="">
      <xdr:nvSpPr>
        <xdr:cNvPr id="429" name="n_1aveValue【市民会館】&#10;有形固定資産減価償却率">
          <a:extLst>
            <a:ext uri="{FF2B5EF4-FFF2-40B4-BE49-F238E27FC236}">
              <a16:creationId xmlns:a16="http://schemas.microsoft.com/office/drawing/2014/main" id="{C9F5C9AC-612E-45F0-9E12-8B52757A20CE}"/>
            </a:ext>
          </a:extLst>
        </xdr:cNvPr>
        <xdr:cNvSpPr txBox="1"/>
      </xdr:nvSpPr>
      <xdr:spPr>
        <a:xfrm>
          <a:off x="35820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57802</xdr:rowOff>
    </xdr:from>
    <xdr:ext cx="405111" cy="259045"/>
    <xdr:sp macro="" textlink="">
      <xdr:nvSpPr>
        <xdr:cNvPr id="430" name="n_2aveValue【市民会館】&#10;有形固定資産減価償却率">
          <a:extLst>
            <a:ext uri="{FF2B5EF4-FFF2-40B4-BE49-F238E27FC236}">
              <a16:creationId xmlns:a16="http://schemas.microsoft.com/office/drawing/2014/main" id="{FC0357D3-0A60-456E-86D4-0FE465FE2393}"/>
            </a:ext>
          </a:extLst>
        </xdr:cNvPr>
        <xdr:cNvSpPr txBox="1"/>
      </xdr:nvSpPr>
      <xdr:spPr>
        <a:xfrm>
          <a:off x="2705744" y="1754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34941</xdr:rowOff>
    </xdr:from>
    <xdr:ext cx="405111" cy="259045"/>
    <xdr:sp macro="" textlink="">
      <xdr:nvSpPr>
        <xdr:cNvPr id="431" name="n_3aveValue【市民会館】&#10;有形固定資産減価償却率">
          <a:extLst>
            <a:ext uri="{FF2B5EF4-FFF2-40B4-BE49-F238E27FC236}">
              <a16:creationId xmlns:a16="http://schemas.microsoft.com/office/drawing/2014/main" id="{D3C55E0A-BCC1-4BC4-93AE-7678F98AFC33}"/>
            </a:ext>
          </a:extLst>
        </xdr:cNvPr>
        <xdr:cNvSpPr txBox="1"/>
      </xdr:nvSpPr>
      <xdr:spPr>
        <a:xfrm>
          <a:off x="1816744" y="1752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170197</xdr:rowOff>
    </xdr:from>
    <xdr:ext cx="405111" cy="259045"/>
    <xdr:sp macro="" textlink="">
      <xdr:nvSpPr>
        <xdr:cNvPr id="432" name="n_4aveValue【市民会館】&#10;有形固定資産減価償却率">
          <a:extLst>
            <a:ext uri="{FF2B5EF4-FFF2-40B4-BE49-F238E27FC236}">
              <a16:creationId xmlns:a16="http://schemas.microsoft.com/office/drawing/2014/main" id="{28EE601C-C1ED-4811-B08A-FBF3474954E8}"/>
            </a:ext>
          </a:extLst>
        </xdr:cNvPr>
        <xdr:cNvSpPr txBox="1"/>
      </xdr:nvSpPr>
      <xdr:spPr>
        <a:xfrm>
          <a:off x="927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11447</xdr:rowOff>
    </xdr:from>
    <xdr:ext cx="405111" cy="259045"/>
    <xdr:sp macro="" textlink="">
      <xdr:nvSpPr>
        <xdr:cNvPr id="433" name="n_1mainValue【市民会館】&#10;有形固定資産減価償却率">
          <a:extLst>
            <a:ext uri="{FF2B5EF4-FFF2-40B4-BE49-F238E27FC236}">
              <a16:creationId xmlns:a16="http://schemas.microsoft.com/office/drawing/2014/main" id="{0BC288F8-CDC6-4290-BC3E-0BC2930A1488}"/>
            </a:ext>
          </a:extLst>
        </xdr:cNvPr>
        <xdr:cNvSpPr txBox="1"/>
      </xdr:nvSpPr>
      <xdr:spPr>
        <a:xfrm>
          <a:off x="3582044" y="1818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131463</xdr:rowOff>
    </xdr:from>
    <xdr:ext cx="405111" cy="259045"/>
    <xdr:sp macro="" textlink="">
      <xdr:nvSpPr>
        <xdr:cNvPr id="434" name="n_2mainValue【市民会館】&#10;有形固定資産減価償却率">
          <a:extLst>
            <a:ext uri="{FF2B5EF4-FFF2-40B4-BE49-F238E27FC236}">
              <a16:creationId xmlns:a16="http://schemas.microsoft.com/office/drawing/2014/main" id="{C5174AAC-1A6C-453E-9159-CB1716CF45EB}"/>
            </a:ext>
          </a:extLst>
        </xdr:cNvPr>
        <xdr:cNvSpPr txBox="1"/>
      </xdr:nvSpPr>
      <xdr:spPr>
        <a:xfrm>
          <a:off x="2705744" y="1813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81932</xdr:rowOff>
    </xdr:from>
    <xdr:ext cx="405111" cy="259045"/>
    <xdr:sp macro="" textlink="">
      <xdr:nvSpPr>
        <xdr:cNvPr id="435" name="n_3mainValue【市民会館】&#10;有形固定資産減価償却率">
          <a:extLst>
            <a:ext uri="{FF2B5EF4-FFF2-40B4-BE49-F238E27FC236}">
              <a16:creationId xmlns:a16="http://schemas.microsoft.com/office/drawing/2014/main" id="{1D4297C1-1F51-49ED-AFDE-D63E302E7D56}"/>
            </a:ext>
          </a:extLst>
        </xdr:cNvPr>
        <xdr:cNvSpPr txBox="1"/>
      </xdr:nvSpPr>
      <xdr:spPr>
        <a:xfrm>
          <a:off x="1816744" y="1808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32402</xdr:rowOff>
    </xdr:from>
    <xdr:ext cx="405111" cy="259045"/>
    <xdr:sp macro="" textlink="">
      <xdr:nvSpPr>
        <xdr:cNvPr id="436" name="n_4mainValue【市民会館】&#10;有形固定資産減価償却率">
          <a:extLst>
            <a:ext uri="{FF2B5EF4-FFF2-40B4-BE49-F238E27FC236}">
              <a16:creationId xmlns:a16="http://schemas.microsoft.com/office/drawing/2014/main" id="{91CDFBE5-95A9-498E-8A77-940F2B94684F}"/>
            </a:ext>
          </a:extLst>
        </xdr:cNvPr>
        <xdr:cNvSpPr txBox="1"/>
      </xdr:nvSpPr>
      <xdr:spPr>
        <a:xfrm>
          <a:off x="927744" y="180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3E325EA9-45C6-46A0-A6FB-4422AC1D929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60ED3548-75EE-4058-8CA0-57C5CF0EE03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9D1314B8-C6A4-445E-B0A0-53D7EFC8A2D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4F1D299F-0C1F-4C7D-8007-FAE022BBA1A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8DA9203A-188E-4E5D-8B91-57B03CFAE11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BD11EA12-BA4C-481A-BFB6-6BACD50CB4E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13AAC8BD-7CDF-4715-A39A-C7BCD9A509D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32F8A6B8-DFF6-49EF-BD57-39E9FFBE10B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6635F64A-F9EC-48FD-862D-FC1F33DA2618}"/>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94BC4D50-CA66-47D6-9B8E-62185226FBAC}"/>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ABA8A716-25BC-4D86-831F-CF97089D1FC3}"/>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9B9F5756-5A51-4325-A90A-4555B8402DD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5F2AC1CB-D312-4AEF-A743-37FCF89010B1}"/>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99FB3749-F108-4994-8952-A7E4A94B0098}"/>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F121823C-6011-438A-9322-9788D3D7C94F}"/>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4B1F3974-4F4E-4489-BBFA-92E5F6C7B581}"/>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EC478C09-8237-4C60-B750-2F94DEEE6A74}"/>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F050BCB2-DFE5-4108-AEF6-D60BE65FBF15}"/>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EE9C9E8F-9F15-46BE-B6D2-5EB5F5544459}"/>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C502D8D1-3A9A-42B7-AD79-26E54C78A34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DAE470FD-3592-43D2-9902-DF4BD215BE96}"/>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7D57C4F1-2323-4BDD-AD2E-60B03FE4654F}"/>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F3958C6C-6021-430F-8F5A-2828AF7BFC13}"/>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3811</xdr:rowOff>
    </xdr:from>
    <xdr:to>
      <xdr:col>54</xdr:col>
      <xdr:colOff>189865</xdr:colOff>
      <xdr:row>108</xdr:row>
      <xdr:rowOff>34289</xdr:rowOff>
    </xdr:to>
    <xdr:cxnSp macro="">
      <xdr:nvCxnSpPr>
        <xdr:cNvPr id="460" name="直線コネクタ 459">
          <a:extLst>
            <a:ext uri="{FF2B5EF4-FFF2-40B4-BE49-F238E27FC236}">
              <a16:creationId xmlns:a16="http://schemas.microsoft.com/office/drawing/2014/main" id="{624D6BDF-FE35-4EBF-88A6-61A7C5A6B227}"/>
            </a:ext>
          </a:extLst>
        </xdr:cNvPr>
        <xdr:cNvCxnSpPr/>
      </xdr:nvCxnSpPr>
      <xdr:spPr>
        <a:xfrm flipV="1">
          <a:off x="10476865" y="17148811"/>
          <a:ext cx="0" cy="140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38116</xdr:rowOff>
    </xdr:from>
    <xdr:ext cx="469744" cy="259045"/>
    <xdr:sp macro="" textlink="">
      <xdr:nvSpPr>
        <xdr:cNvPr id="461" name="【市民会館】&#10;一人当たり面積最小値テキスト">
          <a:extLst>
            <a:ext uri="{FF2B5EF4-FFF2-40B4-BE49-F238E27FC236}">
              <a16:creationId xmlns:a16="http://schemas.microsoft.com/office/drawing/2014/main" id="{AE9025E1-A420-4F1C-8130-A945D6644F33}"/>
            </a:ext>
          </a:extLst>
        </xdr:cNvPr>
        <xdr:cNvSpPr txBox="1"/>
      </xdr:nvSpPr>
      <xdr:spPr>
        <a:xfrm>
          <a:off x="10515600"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34289</xdr:rowOff>
    </xdr:from>
    <xdr:to>
      <xdr:col>55</xdr:col>
      <xdr:colOff>88900</xdr:colOff>
      <xdr:row>108</xdr:row>
      <xdr:rowOff>34289</xdr:rowOff>
    </xdr:to>
    <xdr:cxnSp macro="">
      <xdr:nvCxnSpPr>
        <xdr:cNvPr id="462" name="直線コネクタ 461">
          <a:extLst>
            <a:ext uri="{FF2B5EF4-FFF2-40B4-BE49-F238E27FC236}">
              <a16:creationId xmlns:a16="http://schemas.microsoft.com/office/drawing/2014/main" id="{15828F2F-9EE9-4CE3-ADE7-98E1A647D565}"/>
            </a:ext>
          </a:extLst>
        </xdr:cNvPr>
        <xdr:cNvCxnSpPr/>
      </xdr:nvCxnSpPr>
      <xdr:spPr>
        <a:xfrm>
          <a:off x="10388600" y="18550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121938</xdr:rowOff>
    </xdr:from>
    <xdr:ext cx="469744" cy="259045"/>
    <xdr:sp macro="" textlink="">
      <xdr:nvSpPr>
        <xdr:cNvPr id="463" name="【市民会館】&#10;一人当たり面積最大値テキスト">
          <a:extLst>
            <a:ext uri="{FF2B5EF4-FFF2-40B4-BE49-F238E27FC236}">
              <a16:creationId xmlns:a16="http://schemas.microsoft.com/office/drawing/2014/main" id="{EE59928B-E0F8-44E1-8AEA-25B78A1F83C5}"/>
            </a:ext>
          </a:extLst>
        </xdr:cNvPr>
        <xdr:cNvSpPr txBox="1"/>
      </xdr:nvSpPr>
      <xdr:spPr>
        <a:xfrm>
          <a:off x="10515600" y="1692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3811</xdr:rowOff>
    </xdr:from>
    <xdr:to>
      <xdr:col>55</xdr:col>
      <xdr:colOff>88900</xdr:colOff>
      <xdr:row>100</xdr:row>
      <xdr:rowOff>3811</xdr:rowOff>
    </xdr:to>
    <xdr:cxnSp macro="">
      <xdr:nvCxnSpPr>
        <xdr:cNvPr id="464" name="直線コネクタ 463">
          <a:extLst>
            <a:ext uri="{FF2B5EF4-FFF2-40B4-BE49-F238E27FC236}">
              <a16:creationId xmlns:a16="http://schemas.microsoft.com/office/drawing/2014/main" id="{5FD4C12B-ADB4-49BC-84F7-8B87FDE6372B}"/>
            </a:ext>
          </a:extLst>
        </xdr:cNvPr>
        <xdr:cNvCxnSpPr/>
      </xdr:nvCxnSpPr>
      <xdr:spPr>
        <a:xfrm>
          <a:off x="10388600" y="1714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34307</xdr:rowOff>
    </xdr:from>
    <xdr:ext cx="469744" cy="259045"/>
    <xdr:sp macro="" textlink="">
      <xdr:nvSpPr>
        <xdr:cNvPr id="465" name="【市民会館】&#10;一人当たり面積平均値テキスト">
          <a:extLst>
            <a:ext uri="{FF2B5EF4-FFF2-40B4-BE49-F238E27FC236}">
              <a16:creationId xmlns:a16="http://schemas.microsoft.com/office/drawing/2014/main" id="{3D10DF9D-C8A4-4F17-9AC9-5409D69309AC}"/>
            </a:ext>
          </a:extLst>
        </xdr:cNvPr>
        <xdr:cNvSpPr txBox="1"/>
      </xdr:nvSpPr>
      <xdr:spPr>
        <a:xfrm>
          <a:off x="10515600" y="18036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55880</xdr:rowOff>
    </xdr:from>
    <xdr:to>
      <xdr:col>55</xdr:col>
      <xdr:colOff>50800</xdr:colOff>
      <xdr:row>105</xdr:row>
      <xdr:rowOff>157480</xdr:rowOff>
    </xdr:to>
    <xdr:sp macro="" textlink="">
      <xdr:nvSpPr>
        <xdr:cNvPr id="466" name="フローチャート: 判断 465">
          <a:extLst>
            <a:ext uri="{FF2B5EF4-FFF2-40B4-BE49-F238E27FC236}">
              <a16:creationId xmlns:a16="http://schemas.microsoft.com/office/drawing/2014/main" id="{B34B0FF6-8EDB-42F7-99CE-673C66441694}"/>
            </a:ext>
          </a:extLst>
        </xdr:cNvPr>
        <xdr:cNvSpPr/>
      </xdr:nvSpPr>
      <xdr:spPr>
        <a:xfrm>
          <a:off x="104267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55880</xdr:rowOff>
    </xdr:from>
    <xdr:to>
      <xdr:col>50</xdr:col>
      <xdr:colOff>165100</xdr:colOff>
      <xdr:row>105</xdr:row>
      <xdr:rowOff>157480</xdr:rowOff>
    </xdr:to>
    <xdr:sp macro="" textlink="">
      <xdr:nvSpPr>
        <xdr:cNvPr id="467" name="フローチャート: 判断 466">
          <a:extLst>
            <a:ext uri="{FF2B5EF4-FFF2-40B4-BE49-F238E27FC236}">
              <a16:creationId xmlns:a16="http://schemas.microsoft.com/office/drawing/2014/main" id="{5CD16E44-A519-4D3A-A3AB-C07BF0D87A4B}"/>
            </a:ext>
          </a:extLst>
        </xdr:cNvPr>
        <xdr:cNvSpPr/>
      </xdr:nvSpPr>
      <xdr:spPr>
        <a:xfrm>
          <a:off x="95885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8" name="フローチャート: 判断 467">
          <a:extLst>
            <a:ext uri="{FF2B5EF4-FFF2-40B4-BE49-F238E27FC236}">
              <a16:creationId xmlns:a16="http://schemas.microsoft.com/office/drawing/2014/main" id="{F0C505BC-C0E8-4B1A-B04F-D14247576729}"/>
            </a:ext>
          </a:extLst>
        </xdr:cNvPr>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59689</xdr:rowOff>
    </xdr:from>
    <xdr:to>
      <xdr:col>41</xdr:col>
      <xdr:colOff>101600</xdr:colOff>
      <xdr:row>105</xdr:row>
      <xdr:rowOff>161289</xdr:rowOff>
    </xdr:to>
    <xdr:sp macro="" textlink="">
      <xdr:nvSpPr>
        <xdr:cNvPr id="469" name="フローチャート: 判断 468">
          <a:extLst>
            <a:ext uri="{FF2B5EF4-FFF2-40B4-BE49-F238E27FC236}">
              <a16:creationId xmlns:a16="http://schemas.microsoft.com/office/drawing/2014/main" id="{3D0360F3-6F35-4B07-96A4-593A64662603}"/>
            </a:ext>
          </a:extLst>
        </xdr:cNvPr>
        <xdr:cNvSpPr/>
      </xdr:nvSpPr>
      <xdr:spPr>
        <a:xfrm>
          <a:off x="7810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86361</xdr:rowOff>
    </xdr:from>
    <xdr:to>
      <xdr:col>36</xdr:col>
      <xdr:colOff>165100</xdr:colOff>
      <xdr:row>106</xdr:row>
      <xdr:rowOff>16511</xdr:rowOff>
    </xdr:to>
    <xdr:sp macro="" textlink="">
      <xdr:nvSpPr>
        <xdr:cNvPr id="470" name="フローチャート: 判断 469">
          <a:extLst>
            <a:ext uri="{FF2B5EF4-FFF2-40B4-BE49-F238E27FC236}">
              <a16:creationId xmlns:a16="http://schemas.microsoft.com/office/drawing/2014/main" id="{16EA0C0B-D275-4014-B05F-67FB6CEB34B8}"/>
            </a:ext>
          </a:extLst>
        </xdr:cNvPr>
        <xdr:cNvSpPr/>
      </xdr:nvSpPr>
      <xdr:spPr>
        <a:xfrm>
          <a:off x="6921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7BCCF0A2-E6EB-4A13-8487-879BDF03B0A8}"/>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BBB7405-17C7-4EEF-9ABF-E9F04305DA19}"/>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5DC449E6-F5B9-441C-9119-98267BC954D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2EF34D7-1EF0-4274-8392-C8987AC51C2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64A6A4AC-95BD-428E-AE27-341E725CF0A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132080</xdr:rowOff>
    </xdr:from>
    <xdr:to>
      <xdr:col>55</xdr:col>
      <xdr:colOff>50800</xdr:colOff>
      <xdr:row>105</xdr:row>
      <xdr:rowOff>62230</xdr:rowOff>
    </xdr:to>
    <xdr:sp macro="" textlink="">
      <xdr:nvSpPr>
        <xdr:cNvPr id="476" name="楕円 475">
          <a:extLst>
            <a:ext uri="{FF2B5EF4-FFF2-40B4-BE49-F238E27FC236}">
              <a16:creationId xmlns:a16="http://schemas.microsoft.com/office/drawing/2014/main" id="{1387791D-9903-49D9-9034-CACA3ACA2FB9}"/>
            </a:ext>
          </a:extLst>
        </xdr:cNvPr>
        <xdr:cNvSpPr/>
      </xdr:nvSpPr>
      <xdr:spPr>
        <a:xfrm>
          <a:off x="10426700" y="1796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154957</xdr:rowOff>
    </xdr:from>
    <xdr:ext cx="469744" cy="259045"/>
    <xdr:sp macro="" textlink="">
      <xdr:nvSpPr>
        <xdr:cNvPr id="477" name="【市民会館】&#10;一人当たり面積該当値テキスト">
          <a:extLst>
            <a:ext uri="{FF2B5EF4-FFF2-40B4-BE49-F238E27FC236}">
              <a16:creationId xmlns:a16="http://schemas.microsoft.com/office/drawing/2014/main" id="{84E13175-0701-4B59-AC12-8CF943A1AD2F}"/>
            </a:ext>
          </a:extLst>
        </xdr:cNvPr>
        <xdr:cNvSpPr txBox="1"/>
      </xdr:nvSpPr>
      <xdr:spPr>
        <a:xfrm>
          <a:off x="10515600"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139700</xdr:rowOff>
    </xdr:from>
    <xdr:to>
      <xdr:col>50</xdr:col>
      <xdr:colOff>165100</xdr:colOff>
      <xdr:row>105</xdr:row>
      <xdr:rowOff>69850</xdr:rowOff>
    </xdr:to>
    <xdr:sp macro="" textlink="">
      <xdr:nvSpPr>
        <xdr:cNvPr id="478" name="楕円 477">
          <a:extLst>
            <a:ext uri="{FF2B5EF4-FFF2-40B4-BE49-F238E27FC236}">
              <a16:creationId xmlns:a16="http://schemas.microsoft.com/office/drawing/2014/main" id="{9B12E2B4-4D54-4D9E-8AF4-8AFCB9C165FC}"/>
            </a:ext>
          </a:extLst>
        </xdr:cNvPr>
        <xdr:cNvSpPr/>
      </xdr:nvSpPr>
      <xdr:spPr>
        <a:xfrm>
          <a:off x="9588500" y="179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11430</xdr:rowOff>
    </xdr:from>
    <xdr:to>
      <xdr:col>55</xdr:col>
      <xdr:colOff>0</xdr:colOff>
      <xdr:row>105</xdr:row>
      <xdr:rowOff>19050</xdr:rowOff>
    </xdr:to>
    <xdr:cxnSp macro="">
      <xdr:nvCxnSpPr>
        <xdr:cNvPr id="479" name="直線コネクタ 478">
          <a:extLst>
            <a:ext uri="{FF2B5EF4-FFF2-40B4-BE49-F238E27FC236}">
              <a16:creationId xmlns:a16="http://schemas.microsoft.com/office/drawing/2014/main" id="{B1DCB81C-5532-411E-B897-2346DFCE8A7A}"/>
            </a:ext>
          </a:extLst>
        </xdr:cNvPr>
        <xdr:cNvCxnSpPr/>
      </xdr:nvCxnSpPr>
      <xdr:spPr>
        <a:xfrm flipV="1">
          <a:off x="9639300" y="180136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147320</xdr:rowOff>
    </xdr:from>
    <xdr:to>
      <xdr:col>46</xdr:col>
      <xdr:colOff>38100</xdr:colOff>
      <xdr:row>105</xdr:row>
      <xdr:rowOff>77470</xdr:rowOff>
    </xdr:to>
    <xdr:sp macro="" textlink="">
      <xdr:nvSpPr>
        <xdr:cNvPr id="480" name="楕円 479">
          <a:extLst>
            <a:ext uri="{FF2B5EF4-FFF2-40B4-BE49-F238E27FC236}">
              <a16:creationId xmlns:a16="http://schemas.microsoft.com/office/drawing/2014/main" id="{E511BAE9-8C49-4390-8BF1-60065930F248}"/>
            </a:ext>
          </a:extLst>
        </xdr:cNvPr>
        <xdr:cNvSpPr/>
      </xdr:nvSpPr>
      <xdr:spPr>
        <a:xfrm>
          <a:off x="8699500" y="1797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19050</xdr:rowOff>
    </xdr:from>
    <xdr:to>
      <xdr:col>50</xdr:col>
      <xdr:colOff>114300</xdr:colOff>
      <xdr:row>105</xdr:row>
      <xdr:rowOff>26670</xdr:rowOff>
    </xdr:to>
    <xdr:cxnSp macro="">
      <xdr:nvCxnSpPr>
        <xdr:cNvPr id="481" name="直線コネクタ 480">
          <a:extLst>
            <a:ext uri="{FF2B5EF4-FFF2-40B4-BE49-F238E27FC236}">
              <a16:creationId xmlns:a16="http://schemas.microsoft.com/office/drawing/2014/main" id="{E79DEAE6-37A6-45EA-8D48-1A99BBEF6D2C}"/>
            </a:ext>
          </a:extLst>
        </xdr:cNvPr>
        <xdr:cNvCxnSpPr/>
      </xdr:nvCxnSpPr>
      <xdr:spPr>
        <a:xfrm flipV="1">
          <a:off x="8750300" y="18021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154939</xdr:rowOff>
    </xdr:from>
    <xdr:to>
      <xdr:col>41</xdr:col>
      <xdr:colOff>101600</xdr:colOff>
      <xdr:row>105</xdr:row>
      <xdr:rowOff>85089</xdr:rowOff>
    </xdr:to>
    <xdr:sp macro="" textlink="">
      <xdr:nvSpPr>
        <xdr:cNvPr id="482" name="楕円 481">
          <a:extLst>
            <a:ext uri="{FF2B5EF4-FFF2-40B4-BE49-F238E27FC236}">
              <a16:creationId xmlns:a16="http://schemas.microsoft.com/office/drawing/2014/main" id="{2CCF7FC4-6911-4EC2-B5BB-C27DA6FFDDFD}"/>
            </a:ext>
          </a:extLst>
        </xdr:cNvPr>
        <xdr:cNvSpPr/>
      </xdr:nvSpPr>
      <xdr:spPr>
        <a:xfrm>
          <a:off x="7810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26670</xdr:rowOff>
    </xdr:from>
    <xdr:to>
      <xdr:col>45</xdr:col>
      <xdr:colOff>177800</xdr:colOff>
      <xdr:row>105</xdr:row>
      <xdr:rowOff>34289</xdr:rowOff>
    </xdr:to>
    <xdr:cxnSp macro="">
      <xdr:nvCxnSpPr>
        <xdr:cNvPr id="483" name="直線コネクタ 482">
          <a:extLst>
            <a:ext uri="{FF2B5EF4-FFF2-40B4-BE49-F238E27FC236}">
              <a16:creationId xmlns:a16="http://schemas.microsoft.com/office/drawing/2014/main" id="{27BBD8A0-9D6B-47D0-83CA-36E6361F1B7F}"/>
            </a:ext>
          </a:extLst>
        </xdr:cNvPr>
        <xdr:cNvCxnSpPr/>
      </xdr:nvCxnSpPr>
      <xdr:spPr>
        <a:xfrm flipV="1">
          <a:off x="7861300" y="180289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162561</xdr:rowOff>
    </xdr:from>
    <xdr:to>
      <xdr:col>36</xdr:col>
      <xdr:colOff>165100</xdr:colOff>
      <xdr:row>105</xdr:row>
      <xdr:rowOff>92711</xdr:rowOff>
    </xdr:to>
    <xdr:sp macro="" textlink="">
      <xdr:nvSpPr>
        <xdr:cNvPr id="484" name="楕円 483">
          <a:extLst>
            <a:ext uri="{FF2B5EF4-FFF2-40B4-BE49-F238E27FC236}">
              <a16:creationId xmlns:a16="http://schemas.microsoft.com/office/drawing/2014/main" id="{FF2C193A-C85F-4A4F-9893-95869242900C}"/>
            </a:ext>
          </a:extLst>
        </xdr:cNvPr>
        <xdr:cNvSpPr/>
      </xdr:nvSpPr>
      <xdr:spPr>
        <a:xfrm>
          <a:off x="6921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34289</xdr:rowOff>
    </xdr:from>
    <xdr:to>
      <xdr:col>41</xdr:col>
      <xdr:colOff>50800</xdr:colOff>
      <xdr:row>105</xdr:row>
      <xdr:rowOff>41911</xdr:rowOff>
    </xdr:to>
    <xdr:cxnSp macro="">
      <xdr:nvCxnSpPr>
        <xdr:cNvPr id="485" name="直線コネクタ 484">
          <a:extLst>
            <a:ext uri="{FF2B5EF4-FFF2-40B4-BE49-F238E27FC236}">
              <a16:creationId xmlns:a16="http://schemas.microsoft.com/office/drawing/2014/main" id="{FAABB763-381B-4B9C-B327-C9E2DA93675A}"/>
            </a:ext>
          </a:extLst>
        </xdr:cNvPr>
        <xdr:cNvCxnSpPr/>
      </xdr:nvCxnSpPr>
      <xdr:spPr>
        <a:xfrm flipV="1">
          <a:off x="6972300" y="180365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148607</xdr:rowOff>
    </xdr:from>
    <xdr:ext cx="469744" cy="259045"/>
    <xdr:sp macro="" textlink="">
      <xdr:nvSpPr>
        <xdr:cNvPr id="486" name="n_1aveValue【市民会館】&#10;一人当たり面積">
          <a:extLst>
            <a:ext uri="{FF2B5EF4-FFF2-40B4-BE49-F238E27FC236}">
              <a16:creationId xmlns:a16="http://schemas.microsoft.com/office/drawing/2014/main" id="{0C90086F-9435-4D84-ADD6-3EB43AF3BD4B}"/>
            </a:ext>
          </a:extLst>
        </xdr:cNvPr>
        <xdr:cNvSpPr txBox="1"/>
      </xdr:nvSpPr>
      <xdr:spPr>
        <a:xfrm>
          <a:off x="9391727" y="1815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87" name="n_2aveValue【市民会館】&#10;一人当たり面積">
          <a:extLst>
            <a:ext uri="{FF2B5EF4-FFF2-40B4-BE49-F238E27FC236}">
              <a16:creationId xmlns:a16="http://schemas.microsoft.com/office/drawing/2014/main" id="{23354963-0EA4-44A3-B9BE-AD2FA932DD8E}"/>
            </a:ext>
          </a:extLst>
        </xdr:cNvPr>
        <xdr:cNvSpPr txBox="1"/>
      </xdr:nvSpPr>
      <xdr:spPr>
        <a:xfrm>
          <a:off x="8515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152416</xdr:rowOff>
    </xdr:from>
    <xdr:ext cx="469744" cy="259045"/>
    <xdr:sp macro="" textlink="">
      <xdr:nvSpPr>
        <xdr:cNvPr id="488" name="n_3aveValue【市民会館】&#10;一人当たり面積">
          <a:extLst>
            <a:ext uri="{FF2B5EF4-FFF2-40B4-BE49-F238E27FC236}">
              <a16:creationId xmlns:a16="http://schemas.microsoft.com/office/drawing/2014/main" id="{961EC167-3C7C-428B-A074-C7A84DCB9137}"/>
            </a:ext>
          </a:extLst>
        </xdr:cNvPr>
        <xdr:cNvSpPr txBox="1"/>
      </xdr:nvSpPr>
      <xdr:spPr>
        <a:xfrm>
          <a:off x="76264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7638</xdr:rowOff>
    </xdr:from>
    <xdr:ext cx="469744" cy="259045"/>
    <xdr:sp macro="" textlink="">
      <xdr:nvSpPr>
        <xdr:cNvPr id="489" name="n_4aveValue【市民会館】&#10;一人当たり面積">
          <a:extLst>
            <a:ext uri="{FF2B5EF4-FFF2-40B4-BE49-F238E27FC236}">
              <a16:creationId xmlns:a16="http://schemas.microsoft.com/office/drawing/2014/main" id="{68EF684A-740F-4AD2-9912-6B8C86F31680}"/>
            </a:ext>
          </a:extLst>
        </xdr:cNvPr>
        <xdr:cNvSpPr txBox="1"/>
      </xdr:nvSpPr>
      <xdr:spPr>
        <a:xfrm>
          <a:off x="67374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86377</xdr:rowOff>
    </xdr:from>
    <xdr:ext cx="469744" cy="259045"/>
    <xdr:sp macro="" textlink="">
      <xdr:nvSpPr>
        <xdr:cNvPr id="490" name="n_1mainValue【市民会館】&#10;一人当たり面積">
          <a:extLst>
            <a:ext uri="{FF2B5EF4-FFF2-40B4-BE49-F238E27FC236}">
              <a16:creationId xmlns:a16="http://schemas.microsoft.com/office/drawing/2014/main" id="{F5BCFC7C-CBEC-41DF-81CE-17E15F117671}"/>
            </a:ext>
          </a:extLst>
        </xdr:cNvPr>
        <xdr:cNvSpPr txBox="1"/>
      </xdr:nvSpPr>
      <xdr:spPr>
        <a:xfrm>
          <a:off x="939172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93997</xdr:rowOff>
    </xdr:from>
    <xdr:ext cx="469744" cy="259045"/>
    <xdr:sp macro="" textlink="">
      <xdr:nvSpPr>
        <xdr:cNvPr id="491" name="n_2mainValue【市民会館】&#10;一人当たり面積">
          <a:extLst>
            <a:ext uri="{FF2B5EF4-FFF2-40B4-BE49-F238E27FC236}">
              <a16:creationId xmlns:a16="http://schemas.microsoft.com/office/drawing/2014/main" id="{51AECDAE-C963-4D1A-A95D-4766E48E558B}"/>
            </a:ext>
          </a:extLst>
        </xdr:cNvPr>
        <xdr:cNvSpPr txBox="1"/>
      </xdr:nvSpPr>
      <xdr:spPr>
        <a:xfrm>
          <a:off x="8515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101616</xdr:rowOff>
    </xdr:from>
    <xdr:ext cx="469744" cy="259045"/>
    <xdr:sp macro="" textlink="">
      <xdr:nvSpPr>
        <xdr:cNvPr id="492" name="n_3mainValue【市民会館】&#10;一人当たり面積">
          <a:extLst>
            <a:ext uri="{FF2B5EF4-FFF2-40B4-BE49-F238E27FC236}">
              <a16:creationId xmlns:a16="http://schemas.microsoft.com/office/drawing/2014/main" id="{2D9971A8-522F-4F03-9858-210137723EA1}"/>
            </a:ext>
          </a:extLst>
        </xdr:cNvPr>
        <xdr:cNvSpPr txBox="1"/>
      </xdr:nvSpPr>
      <xdr:spPr>
        <a:xfrm>
          <a:off x="76264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109238</xdr:rowOff>
    </xdr:from>
    <xdr:ext cx="469744" cy="259045"/>
    <xdr:sp macro="" textlink="">
      <xdr:nvSpPr>
        <xdr:cNvPr id="493" name="n_4mainValue【市民会館】&#10;一人当たり面積">
          <a:extLst>
            <a:ext uri="{FF2B5EF4-FFF2-40B4-BE49-F238E27FC236}">
              <a16:creationId xmlns:a16="http://schemas.microsoft.com/office/drawing/2014/main" id="{C61D369A-A888-4FCD-86B3-B71AC1B5F0C0}"/>
            </a:ext>
          </a:extLst>
        </xdr:cNvPr>
        <xdr:cNvSpPr txBox="1"/>
      </xdr:nvSpPr>
      <xdr:spPr>
        <a:xfrm>
          <a:off x="6737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5FCCD528-BCFB-444A-BBBB-DED535273DF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A1E2F775-16BF-43E8-91FF-217CDEF81808}"/>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F560D610-F427-4101-AED3-D708CA74C55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D5C15818-E1D2-426F-9DBC-32E7D77CC16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E3E333E2-B244-482E-A8F7-02F0C83C3A0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2DDEB614-E731-4347-8F63-5E29CB462DA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F42C65F8-399F-4871-8B6A-275B94D191E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6013EA98-3493-4D49-B527-D32FE77C8BF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81AC368D-EBA0-4C3A-A32F-991875D7459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8A4D6065-8026-496B-9E8E-6DE1E5F0056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24DDF5D6-DD08-4BF7-AFB6-72F61444203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a:extLst>
            <a:ext uri="{FF2B5EF4-FFF2-40B4-BE49-F238E27FC236}">
              <a16:creationId xmlns:a16="http://schemas.microsoft.com/office/drawing/2014/main" id="{7DA5D5AA-68B5-48DB-ADB4-83819E431FAE}"/>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a:extLst>
            <a:ext uri="{FF2B5EF4-FFF2-40B4-BE49-F238E27FC236}">
              <a16:creationId xmlns:a16="http://schemas.microsoft.com/office/drawing/2014/main" id="{859886FC-D9F1-45B9-A2E1-A5A4D8A102A2}"/>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a:extLst>
            <a:ext uri="{FF2B5EF4-FFF2-40B4-BE49-F238E27FC236}">
              <a16:creationId xmlns:a16="http://schemas.microsoft.com/office/drawing/2014/main" id="{699ACC20-7335-4BDC-814B-E06EF2E53F75}"/>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a:extLst>
            <a:ext uri="{FF2B5EF4-FFF2-40B4-BE49-F238E27FC236}">
              <a16:creationId xmlns:a16="http://schemas.microsoft.com/office/drawing/2014/main" id="{B68F0AD6-589E-49FB-B39F-31CB32B712D6}"/>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a:extLst>
            <a:ext uri="{FF2B5EF4-FFF2-40B4-BE49-F238E27FC236}">
              <a16:creationId xmlns:a16="http://schemas.microsoft.com/office/drawing/2014/main" id="{4C667085-FAD0-4A50-8347-F70529E7E463}"/>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a:extLst>
            <a:ext uri="{FF2B5EF4-FFF2-40B4-BE49-F238E27FC236}">
              <a16:creationId xmlns:a16="http://schemas.microsoft.com/office/drawing/2014/main" id="{AEF758A8-F46F-4D37-B774-2B8CD3FEC27E}"/>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a:extLst>
            <a:ext uri="{FF2B5EF4-FFF2-40B4-BE49-F238E27FC236}">
              <a16:creationId xmlns:a16="http://schemas.microsoft.com/office/drawing/2014/main" id="{5DA4D839-9E7D-4789-BAC0-F06339367BF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a:extLst>
            <a:ext uri="{FF2B5EF4-FFF2-40B4-BE49-F238E27FC236}">
              <a16:creationId xmlns:a16="http://schemas.microsoft.com/office/drawing/2014/main" id="{CDCC7A91-E761-4AC5-96DA-57E68D942D47}"/>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a:extLst>
            <a:ext uri="{FF2B5EF4-FFF2-40B4-BE49-F238E27FC236}">
              <a16:creationId xmlns:a16="http://schemas.microsoft.com/office/drawing/2014/main" id="{CD583815-5A33-49D6-939A-30E9C55E1D69}"/>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a:extLst>
            <a:ext uri="{FF2B5EF4-FFF2-40B4-BE49-F238E27FC236}">
              <a16:creationId xmlns:a16="http://schemas.microsoft.com/office/drawing/2014/main" id="{DAE3D307-78DB-4539-B40F-D7010D3D36FC}"/>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a:extLst>
            <a:ext uri="{FF2B5EF4-FFF2-40B4-BE49-F238E27FC236}">
              <a16:creationId xmlns:a16="http://schemas.microsoft.com/office/drawing/2014/main" id="{280D0382-E100-46E5-BCB1-5B132C809759}"/>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a:extLst>
            <a:ext uri="{FF2B5EF4-FFF2-40B4-BE49-F238E27FC236}">
              <a16:creationId xmlns:a16="http://schemas.microsoft.com/office/drawing/2014/main" id="{71C1020E-22AC-4216-859E-97D981ED54E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840EA6EC-2D6B-4C13-AE40-24B4297DE6B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5959D751-63D5-4ECB-843D-CDE906F64DC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71301</xdr:rowOff>
    </xdr:from>
    <xdr:to>
      <xdr:col>85</xdr:col>
      <xdr:colOff>126364</xdr:colOff>
      <xdr:row>42</xdr:row>
      <xdr:rowOff>45176</xdr:rowOff>
    </xdr:to>
    <xdr:cxnSp macro="">
      <xdr:nvCxnSpPr>
        <xdr:cNvPr id="519" name="直線コネクタ 518">
          <a:extLst>
            <a:ext uri="{FF2B5EF4-FFF2-40B4-BE49-F238E27FC236}">
              <a16:creationId xmlns:a16="http://schemas.microsoft.com/office/drawing/2014/main" id="{991F9B58-FEDE-401D-BC0C-6BA9C66FB278}"/>
            </a:ext>
          </a:extLst>
        </xdr:cNvPr>
        <xdr:cNvCxnSpPr/>
      </xdr:nvCxnSpPr>
      <xdr:spPr>
        <a:xfrm flipV="1">
          <a:off x="16318864" y="5729151"/>
          <a:ext cx="0" cy="1516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49003</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C6D52082-4B60-451A-896E-A872715C7501}"/>
            </a:ext>
          </a:extLst>
        </xdr:cNvPr>
        <xdr:cNvSpPr txBox="1"/>
      </xdr:nvSpPr>
      <xdr:spPr>
        <a:xfrm>
          <a:off x="16357600" y="724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45176</xdr:rowOff>
    </xdr:from>
    <xdr:to>
      <xdr:col>86</xdr:col>
      <xdr:colOff>25400</xdr:colOff>
      <xdr:row>42</xdr:row>
      <xdr:rowOff>45176</xdr:rowOff>
    </xdr:to>
    <xdr:cxnSp macro="">
      <xdr:nvCxnSpPr>
        <xdr:cNvPr id="521" name="直線コネクタ 520">
          <a:extLst>
            <a:ext uri="{FF2B5EF4-FFF2-40B4-BE49-F238E27FC236}">
              <a16:creationId xmlns:a16="http://schemas.microsoft.com/office/drawing/2014/main" id="{88C0E28E-5737-43A4-A131-C8DE2D206F20}"/>
            </a:ext>
          </a:extLst>
        </xdr:cNvPr>
        <xdr:cNvCxnSpPr/>
      </xdr:nvCxnSpPr>
      <xdr:spPr>
        <a:xfrm>
          <a:off x="16230600" y="724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17978</xdr:rowOff>
    </xdr:from>
    <xdr:ext cx="340478" cy="259045"/>
    <xdr:sp macro="" textlink="">
      <xdr:nvSpPr>
        <xdr:cNvPr id="522" name="【一般廃棄物処理施設】&#10;有形固定資産減価償却率最大値テキスト">
          <a:extLst>
            <a:ext uri="{FF2B5EF4-FFF2-40B4-BE49-F238E27FC236}">
              <a16:creationId xmlns:a16="http://schemas.microsoft.com/office/drawing/2014/main" id="{4E7D2396-879D-4EC9-8F59-4E4A44C4EABE}"/>
            </a:ext>
          </a:extLst>
        </xdr:cNvPr>
        <xdr:cNvSpPr txBox="1"/>
      </xdr:nvSpPr>
      <xdr:spPr>
        <a:xfrm>
          <a:off x="16357600" y="55043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71301</xdr:rowOff>
    </xdr:from>
    <xdr:to>
      <xdr:col>86</xdr:col>
      <xdr:colOff>25400</xdr:colOff>
      <xdr:row>33</xdr:row>
      <xdr:rowOff>71301</xdr:rowOff>
    </xdr:to>
    <xdr:cxnSp macro="">
      <xdr:nvCxnSpPr>
        <xdr:cNvPr id="523" name="直線コネクタ 522">
          <a:extLst>
            <a:ext uri="{FF2B5EF4-FFF2-40B4-BE49-F238E27FC236}">
              <a16:creationId xmlns:a16="http://schemas.microsoft.com/office/drawing/2014/main" id="{9640D258-3171-438B-966F-42FDF0B22749}"/>
            </a:ext>
          </a:extLst>
        </xdr:cNvPr>
        <xdr:cNvCxnSpPr/>
      </xdr:nvCxnSpPr>
      <xdr:spPr>
        <a:xfrm>
          <a:off x="16230600" y="572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151147</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7CE70527-BE6A-4C88-89B2-EF0E81D3D3CA}"/>
            </a:ext>
          </a:extLst>
        </xdr:cNvPr>
        <xdr:cNvSpPr txBox="1"/>
      </xdr:nvSpPr>
      <xdr:spPr>
        <a:xfrm>
          <a:off x="16357600" y="6494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128270</xdr:rowOff>
    </xdr:from>
    <xdr:to>
      <xdr:col>85</xdr:col>
      <xdr:colOff>177800</xdr:colOff>
      <xdr:row>39</xdr:row>
      <xdr:rowOff>58420</xdr:rowOff>
    </xdr:to>
    <xdr:sp macro="" textlink="">
      <xdr:nvSpPr>
        <xdr:cNvPr id="525" name="フローチャート: 判断 524">
          <a:extLst>
            <a:ext uri="{FF2B5EF4-FFF2-40B4-BE49-F238E27FC236}">
              <a16:creationId xmlns:a16="http://schemas.microsoft.com/office/drawing/2014/main" id="{26BEA47E-E8ED-4D8E-9839-850BA852FE3B}"/>
            </a:ext>
          </a:extLst>
        </xdr:cNvPr>
        <xdr:cNvSpPr/>
      </xdr:nvSpPr>
      <xdr:spPr>
        <a:xfrm>
          <a:off x="16268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102144</xdr:rowOff>
    </xdr:from>
    <xdr:to>
      <xdr:col>81</xdr:col>
      <xdr:colOff>101600</xdr:colOff>
      <xdr:row>39</xdr:row>
      <xdr:rowOff>32294</xdr:rowOff>
    </xdr:to>
    <xdr:sp macro="" textlink="">
      <xdr:nvSpPr>
        <xdr:cNvPr id="526" name="フローチャート: 判断 525">
          <a:extLst>
            <a:ext uri="{FF2B5EF4-FFF2-40B4-BE49-F238E27FC236}">
              <a16:creationId xmlns:a16="http://schemas.microsoft.com/office/drawing/2014/main" id="{4C008B00-006F-4D18-8A0C-60CF96CF3A5B}"/>
            </a:ext>
          </a:extLst>
        </xdr:cNvPr>
        <xdr:cNvSpPr/>
      </xdr:nvSpPr>
      <xdr:spPr>
        <a:xfrm>
          <a:off x="15430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76019</xdr:rowOff>
    </xdr:from>
    <xdr:to>
      <xdr:col>76</xdr:col>
      <xdr:colOff>165100</xdr:colOff>
      <xdr:row>39</xdr:row>
      <xdr:rowOff>6169</xdr:rowOff>
    </xdr:to>
    <xdr:sp macro="" textlink="">
      <xdr:nvSpPr>
        <xdr:cNvPr id="527" name="フローチャート: 判断 526">
          <a:extLst>
            <a:ext uri="{FF2B5EF4-FFF2-40B4-BE49-F238E27FC236}">
              <a16:creationId xmlns:a16="http://schemas.microsoft.com/office/drawing/2014/main" id="{516E1432-4696-4106-89E9-DF1FE5FEA421}"/>
            </a:ext>
          </a:extLst>
        </xdr:cNvPr>
        <xdr:cNvSpPr/>
      </xdr:nvSpPr>
      <xdr:spPr>
        <a:xfrm>
          <a:off x="145415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113574</xdr:rowOff>
    </xdr:from>
    <xdr:to>
      <xdr:col>72</xdr:col>
      <xdr:colOff>38100</xdr:colOff>
      <xdr:row>39</xdr:row>
      <xdr:rowOff>43724</xdr:rowOff>
    </xdr:to>
    <xdr:sp macro="" textlink="">
      <xdr:nvSpPr>
        <xdr:cNvPr id="528" name="フローチャート: 判断 527">
          <a:extLst>
            <a:ext uri="{FF2B5EF4-FFF2-40B4-BE49-F238E27FC236}">
              <a16:creationId xmlns:a16="http://schemas.microsoft.com/office/drawing/2014/main" id="{28937AB4-30E2-44D6-8487-B71D7B8155E0}"/>
            </a:ext>
          </a:extLst>
        </xdr:cNvPr>
        <xdr:cNvSpPr/>
      </xdr:nvSpPr>
      <xdr:spPr>
        <a:xfrm>
          <a:off x="13652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116840</xdr:rowOff>
    </xdr:from>
    <xdr:to>
      <xdr:col>67</xdr:col>
      <xdr:colOff>101600</xdr:colOff>
      <xdr:row>39</xdr:row>
      <xdr:rowOff>46990</xdr:rowOff>
    </xdr:to>
    <xdr:sp macro="" textlink="">
      <xdr:nvSpPr>
        <xdr:cNvPr id="529" name="フローチャート: 判断 528">
          <a:extLst>
            <a:ext uri="{FF2B5EF4-FFF2-40B4-BE49-F238E27FC236}">
              <a16:creationId xmlns:a16="http://schemas.microsoft.com/office/drawing/2014/main" id="{5EE3B6F7-BE28-4674-843C-EBF3340B6E81}"/>
            </a:ext>
          </a:extLst>
        </xdr:cNvPr>
        <xdr:cNvSpPr/>
      </xdr:nvSpPr>
      <xdr:spPr>
        <a:xfrm>
          <a:off x="12763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AE68EF30-4825-4D5D-8E74-2FBCA463DD15}"/>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BD20A0A1-0C74-4F6E-8573-8ED1C3977C0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93481EAA-90DF-4916-A915-279AAB21DBB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9F60D3A3-65D8-4541-85BF-F5C11B145DC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CAD37FF8-C06E-4AFA-B5E6-467A455FA00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103777</xdr:rowOff>
    </xdr:from>
    <xdr:to>
      <xdr:col>85</xdr:col>
      <xdr:colOff>177800</xdr:colOff>
      <xdr:row>40</xdr:row>
      <xdr:rowOff>33927</xdr:rowOff>
    </xdr:to>
    <xdr:sp macro="" textlink="">
      <xdr:nvSpPr>
        <xdr:cNvPr id="535" name="楕円 534">
          <a:extLst>
            <a:ext uri="{FF2B5EF4-FFF2-40B4-BE49-F238E27FC236}">
              <a16:creationId xmlns:a16="http://schemas.microsoft.com/office/drawing/2014/main" id="{1DF2B37D-40D0-4060-9B0A-DDFE863649E0}"/>
            </a:ext>
          </a:extLst>
        </xdr:cNvPr>
        <xdr:cNvSpPr/>
      </xdr:nvSpPr>
      <xdr:spPr>
        <a:xfrm>
          <a:off x="16268700" y="679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82204</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ABD9EB17-1F17-4ED3-8480-6695F09BE8BA}"/>
            </a:ext>
          </a:extLst>
        </xdr:cNvPr>
        <xdr:cNvSpPr txBox="1"/>
      </xdr:nvSpPr>
      <xdr:spPr>
        <a:xfrm>
          <a:off x="16357600"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129903</xdr:rowOff>
    </xdr:from>
    <xdr:to>
      <xdr:col>81</xdr:col>
      <xdr:colOff>101600</xdr:colOff>
      <xdr:row>40</xdr:row>
      <xdr:rowOff>60053</xdr:rowOff>
    </xdr:to>
    <xdr:sp macro="" textlink="">
      <xdr:nvSpPr>
        <xdr:cNvPr id="537" name="楕円 536">
          <a:extLst>
            <a:ext uri="{FF2B5EF4-FFF2-40B4-BE49-F238E27FC236}">
              <a16:creationId xmlns:a16="http://schemas.microsoft.com/office/drawing/2014/main" id="{C19BDA05-6EDB-4FDF-BB0B-898991E2D30C}"/>
            </a:ext>
          </a:extLst>
        </xdr:cNvPr>
        <xdr:cNvSpPr/>
      </xdr:nvSpPr>
      <xdr:spPr>
        <a:xfrm>
          <a:off x="15430500" y="681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154577</xdr:rowOff>
    </xdr:from>
    <xdr:to>
      <xdr:col>85</xdr:col>
      <xdr:colOff>127000</xdr:colOff>
      <xdr:row>40</xdr:row>
      <xdr:rowOff>9253</xdr:rowOff>
    </xdr:to>
    <xdr:cxnSp macro="">
      <xdr:nvCxnSpPr>
        <xdr:cNvPr id="538" name="直線コネクタ 537">
          <a:extLst>
            <a:ext uri="{FF2B5EF4-FFF2-40B4-BE49-F238E27FC236}">
              <a16:creationId xmlns:a16="http://schemas.microsoft.com/office/drawing/2014/main" id="{94D649A5-DD2C-4DEF-A203-2B8853D99DF0}"/>
            </a:ext>
          </a:extLst>
        </xdr:cNvPr>
        <xdr:cNvCxnSpPr/>
      </xdr:nvCxnSpPr>
      <xdr:spPr>
        <a:xfrm flipV="1">
          <a:off x="15481300" y="684112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85816</xdr:rowOff>
    </xdr:from>
    <xdr:to>
      <xdr:col>76</xdr:col>
      <xdr:colOff>165100</xdr:colOff>
      <xdr:row>40</xdr:row>
      <xdr:rowOff>15966</xdr:rowOff>
    </xdr:to>
    <xdr:sp macro="" textlink="">
      <xdr:nvSpPr>
        <xdr:cNvPr id="539" name="楕円 538">
          <a:extLst>
            <a:ext uri="{FF2B5EF4-FFF2-40B4-BE49-F238E27FC236}">
              <a16:creationId xmlns:a16="http://schemas.microsoft.com/office/drawing/2014/main" id="{077EB65E-A579-41BC-8EDA-2089CF4F59A4}"/>
            </a:ext>
          </a:extLst>
        </xdr:cNvPr>
        <xdr:cNvSpPr/>
      </xdr:nvSpPr>
      <xdr:spPr>
        <a:xfrm>
          <a:off x="14541500" y="677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136616</xdr:rowOff>
    </xdr:from>
    <xdr:to>
      <xdr:col>81</xdr:col>
      <xdr:colOff>50800</xdr:colOff>
      <xdr:row>40</xdr:row>
      <xdr:rowOff>9253</xdr:rowOff>
    </xdr:to>
    <xdr:cxnSp macro="">
      <xdr:nvCxnSpPr>
        <xdr:cNvPr id="540" name="直線コネクタ 539">
          <a:extLst>
            <a:ext uri="{FF2B5EF4-FFF2-40B4-BE49-F238E27FC236}">
              <a16:creationId xmlns:a16="http://schemas.microsoft.com/office/drawing/2014/main" id="{27BAC081-DA43-4EAD-8243-2817493C0F03}"/>
            </a:ext>
          </a:extLst>
        </xdr:cNvPr>
        <xdr:cNvCxnSpPr/>
      </xdr:nvCxnSpPr>
      <xdr:spPr>
        <a:xfrm>
          <a:off x="14592300" y="682316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41728</xdr:rowOff>
    </xdr:from>
    <xdr:to>
      <xdr:col>72</xdr:col>
      <xdr:colOff>38100</xdr:colOff>
      <xdr:row>39</xdr:row>
      <xdr:rowOff>143328</xdr:rowOff>
    </xdr:to>
    <xdr:sp macro="" textlink="">
      <xdr:nvSpPr>
        <xdr:cNvPr id="541" name="楕円 540">
          <a:extLst>
            <a:ext uri="{FF2B5EF4-FFF2-40B4-BE49-F238E27FC236}">
              <a16:creationId xmlns:a16="http://schemas.microsoft.com/office/drawing/2014/main" id="{85AFE0A7-F0D2-4822-9F89-23D7A3CDDF8C}"/>
            </a:ext>
          </a:extLst>
        </xdr:cNvPr>
        <xdr:cNvSpPr/>
      </xdr:nvSpPr>
      <xdr:spPr>
        <a:xfrm>
          <a:off x="13652500" y="672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92528</xdr:rowOff>
    </xdr:from>
    <xdr:to>
      <xdr:col>76</xdr:col>
      <xdr:colOff>114300</xdr:colOff>
      <xdr:row>39</xdr:row>
      <xdr:rowOff>136616</xdr:rowOff>
    </xdr:to>
    <xdr:cxnSp macro="">
      <xdr:nvCxnSpPr>
        <xdr:cNvPr id="542" name="直線コネクタ 541">
          <a:extLst>
            <a:ext uri="{FF2B5EF4-FFF2-40B4-BE49-F238E27FC236}">
              <a16:creationId xmlns:a16="http://schemas.microsoft.com/office/drawing/2014/main" id="{E2337DBE-FC97-4E3D-B910-8AC42383E44D}"/>
            </a:ext>
          </a:extLst>
        </xdr:cNvPr>
        <xdr:cNvCxnSpPr/>
      </xdr:nvCxnSpPr>
      <xdr:spPr>
        <a:xfrm>
          <a:off x="13703300" y="6779078"/>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31931</xdr:rowOff>
    </xdr:from>
    <xdr:to>
      <xdr:col>67</xdr:col>
      <xdr:colOff>101600</xdr:colOff>
      <xdr:row>39</xdr:row>
      <xdr:rowOff>133531</xdr:rowOff>
    </xdr:to>
    <xdr:sp macro="" textlink="">
      <xdr:nvSpPr>
        <xdr:cNvPr id="543" name="楕円 542">
          <a:extLst>
            <a:ext uri="{FF2B5EF4-FFF2-40B4-BE49-F238E27FC236}">
              <a16:creationId xmlns:a16="http://schemas.microsoft.com/office/drawing/2014/main" id="{C74EDF77-0321-48EC-B6F3-0B6DF4A8E74C}"/>
            </a:ext>
          </a:extLst>
        </xdr:cNvPr>
        <xdr:cNvSpPr/>
      </xdr:nvSpPr>
      <xdr:spPr>
        <a:xfrm>
          <a:off x="12763500" y="671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82731</xdr:rowOff>
    </xdr:from>
    <xdr:to>
      <xdr:col>71</xdr:col>
      <xdr:colOff>177800</xdr:colOff>
      <xdr:row>39</xdr:row>
      <xdr:rowOff>92528</xdr:rowOff>
    </xdr:to>
    <xdr:cxnSp macro="">
      <xdr:nvCxnSpPr>
        <xdr:cNvPr id="544" name="直線コネクタ 543">
          <a:extLst>
            <a:ext uri="{FF2B5EF4-FFF2-40B4-BE49-F238E27FC236}">
              <a16:creationId xmlns:a16="http://schemas.microsoft.com/office/drawing/2014/main" id="{D6A63B6B-6290-447E-B952-E2517C80C166}"/>
            </a:ext>
          </a:extLst>
        </xdr:cNvPr>
        <xdr:cNvCxnSpPr/>
      </xdr:nvCxnSpPr>
      <xdr:spPr>
        <a:xfrm>
          <a:off x="12814300" y="6769281"/>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48821</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3DBB12D7-9365-47F9-85CB-F30B280C8F2B}"/>
            </a:ext>
          </a:extLst>
        </xdr:cNvPr>
        <xdr:cNvSpPr txBox="1"/>
      </xdr:nvSpPr>
      <xdr:spPr>
        <a:xfrm>
          <a:off x="15266044" y="639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22696</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41B71B62-B731-49C5-A125-3152D1D8E2FE}"/>
            </a:ext>
          </a:extLst>
        </xdr:cNvPr>
        <xdr:cNvSpPr txBox="1"/>
      </xdr:nvSpPr>
      <xdr:spPr>
        <a:xfrm>
          <a:off x="14389744" y="636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60251</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D0853FC8-0ACD-4357-A182-149CD3451BA9}"/>
            </a:ext>
          </a:extLst>
        </xdr:cNvPr>
        <xdr:cNvSpPr txBox="1"/>
      </xdr:nvSpPr>
      <xdr:spPr>
        <a:xfrm>
          <a:off x="13500744" y="640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63517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E6432DC1-9995-4873-B606-D0AD31C3FAE5}"/>
            </a:ext>
          </a:extLst>
        </xdr:cNvPr>
        <xdr:cNvSpPr txBox="1"/>
      </xdr:nvSpPr>
      <xdr:spPr>
        <a:xfrm>
          <a:off x="12611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51180</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252985C-2F2F-42C3-B707-2A39B7ECB724}"/>
            </a:ext>
          </a:extLst>
        </xdr:cNvPr>
        <xdr:cNvSpPr txBox="1"/>
      </xdr:nvSpPr>
      <xdr:spPr>
        <a:xfrm>
          <a:off x="15266044" y="690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7093</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53C070D6-6D15-4A24-925B-5ABEF42D1B64}"/>
            </a:ext>
          </a:extLst>
        </xdr:cNvPr>
        <xdr:cNvSpPr txBox="1"/>
      </xdr:nvSpPr>
      <xdr:spPr>
        <a:xfrm>
          <a:off x="14389744" y="686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134455</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F5C16287-97AC-4E86-BDBC-8C112E60AA1D}"/>
            </a:ext>
          </a:extLst>
        </xdr:cNvPr>
        <xdr:cNvSpPr txBox="1"/>
      </xdr:nvSpPr>
      <xdr:spPr>
        <a:xfrm>
          <a:off x="13500744" y="6821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124658</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B5BF7A6B-FD0C-49FA-A141-C00F43F28914}"/>
            </a:ext>
          </a:extLst>
        </xdr:cNvPr>
        <xdr:cNvSpPr txBox="1"/>
      </xdr:nvSpPr>
      <xdr:spPr>
        <a:xfrm>
          <a:off x="12611744" y="681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AF5441B3-DD61-43D0-83E5-97E569218F8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71C8D3FF-FA83-4781-8DBE-7460DFB2994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57F7518-5329-4632-B05E-0B0461B2A07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DE1845D-C7EF-4296-86B4-52EDC32B9C2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D0CA855A-EBAC-4F73-BBC0-A8B0C11F0AD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6C9418B-B9D0-4E05-9C1B-D410A0A45A8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36892853-8BEF-4FA0-A2D3-A7B17B3CD9D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2593C5BB-8B87-45ED-916E-103C618FCC4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52A93F93-2A24-4150-9D22-0B064D53983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7A8D24F4-BC70-4F79-9EC5-D52E5099BF5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3" name="直線コネクタ 562">
          <a:extLst>
            <a:ext uri="{FF2B5EF4-FFF2-40B4-BE49-F238E27FC236}">
              <a16:creationId xmlns:a16="http://schemas.microsoft.com/office/drawing/2014/main" id="{A114C167-5D6D-4E9A-B5E2-A02178A50DD2}"/>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4" name="テキスト ボックス 563">
          <a:extLst>
            <a:ext uri="{FF2B5EF4-FFF2-40B4-BE49-F238E27FC236}">
              <a16:creationId xmlns:a16="http://schemas.microsoft.com/office/drawing/2014/main" id="{4CE91A0A-FD7C-4C52-A61C-A4B410351C74}"/>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5" name="直線コネクタ 564">
          <a:extLst>
            <a:ext uri="{FF2B5EF4-FFF2-40B4-BE49-F238E27FC236}">
              <a16:creationId xmlns:a16="http://schemas.microsoft.com/office/drawing/2014/main" id="{AF7DE001-DC57-46AB-8F34-A78D8AD031CE}"/>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6" name="テキスト ボックス 565">
          <a:extLst>
            <a:ext uri="{FF2B5EF4-FFF2-40B4-BE49-F238E27FC236}">
              <a16:creationId xmlns:a16="http://schemas.microsoft.com/office/drawing/2014/main" id="{655AF06A-94EB-46CB-862D-BEE8ECE58B6E}"/>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7" name="直線コネクタ 566">
          <a:extLst>
            <a:ext uri="{FF2B5EF4-FFF2-40B4-BE49-F238E27FC236}">
              <a16:creationId xmlns:a16="http://schemas.microsoft.com/office/drawing/2014/main" id="{2910A59C-A739-4E8D-9B56-AC4BF5870E59}"/>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8" name="テキスト ボックス 567">
          <a:extLst>
            <a:ext uri="{FF2B5EF4-FFF2-40B4-BE49-F238E27FC236}">
              <a16:creationId xmlns:a16="http://schemas.microsoft.com/office/drawing/2014/main" id="{CDCBFA0E-5D7B-46C6-BC9B-BDEEFCF22E22}"/>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9" name="直線コネクタ 568">
          <a:extLst>
            <a:ext uri="{FF2B5EF4-FFF2-40B4-BE49-F238E27FC236}">
              <a16:creationId xmlns:a16="http://schemas.microsoft.com/office/drawing/2014/main" id="{A1FBA518-07D4-45A6-899C-7885F5955F53}"/>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0" name="テキスト ボックス 569">
          <a:extLst>
            <a:ext uri="{FF2B5EF4-FFF2-40B4-BE49-F238E27FC236}">
              <a16:creationId xmlns:a16="http://schemas.microsoft.com/office/drawing/2014/main" id="{E204063C-4138-4DC7-88B9-A979A24DFDDD}"/>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1" name="直線コネクタ 570">
          <a:extLst>
            <a:ext uri="{FF2B5EF4-FFF2-40B4-BE49-F238E27FC236}">
              <a16:creationId xmlns:a16="http://schemas.microsoft.com/office/drawing/2014/main" id="{FED22529-2A0E-4D36-95CC-342CE1F4D87D}"/>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2" name="テキスト ボックス 571">
          <a:extLst>
            <a:ext uri="{FF2B5EF4-FFF2-40B4-BE49-F238E27FC236}">
              <a16:creationId xmlns:a16="http://schemas.microsoft.com/office/drawing/2014/main" id="{B5656E82-F2D3-4201-BDB8-44EC03AC9668}"/>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C6164506-4CE3-4B2F-A04A-199E9BC327B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a:extLst>
            <a:ext uri="{FF2B5EF4-FFF2-40B4-BE49-F238E27FC236}">
              <a16:creationId xmlns:a16="http://schemas.microsoft.com/office/drawing/2014/main" id="{0BC2A0D3-0EDD-469D-83A6-2598A6FF9A6B}"/>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377B0D81-5AAA-49B1-AFB5-546A0A1CB8F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77537</xdr:rowOff>
    </xdr:from>
    <xdr:to>
      <xdr:col>116</xdr:col>
      <xdr:colOff>62864</xdr:colOff>
      <xdr:row>42</xdr:row>
      <xdr:rowOff>36389</xdr:rowOff>
    </xdr:to>
    <xdr:cxnSp macro="">
      <xdr:nvCxnSpPr>
        <xdr:cNvPr id="576" name="直線コネクタ 575">
          <a:extLst>
            <a:ext uri="{FF2B5EF4-FFF2-40B4-BE49-F238E27FC236}">
              <a16:creationId xmlns:a16="http://schemas.microsoft.com/office/drawing/2014/main" id="{AC4E0B70-45A1-4C00-870E-96DABC88D7A5}"/>
            </a:ext>
          </a:extLst>
        </xdr:cNvPr>
        <xdr:cNvCxnSpPr/>
      </xdr:nvCxnSpPr>
      <xdr:spPr>
        <a:xfrm flipV="1">
          <a:off x="22160864" y="5906837"/>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40216</xdr:rowOff>
    </xdr:from>
    <xdr:ext cx="378565" cy="259045"/>
    <xdr:sp macro="" textlink="">
      <xdr:nvSpPr>
        <xdr:cNvPr id="577" name="【一般廃棄物処理施設】&#10;一人当たり有形固定資産（償却資産）額最小値テキスト">
          <a:extLst>
            <a:ext uri="{FF2B5EF4-FFF2-40B4-BE49-F238E27FC236}">
              <a16:creationId xmlns:a16="http://schemas.microsoft.com/office/drawing/2014/main" id="{CA36AE82-32E1-40C9-A861-31CF001E848F}"/>
            </a:ext>
          </a:extLst>
        </xdr:cNvPr>
        <xdr:cNvSpPr txBox="1"/>
      </xdr:nvSpPr>
      <xdr:spPr>
        <a:xfrm>
          <a:off x="22199600" y="72411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36389</xdr:rowOff>
    </xdr:from>
    <xdr:to>
      <xdr:col>116</xdr:col>
      <xdr:colOff>152400</xdr:colOff>
      <xdr:row>42</xdr:row>
      <xdr:rowOff>36389</xdr:rowOff>
    </xdr:to>
    <xdr:cxnSp macro="">
      <xdr:nvCxnSpPr>
        <xdr:cNvPr id="578" name="直線コネクタ 577">
          <a:extLst>
            <a:ext uri="{FF2B5EF4-FFF2-40B4-BE49-F238E27FC236}">
              <a16:creationId xmlns:a16="http://schemas.microsoft.com/office/drawing/2014/main" id="{D467C8DD-BEEA-4C92-AE55-AE03A8838013}"/>
            </a:ext>
          </a:extLst>
        </xdr:cNvPr>
        <xdr:cNvCxnSpPr/>
      </xdr:nvCxnSpPr>
      <xdr:spPr>
        <a:xfrm>
          <a:off x="22072600" y="7237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24214</xdr:rowOff>
    </xdr:from>
    <xdr:ext cx="599010" cy="259045"/>
    <xdr:sp macro="" textlink="">
      <xdr:nvSpPr>
        <xdr:cNvPr id="579" name="【一般廃棄物処理施設】&#10;一人当たり有形固定資産（償却資産）額最大値テキスト">
          <a:extLst>
            <a:ext uri="{FF2B5EF4-FFF2-40B4-BE49-F238E27FC236}">
              <a16:creationId xmlns:a16="http://schemas.microsoft.com/office/drawing/2014/main" id="{9DB44E10-19D1-4900-91FF-A5F7A8B3F56D}"/>
            </a:ext>
          </a:extLst>
        </xdr:cNvPr>
        <xdr:cNvSpPr txBox="1"/>
      </xdr:nvSpPr>
      <xdr:spPr>
        <a:xfrm>
          <a:off x="22199600" y="5682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77537</xdr:rowOff>
    </xdr:from>
    <xdr:to>
      <xdr:col>116</xdr:col>
      <xdr:colOff>152400</xdr:colOff>
      <xdr:row>34</xdr:row>
      <xdr:rowOff>77537</xdr:rowOff>
    </xdr:to>
    <xdr:cxnSp macro="">
      <xdr:nvCxnSpPr>
        <xdr:cNvPr id="580" name="直線コネクタ 579">
          <a:extLst>
            <a:ext uri="{FF2B5EF4-FFF2-40B4-BE49-F238E27FC236}">
              <a16:creationId xmlns:a16="http://schemas.microsoft.com/office/drawing/2014/main" id="{EB378676-0AA5-4BB9-AA92-7E8D01D5A9A2}"/>
            </a:ext>
          </a:extLst>
        </xdr:cNvPr>
        <xdr:cNvCxnSpPr/>
      </xdr:nvCxnSpPr>
      <xdr:spPr>
        <a:xfrm>
          <a:off x="22072600" y="5906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117970</xdr:rowOff>
    </xdr:from>
    <xdr:ext cx="534377" cy="259045"/>
    <xdr:sp macro="" textlink="">
      <xdr:nvSpPr>
        <xdr:cNvPr id="581" name="【一般廃棄物処理施設】&#10;一人当たり有形固定資産（償却資産）額平均値テキスト">
          <a:extLst>
            <a:ext uri="{FF2B5EF4-FFF2-40B4-BE49-F238E27FC236}">
              <a16:creationId xmlns:a16="http://schemas.microsoft.com/office/drawing/2014/main" id="{15C33041-BE4B-4951-90AA-62EF87D92442}"/>
            </a:ext>
          </a:extLst>
        </xdr:cNvPr>
        <xdr:cNvSpPr txBox="1"/>
      </xdr:nvSpPr>
      <xdr:spPr>
        <a:xfrm>
          <a:off x="22199600" y="68045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139543</xdr:rowOff>
    </xdr:from>
    <xdr:to>
      <xdr:col>116</xdr:col>
      <xdr:colOff>114300</xdr:colOff>
      <xdr:row>40</xdr:row>
      <xdr:rowOff>69693</xdr:rowOff>
    </xdr:to>
    <xdr:sp macro="" textlink="">
      <xdr:nvSpPr>
        <xdr:cNvPr id="582" name="フローチャート: 判断 581">
          <a:extLst>
            <a:ext uri="{FF2B5EF4-FFF2-40B4-BE49-F238E27FC236}">
              <a16:creationId xmlns:a16="http://schemas.microsoft.com/office/drawing/2014/main" id="{E1CFFE3F-7145-44EB-A563-620337E8E004}"/>
            </a:ext>
          </a:extLst>
        </xdr:cNvPr>
        <xdr:cNvSpPr/>
      </xdr:nvSpPr>
      <xdr:spPr>
        <a:xfrm>
          <a:off x="22110700" y="682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144840</xdr:rowOff>
    </xdr:from>
    <xdr:to>
      <xdr:col>112</xdr:col>
      <xdr:colOff>38100</xdr:colOff>
      <xdr:row>40</xdr:row>
      <xdr:rowOff>74990</xdr:rowOff>
    </xdr:to>
    <xdr:sp macro="" textlink="">
      <xdr:nvSpPr>
        <xdr:cNvPr id="583" name="フローチャート: 判断 582">
          <a:extLst>
            <a:ext uri="{FF2B5EF4-FFF2-40B4-BE49-F238E27FC236}">
              <a16:creationId xmlns:a16="http://schemas.microsoft.com/office/drawing/2014/main" id="{D1688117-E0D3-43BF-96ED-CB2489B47711}"/>
            </a:ext>
          </a:extLst>
        </xdr:cNvPr>
        <xdr:cNvSpPr/>
      </xdr:nvSpPr>
      <xdr:spPr>
        <a:xfrm>
          <a:off x="21272500" y="683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145495</xdr:rowOff>
    </xdr:from>
    <xdr:to>
      <xdr:col>107</xdr:col>
      <xdr:colOff>101600</xdr:colOff>
      <xdr:row>40</xdr:row>
      <xdr:rowOff>75645</xdr:rowOff>
    </xdr:to>
    <xdr:sp macro="" textlink="">
      <xdr:nvSpPr>
        <xdr:cNvPr id="584" name="フローチャート: 判断 583">
          <a:extLst>
            <a:ext uri="{FF2B5EF4-FFF2-40B4-BE49-F238E27FC236}">
              <a16:creationId xmlns:a16="http://schemas.microsoft.com/office/drawing/2014/main" id="{04BE64E9-C7F5-4EFC-B079-A68D44086A12}"/>
            </a:ext>
          </a:extLst>
        </xdr:cNvPr>
        <xdr:cNvSpPr/>
      </xdr:nvSpPr>
      <xdr:spPr>
        <a:xfrm>
          <a:off x="20383500" y="683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2453</xdr:rowOff>
    </xdr:from>
    <xdr:to>
      <xdr:col>102</xdr:col>
      <xdr:colOff>165100</xdr:colOff>
      <xdr:row>40</xdr:row>
      <xdr:rowOff>104053</xdr:rowOff>
    </xdr:to>
    <xdr:sp macro="" textlink="">
      <xdr:nvSpPr>
        <xdr:cNvPr id="585" name="フローチャート: 判断 584">
          <a:extLst>
            <a:ext uri="{FF2B5EF4-FFF2-40B4-BE49-F238E27FC236}">
              <a16:creationId xmlns:a16="http://schemas.microsoft.com/office/drawing/2014/main" id="{C3930ACF-1BB2-472E-BFA3-D15C57DE0D58}"/>
            </a:ext>
          </a:extLst>
        </xdr:cNvPr>
        <xdr:cNvSpPr/>
      </xdr:nvSpPr>
      <xdr:spPr>
        <a:xfrm>
          <a:off x="19494500" y="686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152852</xdr:rowOff>
    </xdr:from>
    <xdr:to>
      <xdr:col>98</xdr:col>
      <xdr:colOff>38100</xdr:colOff>
      <xdr:row>40</xdr:row>
      <xdr:rowOff>83002</xdr:rowOff>
    </xdr:to>
    <xdr:sp macro="" textlink="">
      <xdr:nvSpPr>
        <xdr:cNvPr id="586" name="フローチャート: 判断 585">
          <a:extLst>
            <a:ext uri="{FF2B5EF4-FFF2-40B4-BE49-F238E27FC236}">
              <a16:creationId xmlns:a16="http://schemas.microsoft.com/office/drawing/2014/main" id="{FC94952F-44C2-4917-B4E4-BE28194992D9}"/>
            </a:ext>
          </a:extLst>
        </xdr:cNvPr>
        <xdr:cNvSpPr/>
      </xdr:nvSpPr>
      <xdr:spPr>
        <a:xfrm>
          <a:off x="18605500" y="683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5AD22F72-C6BB-4ADC-952F-02D6B404752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543AC810-A96C-4380-8910-ABA8A1886E1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724580C3-EB5B-423E-8835-FDE6F283AB7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25F6F488-DB98-4921-9525-D72117E731E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CBBD124D-5335-44D3-BCAA-B256F3D56121}"/>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33214</xdr:rowOff>
    </xdr:from>
    <xdr:to>
      <xdr:col>116</xdr:col>
      <xdr:colOff>114300</xdr:colOff>
      <xdr:row>38</xdr:row>
      <xdr:rowOff>134814</xdr:rowOff>
    </xdr:to>
    <xdr:sp macro="" textlink="">
      <xdr:nvSpPr>
        <xdr:cNvPr id="592" name="楕円 591">
          <a:extLst>
            <a:ext uri="{FF2B5EF4-FFF2-40B4-BE49-F238E27FC236}">
              <a16:creationId xmlns:a16="http://schemas.microsoft.com/office/drawing/2014/main" id="{E1654C43-6F01-4628-822B-2395E17D8C36}"/>
            </a:ext>
          </a:extLst>
        </xdr:cNvPr>
        <xdr:cNvSpPr/>
      </xdr:nvSpPr>
      <xdr:spPr>
        <a:xfrm>
          <a:off x="22110700" y="654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56091</xdr:rowOff>
    </xdr:from>
    <xdr:ext cx="599010" cy="259045"/>
    <xdr:sp macro="" textlink="">
      <xdr:nvSpPr>
        <xdr:cNvPr id="593" name="【一般廃棄物処理施設】&#10;一人当たり有形固定資産（償却資産）額該当値テキスト">
          <a:extLst>
            <a:ext uri="{FF2B5EF4-FFF2-40B4-BE49-F238E27FC236}">
              <a16:creationId xmlns:a16="http://schemas.microsoft.com/office/drawing/2014/main" id="{1C7E524E-29CB-4004-9910-D7337F4DFD0C}"/>
            </a:ext>
          </a:extLst>
        </xdr:cNvPr>
        <xdr:cNvSpPr txBox="1"/>
      </xdr:nvSpPr>
      <xdr:spPr>
        <a:xfrm>
          <a:off x="22199600" y="6399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61332</xdr:rowOff>
    </xdr:from>
    <xdr:to>
      <xdr:col>112</xdr:col>
      <xdr:colOff>38100</xdr:colOff>
      <xdr:row>38</xdr:row>
      <xdr:rowOff>162932</xdr:rowOff>
    </xdr:to>
    <xdr:sp macro="" textlink="">
      <xdr:nvSpPr>
        <xdr:cNvPr id="594" name="楕円 593">
          <a:extLst>
            <a:ext uri="{FF2B5EF4-FFF2-40B4-BE49-F238E27FC236}">
              <a16:creationId xmlns:a16="http://schemas.microsoft.com/office/drawing/2014/main" id="{0BD0CD9E-2596-47D6-A4CB-82CFC2808E3C}"/>
            </a:ext>
          </a:extLst>
        </xdr:cNvPr>
        <xdr:cNvSpPr/>
      </xdr:nvSpPr>
      <xdr:spPr>
        <a:xfrm>
          <a:off x="21272500" y="657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84014</xdr:rowOff>
    </xdr:from>
    <xdr:to>
      <xdr:col>116</xdr:col>
      <xdr:colOff>63500</xdr:colOff>
      <xdr:row>38</xdr:row>
      <xdr:rowOff>112132</xdr:rowOff>
    </xdr:to>
    <xdr:cxnSp macro="">
      <xdr:nvCxnSpPr>
        <xdr:cNvPr id="595" name="直線コネクタ 594">
          <a:extLst>
            <a:ext uri="{FF2B5EF4-FFF2-40B4-BE49-F238E27FC236}">
              <a16:creationId xmlns:a16="http://schemas.microsoft.com/office/drawing/2014/main" id="{DD0CDFC0-FF05-452F-9295-D501813B3F5F}"/>
            </a:ext>
          </a:extLst>
        </xdr:cNvPr>
        <xdr:cNvCxnSpPr/>
      </xdr:nvCxnSpPr>
      <xdr:spPr>
        <a:xfrm flipV="1">
          <a:off x="21323300" y="6599114"/>
          <a:ext cx="838200" cy="2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68228</xdr:rowOff>
    </xdr:from>
    <xdr:to>
      <xdr:col>107</xdr:col>
      <xdr:colOff>101600</xdr:colOff>
      <xdr:row>38</xdr:row>
      <xdr:rowOff>169828</xdr:rowOff>
    </xdr:to>
    <xdr:sp macro="" textlink="">
      <xdr:nvSpPr>
        <xdr:cNvPr id="596" name="楕円 595">
          <a:extLst>
            <a:ext uri="{FF2B5EF4-FFF2-40B4-BE49-F238E27FC236}">
              <a16:creationId xmlns:a16="http://schemas.microsoft.com/office/drawing/2014/main" id="{35C3ABF2-E3F5-4BD5-BC14-AFB1E47FECCF}"/>
            </a:ext>
          </a:extLst>
        </xdr:cNvPr>
        <xdr:cNvSpPr/>
      </xdr:nvSpPr>
      <xdr:spPr>
        <a:xfrm>
          <a:off x="20383500" y="658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112132</xdr:rowOff>
    </xdr:from>
    <xdr:to>
      <xdr:col>111</xdr:col>
      <xdr:colOff>177800</xdr:colOff>
      <xdr:row>38</xdr:row>
      <xdr:rowOff>119028</xdr:rowOff>
    </xdr:to>
    <xdr:cxnSp macro="">
      <xdr:nvCxnSpPr>
        <xdr:cNvPr id="597" name="直線コネクタ 596">
          <a:extLst>
            <a:ext uri="{FF2B5EF4-FFF2-40B4-BE49-F238E27FC236}">
              <a16:creationId xmlns:a16="http://schemas.microsoft.com/office/drawing/2014/main" id="{98FFCE6F-158D-4B4E-8164-377729654AD7}"/>
            </a:ext>
          </a:extLst>
        </xdr:cNvPr>
        <xdr:cNvCxnSpPr/>
      </xdr:nvCxnSpPr>
      <xdr:spPr>
        <a:xfrm flipV="1">
          <a:off x="20434300" y="6627232"/>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73825</xdr:rowOff>
    </xdr:from>
    <xdr:to>
      <xdr:col>102</xdr:col>
      <xdr:colOff>165100</xdr:colOff>
      <xdr:row>39</xdr:row>
      <xdr:rowOff>3975</xdr:rowOff>
    </xdr:to>
    <xdr:sp macro="" textlink="">
      <xdr:nvSpPr>
        <xdr:cNvPr id="598" name="楕円 597">
          <a:extLst>
            <a:ext uri="{FF2B5EF4-FFF2-40B4-BE49-F238E27FC236}">
              <a16:creationId xmlns:a16="http://schemas.microsoft.com/office/drawing/2014/main" id="{D09C38DC-37B5-48E8-8E57-ACEE47683662}"/>
            </a:ext>
          </a:extLst>
        </xdr:cNvPr>
        <xdr:cNvSpPr/>
      </xdr:nvSpPr>
      <xdr:spPr>
        <a:xfrm>
          <a:off x="19494500" y="658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119028</xdr:rowOff>
    </xdr:from>
    <xdr:to>
      <xdr:col>107</xdr:col>
      <xdr:colOff>50800</xdr:colOff>
      <xdr:row>38</xdr:row>
      <xdr:rowOff>124625</xdr:rowOff>
    </xdr:to>
    <xdr:cxnSp macro="">
      <xdr:nvCxnSpPr>
        <xdr:cNvPr id="599" name="直線コネクタ 598">
          <a:extLst>
            <a:ext uri="{FF2B5EF4-FFF2-40B4-BE49-F238E27FC236}">
              <a16:creationId xmlns:a16="http://schemas.microsoft.com/office/drawing/2014/main" id="{50A4EAC1-8A9C-42C1-9E12-B265E47A7FB0}"/>
            </a:ext>
          </a:extLst>
        </xdr:cNvPr>
        <xdr:cNvCxnSpPr/>
      </xdr:nvCxnSpPr>
      <xdr:spPr>
        <a:xfrm flipV="1">
          <a:off x="19545300" y="6634128"/>
          <a:ext cx="889000" cy="5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99013</xdr:rowOff>
    </xdr:from>
    <xdr:to>
      <xdr:col>98</xdr:col>
      <xdr:colOff>38100</xdr:colOff>
      <xdr:row>39</xdr:row>
      <xdr:rowOff>29163</xdr:rowOff>
    </xdr:to>
    <xdr:sp macro="" textlink="">
      <xdr:nvSpPr>
        <xdr:cNvPr id="600" name="楕円 599">
          <a:extLst>
            <a:ext uri="{FF2B5EF4-FFF2-40B4-BE49-F238E27FC236}">
              <a16:creationId xmlns:a16="http://schemas.microsoft.com/office/drawing/2014/main" id="{1DC6B4EC-A53A-4161-A23F-E80E3D7583A7}"/>
            </a:ext>
          </a:extLst>
        </xdr:cNvPr>
        <xdr:cNvSpPr/>
      </xdr:nvSpPr>
      <xdr:spPr>
        <a:xfrm>
          <a:off x="18605500" y="661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124625</xdr:rowOff>
    </xdr:from>
    <xdr:to>
      <xdr:col>102</xdr:col>
      <xdr:colOff>114300</xdr:colOff>
      <xdr:row>38</xdr:row>
      <xdr:rowOff>149813</xdr:rowOff>
    </xdr:to>
    <xdr:cxnSp macro="">
      <xdr:nvCxnSpPr>
        <xdr:cNvPr id="601" name="直線コネクタ 600">
          <a:extLst>
            <a:ext uri="{FF2B5EF4-FFF2-40B4-BE49-F238E27FC236}">
              <a16:creationId xmlns:a16="http://schemas.microsoft.com/office/drawing/2014/main" id="{DB33B479-1B87-4403-BB2E-FCA5A7398926}"/>
            </a:ext>
          </a:extLst>
        </xdr:cNvPr>
        <xdr:cNvCxnSpPr/>
      </xdr:nvCxnSpPr>
      <xdr:spPr>
        <a:xfrm flipV="1">
          <a:off x="18656300" y="6639725"/>
          <a:ext cx="889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66117</xdr:rowOff>
    </xdr:from>
    <xdr:ext cx="534377" cy="259045"/>
    <xdr:sp macro="" textlink="">
      <xdr:nvSpPr>
        <xdr:cNvPr id="602" name="n_1aveValue【一般廃棄物処理施設】&#10;一人当たり有形固定資産（償却資産）額">
          <a:extLst>
            <a:ext uri="{FF2B5EF4-FFF2-40B4-BE49-F238E27FC236}">
              <a16:creationId xmlns:a16="http://schemas.microsoft.com/office/drawing/2014/main" id="{97172015-1D65-4D31-9EC0-4CE508727A6A}"/>
            </a:ext>
          </a:extLst>
        </xdr:cNvPr>
        <xdr:cNvSpPr txBox="1"/>
      </xdr:nvSpPr>
      <xdr:spPr>
        <a:xfrm>
          <a:off x="21043411" y="692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66772</xdr:rowOff>
    </xdr:from>
    <xdr:ext cx="534377" cy="259045"/>
    <xdr:sp macro="" textlink="">
      <xdr:nvSpPr>
        <xdr:cNvPr id="603" name="n_2aveValue【一般廃棄物処理施設】&#10;一人当たり有形固定資産（償却資産）額">
          <a:extLst>
            <a:ext uri="{FF2B5EF4-FFF2-40B4-BE49-F238E27FC236}">
              <a16:creationId xmlns:a16="http://schemas.microsoft.com/office/drawing/2014/main" id="{B78439CB-DD86-4E23-B956-A1021B72E40D}"/>
            </a:ext>
          </a:extLst>
        </xdr:cNvPr>
        <xdr:cNvSpPr txBox="1"/>
      </xdr:nvSpPr>
      <xdr:spPr>
        <a:xfrm>
          <a:off x="20167111" y="6924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95180</xdr:rowOff>
    </xdr:from>
    <xdr:ext cx="534377" cy="259045"/>
    <xdr:sp macro="" textlink="">
      <xdr:nvSpPr>
        <xdr:cNvPr id="604" name="n_3aveValue【一般廃棄物処理施設】&#10;一人当たり有形固定資産（償却資産）額">
          <a:extLst>
            <a:ext uri="{FF2B5EF4-FFF2-40B4-BE49-F238E27FC236}">
              <a16:creationId xmlns:a16="http://schemas.microsoft.com/office/drawing/2014/main" id="{E2C86EDB-79EE-4014-BEAE-B399936C0AE7}"/>
            </a:ext>
          </a:extLst>
        </xdr:cNvPr>
        <xdr:cNvSpPr txBox="1"/>
      </xdr:nvSpPr>
      <xdr:spPr>
        <a:xfrm>
          <a:off x="19278111" y="695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74129</xdr:rowOff>
    </xdr:from>
    <xdr:ext cx="534377" cy="259045"/>
    <xdr:sp macro="" textlink="">
      <xdr:nvSpPr>
        <xdr:cNvPr id="605" name="n_4aveValue【一般廃棄物処理施設】&#10;一人当たり有形固定資産（償却資産）額">
          <a:extLst>
            <a:ext uri="{FF2B5EF4-FFF2-40B4-BE49-F238E27FC236}">
              <a16:creationId xmlns:a16="http://schemas.microsoft.com/office/drawing/2014/main" id="{4DEE23B7-EC34-4674-8E31-C197F351144F}"/>
            </a:ext>
          </a:extLst>
        </xdr:cNvPr>
        <xdr:cNvSpPr txBox="1"/>
      </xdr:nvSpPr>
      <xdr:spPr>
        <a:xfrm>
          <a:off x="18389111" y="6932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8009</xdr:rowOff>
    </xdr:from>
    <xdr:ext cx="599010" cy="259045"/>
    <xdr:sp macro="" textlink="">
      <xdr:nvSpPr>
        <xdr:cNvPr id="606" name="n_1mainValue【一般廃棄物処理施設】&#10;一人当たり有形固定資産（償却資産）額">
          <a:extLst>
            <a:ext uri="{FF2B5EF4-FFF2-40B4-BE49-F238E27FC236}">
              <a16:creationId xmlns:a16="http://schemas.microsoft.com/office/drawing/2014/main" id="{05FEF345-CD2B-49F0-8F5A-3F5C941C596A}"/>
            </a:ext>
          </a:extLst>
        </xdr:cNvPr>
        <xdr:cNvSpPr txBox="1"/>
      </xdr:nvSpPr>
      <xdr:spPr>
        <a:xfrm>
          <a:off x="21011095" y="6351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14905</xdr:rowOff>
    </xdr:from>
    <xdr:ext cx="599010" cy="259045"/>
    <xdr:sp macro="" textlink="">
      <xdr:nvSpPr>
        <xdr:cNvPr id="607" name="n_2mainValue【一般廃棄物処理施設】&#10;一人当たり有形固定資産（償却資産）額">
          <a:extLst>
            <a:ext uri="{FF2B5EF4-FFF2-40B4-BE49-F238E27FC236}">
              <a16:creationId xmlns:a16="http://schemas.microsoft.com/office/drawing/2014/main" id="{C4D5CA09-CA6D-4925-BBF3-32B74DFEA4C1}"/>
            </a:ext>
          </a:extLst>
        </xdr:cNvPr>
        <xdr:cNvSpPr txBox="1"/>
      </xdr:nvSpPr>
      <xdr:spPr>
        <a:xfrm>
          <a:off x="20134795" y="6358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20502</xdr:rowOff>
    </xdr:from>
    <xdr:ext cx="599010" cy="259045"/>
    <xdr:sp macro="" textlink="">
      <xdr:nvSpPr>
        <xdr:cNvPr id="608" name="n_3mainValue【一般廃棄物処理施設】&#10;一人当たり有形固定資産（償却資産）額">
          <a:extLst>
            <a:ext uri="{FF2B5EF4-FFF2-40B4-BE49-F238E27FC236}">
              <a16:creationId xmlns:a16="http://schemas.microsoft.com/office/drawing/2014/main" id="{B2B1B12E-70BD-4D4B-9866-FD8515829ECC}"/>
            </a:ext>
          </a:extLst>
        </xdr:cNvPr>
        <xdr:cNvSpPr txBox="1"/>
      </xdr:nvSpPr>
      <xdr:spPr>
        <a:xfrm>
          <a:off x="19245795" y="6364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45690</xdr:rowOff>
    </xdr:from>
    <xdr:ext cx="599010" cy="259045"/>
    <xdr:sp macro="" textlink="">
      <xdr:nvSpPr>
        <xdr:cNvPr id="609" name="n_4mainValue【一般廃棄物処理施設】&#10;一人当たり有形固定資産（償却資産）額">
          <a:extLst>
            <a:ext uri="{FF2B5EF4-FFF2-40B4-BE49-F238E27FC236}">
              <a16:creationId xmlns:a16="http://schemas.microsoft.com/office/drawing/2014/main" id="{7BA620DC-94E7-4B26-98FF-69F749B7A8AD}"/>
            </a:ext>
          </a:extLst>
        </xdr:cNvPr>
        <xdr:cNvSpPr txBox="1"/>
      </xdr:nvSpPr>
      <xdr:spPr>
        <a:xfrm>
          <a:off x="18356795" y="6389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7F304856-B601-4593-AE4B-C1453C257C5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6A341ADF-F602-449D-8943-FF15B13F2E4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204C95C8-761F-4705-992A-4836D534DB1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9FA304D7-ADBD-4AF6-8D97-A2900B3DB1F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C2B7EAF1-9B69-4A42-A035-5F5FCA5E8F8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EBAA09CB-79BA-422E-9460-CDF59A6EDE8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CD0E6133-2983-4497-8F8A-EC17B0D1689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CBE86798-EFCD-4033-803C-AA064D4C4D5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50C45EF4-1388-4C9B-9DA0-455A709C03A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4D7D13DB-719F-4183-929C-07A32FC4D45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48FC0956-5FBF-4386-9959-96B608DE044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a:extLst>
            <a:ext uri="{FF2B5EF4-FFF2-40B4-BE49-F238E27FC236}">
              <a16:creationId xmlns:a16="http://schemas.microsoft.com/office/drawing/2014/main" id="{AF088049-1EAA-493D-82B7-EF1C4F001BFB}"/>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a:extLst>
            <a:ext uri="{FF2B5EF4-FFF2-40B4-BE49-F238E27FC236}">
              <a16:creationId xmlns:a16="http://schemas.microsoft.com/office/drawing/2014/main" id="{C693579A-FCB9-498D-AA83-FA18F6FC994D}"/>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a:extLst>
            <a:ext uri="{FF2B5EF4-FFF2-40B4-BE49-F238E27FC236}">
              <a16:creationId xmlns:a16="http://schemas.microsoft.com/office/drawing/2014/main" id="{4EA4BE20-9F08-4DD2-BC43-5B424ECB1D3E}"/>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a:extLst>
            <a:ext uri="{FF2B5EF4-FFF2-40B4-BE49-F238E27FC236}">
              <a16:creationId xmlns:a16="http://schemas.microsoft.com/office/drawing/2014/main" id="{63606124-B235-4422-85DC-432CE390918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a:extLst>
            <a:ext uri="{FF2B5EF4-FFF2-40B4-BE49-F238E27FC236}">
              <a16:creationId xmlns:a16="http://schemas.microsoft.com/office/drawing/2014/main" id="{76650503-4778-422A-9D5A-F4109060E35D}"/>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a:extLst>
            <a:ext uri="{FF2B5EF4-FFF2-40B4-BE49-F238E27FC236}">
              <a16:creationId xmlns:a16="http://schemas.microsoft.com/office/drawing/2014/main" id="{9EBD80A7-C2E3-4D42-819F-D448846CF7DF}"/>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a:extLst>
            <a:ext uri="{FF2B5EF4-FFF2-40B4-BE49-F238E27FC236}">
              <a16:creationId xmlns:a16="http://schemas.microsoft.com/office/drawing/2014/main" id="{DB8CAFC5-2A60-4E8D-98EC-75023DC151EB}"/>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a:extLst>
            <a:ext uri="{FF2B5EF4-FFF2-40B4-BE49-F238E27FC236}">
              <a16:creationId xmlns:a16="http://schemas.microsoft.com/office/drawing/2014/main" id="{97E97B0F-64BD-436D-98D2-F5348EC0E43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a:extLst>
            <a:ext uri="{FF2B5EF4-FFF2-40B4-BE49-F238E27FC236}">
              <a16:creationId xmlns:a16="http://schemas.microsoft.com/office/drawing/2014/main" id="{9D7D8107-B35D-4D96-ACD3-01B51CD7E15A}"/>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a:extLst>
            <a:ext uri="{FF2B5EF4-FFF2-40B4-BE49-F238E27FC236}">
              <a16:creationId xmlns:a16="http://schemas.microsoft.com/office/drawing/2014/main" id="{ACECF3C6-8265-4990-A530-0D2E8F5F01C7}"/>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a:extLst>
            <a:ext uri="{FF2B5EF4-FFF2-40B4-BE49-F238E27FC236}">
              <a16:creationId xmlns:a16="http://schemas.microsoft.com/office/drawing/2014/main" id="{03BAF3D2-D867-4D93-ABE6-3C8AAAA0363D}"/>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a:extLst>
            <a:ext uri="{FF2B5EF4-FFF2-40B4-BE49-F238E27FC236}">
              <a16:creationId xmlns:a16="http://schemas.microsoft.com/office/drawing/2014/main" id="{8FB72261-C980-48AF-ADE6-F2C2657840C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B47B9768-B142-4E26-A4CE-FB3BFA09E01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a:extLst>
            <a:ext uri="{FF2B5EF4-FFF2-40B4-BE49-F238E27FC236}">
              <a16:creationId xmlns:a16="http://schemas.microsoft.com/office/drawing/2014/main" id="{37463E0C-4FBE-4838-A11E-C143328A799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142059</xdr:rowOff>
    </xdr:from>
    <xdr:to>
      <xdr:col>85</xdr:col>
      <xdr:colOff>126364</xdr:colOff>
      <xdr:row>64</xdr:row>
      <xdr:rowOff>130628</xdr:rowOff>
    </xdr:to>
    <xdr:cxnSp macro="">
      <xdr:nvCxnSpPr>
        <xdr:cNvPr id="635" name="直線コネクタ 634">
          <a:extLst>
            <a:ext uri="{FF2B5EF4-FFF2-40B4-BE49-F238E27FC236}">
              <a16:creationId xmlns:a16="http://schemas.microsoft.com/office/drawing/2014/main" id="{989C3F31-30F6-4A93-8EB2-73228F34BF2B}"/>
            </a:ext>
          </a:extLst>
        </xdr:cNvPr>
        <xdr:cNvCxnSpPr/>
      </xdr:nvCxnSpPr>
      <xdr:spPr>
        <a:xfrm flipV="1">
          <a:off x="16318864" y="9571809"/>
          <a:ext cx="0" cy="153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a:extLst>
            <a:ext uri="{FF2B5EF4-FFF2-40B4-BE49-F238E27FC236}">
              <a16:creationId xmlns:a16="http://schemas.microsoft.com/office/drawing/2014/main" id="{21F40F3B-1BFB-4AF1-8C57-8AFCAB861089}"/>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a:extLst>
            <a:ext uri="{FF2B5EF4-FFF2-40B4-BE49-F238E27FC236}">
              <a16:creationId xmlns:a16="http://schemas.microsoft.com/office/drawing/2014/main" id="{EA73177B-08A9-483E-8952-A79F9EBB3219}"/>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88736</xdr:rowOff>
    </xdr:from>
    <xdr:ext cx="340478" cy="259045"/>
    <xdr:sp macro="" textlink="">
      <xdr:nvSpPr>
        <xdr:cNvPr id="638" name="【保健センター・保健所】&#10;有形固定資産減価償却率最大値テキスト">
          <a:extLst>
            <a:ext uri="{FF2B5EF4-FFF2-40B4-BE49-F238E27FC236}">
              <a16:creationId xmlns:a16="http://schemas.microsoft.com/office/drawing/2014/main" id="{8B43F6E8-05E6-450C-819F-CABAB90A95B2}"/>
            </a:ext>
          </a:extLst>
        </xdr:cNvPr>
        <xdr:cNvSpPr txBox="1"/>
      </xdr:nvSpPr>
      <xdr:spPr>
        <a:xfrm>
          <a:off x="16357600" y="934703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142059</xdr:rowOff>
    </xdr:from>
    <xdr:to>
      <xdr:col>86</xdr:col>
      <xdr:colOff>25400</xdr:colOff>
      <xdr:row>55</xdr:row>
      <xdr:rowOff>142059</xdr:rowOff>
    </xdr:to>
    <xdr:cxnSp macro="">
      <xdr:nvCxnSpPr>
        <xdr:cNvPr id="639" name="直線コネクタ 638">
          <a:extLst>
            <a:ext uri="{FF2B5EF4-FFF2-40B4-BE49-F238E27FC236}">
              <a16:creationId xmlns:a16="http://schemas.microsoft.com/office/drawing/2014/main" id="{BEF41A69-3182-4FBF-9151-0C7134AC97AE}"/>
            </a:ext>
          </a:extLst>
        </xdr:cNvPr>
        <xdr:cNvCxnSpPr/>
      </xdr:nvCxnSpPr>
      <xdr:spPr>
        <a:xfrm>
          <a:off x="16230600" y="9571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10903</xdr:rowOff>
    </xdr:from>
    <xdr:ext cx="405111" cy="259045"/>
    <xdr:sp macro="" textlink="">
      <xdr:nvSpPr>
        <xdr:cNvPr id="640" name="【保健センター・保健所】&#10;有形固定資産減価償却率平均値テキスト">
          <a:extLst>
            <a:ext uri="{FF2B5EF4-FFF2-40B4-BE49-F238E27FC236}">
              <a16:creationId xmlns:a16="http://schemas.microsoft.com/office/drawing/2014/main" id="{B2701BB8-07C7-44A5-B201-531E544987AA}"/>
            </a:ext>
          </a:extLst>
        </xdr:cNvPr>
        <xdr:cNvSpPr txBox="1"/>
      </xdr:nvSpPr>
      <xdr:spPr>
        <a:xfrm>
          <a:off x="16357600" y="10297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641" name="フローチャート: 判断 640">
          <a:extLst>
            <a:ext uri="{FF2B5EF4-FFF2-40B4-BE49-F238E27FC236}">
              <a16:creationId xmlns:a16="http://schemas.microsoft.com/office/drawing/2014/main" id="{782E1497-0B96-49A8-A249-C096327E8EF6}"/>
            </a:ext>
          </a:extLst>
        </xdr:cNvPr>
        <xdr:cNvSpPr/>
      </xdr:nvSpPr>
      <xdr:spPr>
        <a:xfrm>
          <a:off x="162687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29210</xdr:rowOff>
    </xdr:from>
    <xdr:to>
      <xdr:col>81</xdr:col>
      <xdr:colOff>101600</xdr:colOff>
      <xdr:row>60</xdr:row>
      <xdr:rowOff>130810</xdr:rowOff>
    </xdr:to>
    <xdr:sp macro="" textlink="">
      <xdr:nvSpPr>
        <xdr:cNvPr id="642" name="フローチャート: 判断 641">
          <a:extLst>
            <a:ext uri="{FF2B5EF4-FFF2-40B4-BE49-F238E27FC236}">
              <a16:creationId xmlns:a16="http://schemas.microsoft.com/office/drawing/2014/main" id="{805BD7DD-2D72-4B70-A9AE-B4E9E8D5060D}"/>
            </a:ext>
          </a:extLst>
        </xdr:cNvPr>
        <xdr:cNvSpPr/>
      </xdr:nvSpPr>
      <xdr:spPr>
        <a:xfrm>
          <a:off x="15430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25944</xdr:rowOff>
    </xdr:from>
    <xdr:to>
      <xdr:col>76</xdr:col>
      <xdr:colOff>165100</xdr:colOff>
      <xdr:row>60</xdr:row>
      <xdr:rowOff>127544</xdr:rowOff>
    </xdr:to>
    <xdr:sp macro="" textlink="">
      <xdr:nvSpPr>
        <xdr:cNvPr id="643" name="フローチャート: 判断 642">
          <a:extLst>
            <a:ext uri="{FF2B5EF4-FFF2-40B4-BE49-F238E27FC236}">
              <a16:creationId xmlns:a16="http://schemas.microsoft.com/office/drawing/2014/main" id="{D815C8B8-491A-4665-9DD3-056E8A98EF7F}"/>
            </a:ext>
          </a:extLst>
        </xdr:cNvPr>
        <xdr:cNvSpPr/>
      </xdr:nvSpPr>
      <xdr:spPr>
        <a:xfrm>
          <a:off x="145415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3084</xdr:rowOff>
    </xdr:from>
    <xdr:to>
      <xdr:col>72</xdr:col>
      <xdr:colOff>38100</xdr:colOff>
      <xdr:row>60</xdr:row>
      <xdr:rowOff>104684</xdr:rowOff>
    </xdr:to>
    <xdr:sp macro="" textlink="">
      <xdr:nvSpPr>
        <xdr:cNvPr id="644" name="フローチャート: 判断 643">
          <a:extLst>
            <a:ext uri="{FF2B5EF4-FFF2-40B4-BE49-F238E27FC236}">
              <a16:creationId xmlns:a16="http://schemas.microsoft.com/office/drawing/2014/main" id="{6BAA1BE6-63D3-4A1D-82EF-6C53C35CB254}"/>
            </a:ext>
          </a:extLst>
        </xdr:cNvPr>
        <xdr:cNvSpPr/>
      </xdr:nvSpPr>
      <xdr:spPr>
        <a:xfrm>
          <a:off x="136525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1451</xdr:rowOff>
    </xdr:from>
    <xdr:to>
      <xdr:col>67</xdr:col>
      <xdr:colOff>101600</xdr:colOff>
      <xdr:row>60</xdr:row>
      <xdr:rowOff>103051</xdr:rowOff>
    </xdr:to>
    <xdr:sp macro="" textlink="">
      <xdr:nvSpPr>
        <xdr:cNvPr id="645" name="フローチャート: 判断 644">
          <a:extLst>
            <a:ext uri="{FF2B5EF4-FFF2-40B4-BE49-F238E27FC236}">
              <a16:creationId xmlns:a16="http://schemas.microsoft.com/office/drawing/2014/main" id="{F2F65814-A303-45B6-85E2-C73079D22758}"/>
            </a:ext>
          </a:extLst>
        </xdr:cNvPr>
        <xdr:cNvSpPr/>
      </xdr:nvSpPr>
      <xdr:spPr>
        <a:xfrm>
          <a:off x="12763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ABFD3E3E-888C-4C27-B8D4-AB479C00C84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2073ECD5-48E4-4EA0-ADBB-C7173CA5926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F58EB167-A4A9-418B-95E8-D1B0E422508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7D80E070-DF6D-4CAA-9396-6AA5AE4B5AE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6178A8C7-FA0C-43AC-A24B-0238ED37EF8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76563</xdr:rowOff>
    </xdr:from>
    <xdr:to>
      <xdr:col>85</xdr:col>
      <xdr:colOff>177800</xdr:colOff>
      <xdr:row>60</xdr:row>
      <xdr:rowOff>6713</xdr:rowOff>
    </xdr:to>
    <xdr:sp macro="" textlink="">
      <xdr:nvSpPr>
        <xdr:cNvPr id="651" name="楕円 650">
          <a:extLst>
            <a:ext uri="{FF2B5EF4-FFF2-40B4-BE49-F238E27FC236}">
              <a16:creationId xmlns:a16="http://schemas.microsoft.com/office/drawing/2014/main" id="{F8A659DA-8AC0-449A-BAD3-9B83346B1156}"/>
            </a:ext>
          </a:extLst>
        </xdr:cNvPr>
        <xdr:cNvSpPr/>
      </xdr:nvSpPr>
      <xdr:spPr>
        <a:xfrm>
          <a:off x="16268700" y="101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99440</xdr:rowOff>
    </xdr:from>
    <xdr:ext cx="405111" cy="259045"/>
    <xdr:sp macro="" textlink="">
      <xdr:nvSpPr>
        <xdr:cNvPr id="652" name="【保健センター・保健所】&#10;有形固定資産減価償却率該当値テキスト">
          <a:extLst>
            <a:ext uri="{FF2B5EF4-FFF2-40B4-BE49-F238E27FC236}">
              <a16:creationId xmlns:a16="http://schemas.microsoft.com/office/drawing/2014/main" id="{CFE7DD32-4EBB-42BF-AABF-96660FC350AB}"/>
            </a:ext>
          </a:extLst>
        </xdr:cNvPr>
        <xdr:cNvSpPr txBox="1"/>
      </xdr:nvSpPr>
      <xdr:spPr>
        <a:xfrm>
          <a:off x="16357600" y="10043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81462</xdr:rowOff>
    </xdr:from>
    <xdr:to>
      <xdr:col>81</xdr:col>
      <xdr:colOff>101600</xdr:colOff>
      <xdr:row>60</xdr:row>
      <xdr:rowOff>11612</xdr:rowOff>
    </xdr:to>
    <xdr:sp macro="" textlink="">
      <xdr:nvSpPr>
        <xdr:cNvPr id="653" name="楕円 652">
          <a:extLst>
            <a:ext uri="{FF2B5EF4-FFF2-40B4-BE49-F238E27FC236}">
              <a16:creationId xmlns:a16="http://schemas.microsoft.com/office/drawing/2014/main" id="{96A2A79C-5F97-4AAB-9612-8F05218F591C}"/>
            </a:ext>
          </a:extLst>
        </xdr:cNvPr>
        <xdr:cNvSpPr/>
      </xdr:nvSpPr>
      <xdr:spPr>
        <a:xfrm>
          <a:off x="15430500" y="1019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127363</xdr:rowOff>
    </xdr:from>
    <xdr:to>
      <xdr:col>85</xdr:col>
      <xdr:colOff>127000</xdr:colOff>
      <xdr:row>59</xdr:row>
      <xdr:rowOff>132262</xdr:rowOff>
    </xdr:to>
    <xdr:cxnSp macro="">
      <xdr:nvCxnSpPr>
        <xdr:cNvPr id="654" name="直線コネクタ 653">
          <a:extLst>
            <a:ext uri="{FF2B5EF4-FFF2-40B4-BE49-F238E27FC236}">
              <a16:creationId xmlns:a16="http://schemas.microsoft.com/office/drawing/2014/main" id="{F2A541D1-AB2E-4AE3-B1ED-AD46A62A9E81}"/>
            </a:ext>
          </a:extLst>
        </xdr:cNvPr>
        <xdr:cNvCxnSpPr/>
      </xdr:nvCxnSpPr>
      <xdr:spPr>
        <a:xfrm flipV="1">
          <a:off x="15481300" y="10242913"/>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43906</xdr:rowOff>
    </xdr:from>
    <xdr:to>
      <xdr:col>76</xdr:col>
      <xdr:colOff>165100</xdr:colOff>
      <xdr:row>59</xdr:row>
      <xdr:rowOff>145506</xdr:rowOff>
    </xdr:to>
    <xdr:sp macro="" textlink="">
      <xdr:nvSpPr>
        <xdr:cNvPr id="655" name="楕円 654">
          <a:extLst>
            <a:ext uri="{FF2B5EF4-FFF2-40B4-BE49-F238E27FC236}">
              <a16:creationId xmlns:a16="http://schemas.microsoft.com/office/drawing/2014/main" id="{EE85DC8B-8A2E-48BF-AABB-1DDC5695C5C8}"/>
            </a:ext>
          </a:extLst>
        </xdr:cNvPr>
        <xdr:cNvSpPr/>
      </xdr:nvSpPr>
      <xdr:spPr>
        <a:xfrm>
          <a:off x="14541500" y="1015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94706</xdr:rowOff>
    </xdr:from>
    <xdr:to>
      <xdr:col>81</xdr:col>
      <xdr:colOff>50800</xdr:colOff>
      <xdr:row>59</xdr:row>
      <xdr:rowOff>132262</xdr:rowOff>
    </xdr:to>
    <xdr:cxnSp macro="">
      <xdr:nvCxnSpPr>
        <xdr:cNvPr id="656" name="直線コネクタ 655">
          <a:extLst>
            <a:ext uri="{FF2B5EF4-FFF2-40B4-BE49-F238E27FC236}">
              <a16:creationId xmlns:a16="http://schemas.microsoft.com/office/drawing/2014/main" id="{7C397CEF-6925-4CFB-B1C9-B42C2AA51BF3}"/>
            </a:ext>
          </a:extLst>
        </xdr:cNvPr>
        <xdr:cNvCxnSpPr/>
      </xdr:nvCxnSpPr>
      <xdr:spPr>
        <a:xfrm>
          <a:off x="14592300" y="1021025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6350</xdr:rowOff>
    </xdr:from>
    <xdr:to>
      <xdr:col>72</xdr:col>
      <xdr:colOff>38100</xdr:colOff>
      <xdr:row>59</xdr:row>
      <xdr:rowOff>107950</xdr:rowOff>
    </xdr:to>
    <xdr:sp macro="" textlink="">
      <xdr:nvSpPr>
        <xdr:cNvPr id="657" name="楕円 656">
          <a:extLst>
            <a:ext uri="{FF2B5EF4-FFF2-40B4-BE49-F238E27FC236}">
              <a16:creationId xmlns:a16="http://schemas.microsoft.com/office/drawing/2014/main" id="{E988F7BA-1CA7-4454-B325-2F1B8C73E6BB}"/>
            </a:ext>
          </a:extLst>
        </xdr:cNvPr>
        <xdr:cNvSpPr/>
      </xdr:nvSpPr>
      <xdr:spPr>
        <a:xfrm>
          <a:off x="13652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57150</xdr:rowOff>
    </xdr:from>
    <xdr:to>
      <xdr:col>76</xdr:col>
      <xdr:colOff>114300</xdr:colOff>
      <xdr:row>59</xdr:row>
      <xdr:rowOff>94706</xdr:rowOff>
    </xdr:to>
    <xdr:cxnSp macro="">
      <xdr:nvCxnSpPr>
        <xdr:cNvPr id="658" name="直線コネクタ 657">
          <a:extLst>
            <a:ext uri="{FF2B5EF4-FFF2-40B4-BE49-F238E27FC236}">
              <a16:creationId xmlns:a16="http://schemas.microsoft.com/office/drawing/2014/main" id="{1F837570-1B9A-4492-9132-1BC9EB9CB5C3}"/>
            </a:ext>
          </a:extLst>
        </xdr:cNvPr>
        <xdr:cNvCxnSpPr/>
      </xdr:nvCxnSpPr>
      <xdr:spPr>
        <a:xfrm>
          <a:off x="13703300" y="1017270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110853</xdr:rowOff>
    </xdr:from>
    <xdr:to>
      <xdr:col>67</xdr:col>
      <xdr:colOff>101600</xdr:colOff>
      <xdr:row>59</xdr:row>
      <xdr:rowOff>41003</xdr:rowOff>
    </xdr:to>
    <xdr:sp macro="" textlink="">
      <xdr:nvSpPr>
        <xdr:cNvPr id="659" name="楕円 658">
          <a:extLst>
            <a:ext uri="{FF2B5EF4-FFF2-40B4-BE49-F238E27FC236}">
              <a16:creationId xmlns:a16="http://schemas.microsoft.com/office/drawing/2014/main" id="{E4D416BE-7C36-494D-8A5F-0BA16436B018}"/>
            </a:ext>
          </a:extLst>
        </xdr:cNvPr>
        <xdr:cNvSpPr/>
      </xdr:nvSpPr>
      <xdr:spPr>
        <a:xfrm>
          <a:off x="12763500" y="1005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161653</xdr:rowOff>
    </xdr:from>
    <xdr:to>
      <xdr:col>71</xdr:col>
      <xdr:colOff>177800</xdr:colOff>
      <xdr:row>59</xdr:row>
      <xdr:rowOff>57150</xdr:rowOff>
    </xdr:to>
    <xdr:cxnSp macro="">
      <xdr:nvCxnSpPr>
        <xdr:cNvPr id="660" name="直線コネクタ 659">
          <a:extLst>
            <a:ext uri="{FF2B5EF4-FFF2-40B4-BE49-F238E27FC236}">
              <a16:creationId xmlns:a16="http://schemas.microsoft.com/office/drawing/2014/main" id="{146FC60D-DF99-495A-A673-71418CC2AF4C}"/>
            </a:ext>
          </a:extLst>
        </xdr:cNvPr>
        <xdr:cNvCxnSpPr/>
      </xdr:nvCxnSpPr>
      <xdr:spPr>
        <a:xfrm>
          <a:off x="12814300" y="10105753"/>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121937</xdr:rowOff>
    </xdr:from>
    <xdr:ext cx="405111" cy="259045"/>
    <xdr:sp macro="" textlink="">
      <xdr:nvSpPr>
        <xdr:cNvPr id="661" name="n_1aveValue【保健センター・保健所】&#10;有形固定資産減価償却率">
          <a:extLst>
            <a:ext uri="{FF2B5EF4-FFF2-40B4-BE49-F238E27FC236}">
              <a16:creationId xmlns:a16="http://schemas.microsoft.com/office/drawing/2014/main" id="{7FEAE123-25CD-42FB-AD14-46770F8D467F}"/>
            </a:ext>
          </a:extLst>
        </xdr:cNvPr>
        <xdr:cNvSpPr txBox="1"/>
      </xdr:nvSpPr>
      <xdr:spPr>
        <a:xfrm>
          <a:off x="152660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118671</xdr:rowOff>
    </xdr:from>
    <xdr:ext cx="405111" cy="259045"/>
    <xdr:sp macro="" textlink="">
      <xdr:nvSpPr>
        <xdr:cNvPr id="662" name="n_2aveValue【保健センター・保健所】&#10;有形固定資産減価償却率">
          <a:extLst>
            <a:ext uri="{FF2B5EF4-FFF2-40B4-BE49-F238E27FC236}">
              <a16:creationId xmlns:a16="http://schemas.microsoft.com/office/drawing/2014/main" id="{0943B7E4-A1D7-453E-9B35-494DC70947FE}"/>
            </a:ext>
          </a:extLst>
        </xdr:cNvPr>
        <xdr:cNvSpPr txBox="1"/>
      </xdr:nvSpPr>
      <xdr:spPr>
        <a:xfrm>
          <a:off x="14389744" y="1040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95811</xdr:rowOff>
    </xdr:from>
    <xdr:ext cx="405111" cy="259045"/>
    <xdr:sp macro="" textlink="">
      <xdr:nvSpPr>
        <xdr:cNvPr id="663" name="n_3aveValue【保健センター・保健所】&#10;有形固定資産減価償却率">
          <a:extLst>
            <a:ext uri="{FF2B5EF4-FFF2-40B4-BE49-F238E27FC236}">
              <a16:creationId xmlns:a16="http://schemas.microsoft.com/office/drawing/2014/main" id="{EA2D98CA-23D8-4EBF-999C-B7ECAF2A0D40}"/>
            </a:ext>
          </a:extLst>
        </xdr:cNvPr>
        <xdr:cNvSpPr txBox="1"/>
      </xdr:nvSpPr>
      <xdr:spPr>
        <a:xfrm>
          <a:off x="13500744" y="1038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94178</xdr:rowOff>
    </xdr:from>
    <xdr:ext cx="405111" cy="259045"/>
    <xdr:sp macro="" textlink="">
      <xdr:nvSpPr>
        <xdr:cNvPr id="664" name="n_4aveValue【保健センター・保健所】&#10;有形固定資産減価償却率">
          <a:extLst>
            <a:ext uri="{FF2B5EF4-FFF2-40B4-BE49-F238E27FC236}">
              <a16:creationId xmlns:a16="http://schemas.microsoft.com/office/drawing/2014/main" id="{B0312BAE-9B71-463C-9A06-470D1E7D9818}"/>
            </a:ext>
          </a:extLst>
        </xdr:cNvPr>
        <xdr:cNvSpPr txBox="1"/>
      </xdr:nvSpPr>
      <xdr:spPr>
        <a:xfrm>
          <a:off x="126117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28139</xdr:rowOff>
    </xdr:from>
    <xdr:ext cx="405111" cy="259045"/>
    <xdr:sp macro="" textlink="">
      <xdr:nvSpPr>
        <xdr:cNvPr id="665" name="n_1mainValue【保健センター・保健所】&#10;有形固定資産減価償却率">
          <a:extLst>
            <a:ext uri="{FF2B5EF4-FFF2-40B4-BE49-F238E27FC236}">
              <a16:creationId xmlns:a16="http://schemas.microsoft.com/office/drawing/2014/main" id="{28F19583-A693-4E45-BA82-281B14473A6D}"/>
            </a:ext>
          </a:extLst>
        </xdr:cNvPr>
        <xdr:cNvSpPr txBox="1"/>
      </xdr:nvSpPr>
      <xdr:spPr>
        <a:xfrm>
          <a:off x="152660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162033</xdr:rowOff>
    </xdr:from>
    <xdr:ext cx="405111" cy="259045"/>
    <xdr:sp macro="" textlink="">
      <xdr:nvSpPr>
        <xdr:cNvPr id="666" name="n_2mainValue【保健センター・保健所】&#10;有形固定資産減価償却率">
          <a:extLst>
            <a:ext uri="{FF2B5EF4-FFF2-40B4-BE49-F238E27FC236}">
              <a16:creationId xmlns:a16="http://schemas.microsoft.com/office/drawing/2014/main" id="{628EE2B6-2285-4793-81BF-30C88C5A2A15}"/>
            </a:ext>
          </a:extLst>
        </xdr:cNvPr>
        <xdr:cNvSpPr txBox="1"/>
      </xdr:nvSpPr>
      <xdr:spPr>
        <a:xfrm>
          <a:off x="14389744" y="993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124477</xdr:rowOff>
    </xdr:from>
    <xdr:ext cx="405111" cy="259045"/>
    <xdr:sp macro="" textlink="">
      <xdr:nvSpPr>
        <xdr:cNvPr id="667" name="n_3mainValue【保健センター・保健所】&#10;有形固定資産減価償却率">
          <a:extLst>
            <a:ext uri="{FF2B5EF4-FFF2-40B4-BE49-F238E27FC236}">
              <a16:creationId xmlns:a16="http://schemas.microsoft.com/office/drawing/2014/main" id="{85DEDF5D-AC55-47F0-B0DF-C7951184A1F6}"/>
            </a:ext>
          </a:extLst>
        </xdr:cNvPr>
        <xdr:cNvSpPr txBox="1"/>
      </xdr:nvSpPr>
      <xdr:spPr>
        <a:xfrm>
          <a:off x="13500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57530</xdr:rowOff>
    </xdr:from>
    <xdr:ext cx="405111" cy="259045"/>
    <xdr:sp macro="" textlink="">
      <xdr:nvSpPr>
        <xdr:cNvPr id="668" name="n_4mainValue【保健センター・保健所】&#10;有形固定資産減価償却率">
          <a:extLst>
            <a:ext uri="{FF2B5EF4-FFF2-40B4-BE49-F238E27FC236}">
              <a16:creationId xmlns:a16="http://schemas.microsoft.com/office/drawing/2014/main" id="{DCD365A3-7240-4D30-9802-6229AAFFD674}"/>
            </a:ext>
          </a:extLst>
        </xdr:cNvPr>
        <xdr:cNvSpPr txBox="1"/>
      </xdr:nvSpPr>
      <xdr:spPr>
        <a:xfrm>
          <a:off x="12611744" y="983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6464B4E9-040D-4CCF-8208-67E8FD7F39D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D27A0382-506E-4EF5-9A05-FD954866E5B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6EF8E58C-630F-4531-AB6F-2D320A3AA21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BA00C4CC-FB8B-4CAA-9891-EA734CD2A05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EF898E04-48B3-4992-ADF1-842FF75DA10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D4ED2872-E39A-42E6-A5E4-FFC41B6A081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DEF46C88-7B84-4479-B0DB-8850869B325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53CF8F7E-CD41-44B6-9FE5-A89DE24D251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9D92310B-CF0E-4D3A-A9D8-89F6103C6AA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C02D5AFB-135A-491D-A294-80E5F7B89D4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9" name="直線コネクタ 678">
          <a:extLst>
            <a:ext uri="{FF2B5EF4-FFF2-40B4-BE49-F238E27FC236}">
              <a16:creationId xmlns:a16="http://schemas.microsoft.com/office/drawing/2014/main" id="{2A486B72-E89A-4E4B-B383-4C0EA3ACDD03}"/>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0" name="テキスト ボックス 679">
          <a:extLst>
            <a:ext uri="{FF2B5EF4-FFF2-40B4-BE49-F238E27FC236}">
              <a16:creationId xmlns:a16="http://schemas.microsoft.com/office/drawing/2014/main" id="{ED0EBC27-F053-4F0E-B786-C2B9A805415D}"/>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1" name="直線コネクタ 680">
          <a:extLst>
            <a:ext uri="{FF2B5EF4-FFF2-40B4-BE49-F238E27FC236}">
              <a16:creationId xmlns:a16="http://schemas.microsoft.com/office/drawing/2014/main" id="{03196ADE-B7F9-4BB9-92E2-A969F78D470E}"/>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2" name="テキスト ボックス 681">
          <a:extLst>
            <a:ext uri="{FF2B5EF4-FFF2-40B4-BE49-F238E27FC236}">
              <a16:creationId xmlns:a16="http://schemas.microsoft.com/office/drawing/2014/main" id="{736AF0A6-4AC0-41F1-99C0-2C856D2871DB}"/>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3" name="直線コネクタ 682">
          <a:extLst>
            <a:ext uri="{FF2B5EF4-FFF2-40B4-BE49-F238E27FC236}">
              <a16:creationId xmlns:a16="http://schemas.microsoft.com/office/drawing/2014/main" id="{B477598A-BA56-4440-9C5D-E7F1C02BC24E}"/>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4" name="テキスト ボックス 683">
          <a:extLst>
            <a:ext uri="{FF2B5EF4-FFF2-40B4-BE49-F238E27FC236}">
              <a16:creationId xmlns:a16="http://schemas.microsoft.com/office/drawing/2014/main" id="{DDEA9C79-E2E0-41A4-825C-D9B79BA52B18}"/>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5" name="直線コネクタ 684">
          <a:extLst>
            <a:ext uri="{FF2B5EF4-FFF2-40B4-BE49-F238E27FC236}">
              <a16:creationId xmlns:a16="http://schemas.microsoft.com/office/drawing/2014/main" id="{C0B6DA76-C609-401F-8BE7-4A302AE44C4C}"/>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6" name="テキスト ボックス 685">
          <a:extLst>
            <a:ext uri="{FF2B5EF4-FFF2-40B4-BE49-F238E27FC236}">
              <a16:creationId xmlns:a16="http://schemas.microsoft.com/office/drawing/2014/main" id="{630B7BED-F770-4D3D-8454-85A74AFAD0D8}"/>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7" name="直線コネクタ 686">
          <a:extLst>
            <a:ext uri="{FF2B5EF4-FFF2-40B4-BE49-F238E27FC236}">
              <a16:creationId xmlns:a16="http://schemas.microsoft.com/office/drawing/2014/main" id="{81A6D6DF-39DB-4C8A-B7E0-1971F07BFD07}"/>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8" name="テキスト ボックス 687">
          <a:extLst>
            <a:ext uri="{FF2B5EF4-FFF2-40B4-BE49-F238E27FC236}">
              <a16:creationId xmlns:a16="http://schemas.microsoft.com/office/drawing/2014/main" id="{D1917294-5D3F-42EF-8BED-620F7731D002}"/>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9" name="直線コネクタ 688">
          <a:extLst>
            <a:ext uri="{FF2B5EF4-FFF2-40B4-BE49-F238E27FC236}">
              <a16:creationId xmlns:a16="http://schemas.microsoft.com/office/drawing/2014/main" id="{70481626-1D0E-4CAC-BD7E-92D48BAD6FA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0" name="テキスト ボックス 689">
          <a:extLst>
            <a:ext uri="{FF2B5EF4-FFF2-40B4-BE49-F238E27FC236}">
              <a16:creationId xmlns:a16="http://schemas.microsoft.com/office/drawing/2014/main" id="{898F762B-E2F1-4BD3-8693-C3C323B1FA67}"/>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9D72BEB7-872B-48ED-ADE0-45A631FAED6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C3DDAA33-7469-4BCE-BFC1-99D46BBFC717}"/>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C70AF0E7-4DA8-4517-BD73-D0C4715D0D3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149678</xdr:rowOff>
    </xdr:from>
    <xdr:to>
      <xdr:col>116</xdr:col>
      <xdr:colOff>62864</xdr:colOff>
      <xdr:row>64</xdr:row>
      <xdr:rowOff>108857</xdr:rowOff>
    </xdr:to>
    <xdr:cxnSp macro="">
      <xdr:nvCxnSpPr>
        <xdr:cNvPr id="694" name="直線コネクタ 693">
          <a:extLst>
            <a:ext uri="{FF2B5EF4-FFF2-40B4-BE49-F238E27FC236}">
              <a16:creationId xmlns:a16="http://schemas.microsoft.com/office/drawing/2014/main" id="{C70ECD73-A6C5-4A4E-9A34-C948A4A30747}"/>
            </a:ext>
          </a:extLst>
        </xdr:cNvPr>
        <xdr:cNvCxnSpPr/>
      </xdr:nvCxnSpPr>
      <xdr:spPr>
        <a:xfrm flipV="1">
          <a:off x="22160864" y="9579428"/>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6B3F452E-F4CC-4FBF-8419-3F950F74FA94}"/>
            </a:ext>
          </a:extLst>
        </xdr:cNvPr>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6" name="直線コネクタ 695">
          <a:extLst>
            <a:ext uri="{FF2B5EF4-FFF2-40B4-BE49-F238E27FC236}">
              <a16:creationId xmlns:a16="http://schemas.microsoft.com/office/drawing/2014/main" id="{E7600BE8-22E4-4BF9-A689-C79D18B1E058}"/>
            </a:ext>
          </a:extLst>
        </xdr:cNvPr>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96355</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04BCC13D-56D4-43F4-94B7-75889DAD17D1}"/>
            </a:ext>
          </a:extLst>
        </xdr:cNvPr>
        <xdr:cNvSpPr txBox="1"/>
      </xdr:nvSpPr>
      <xdr:spPr>
        <a:xfrm>
          <a:off x="22199600" y="935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149678</xdr:rowOff>
    </xdr:from>
    <xdr:to>
      <xdr:col>116</xdr:col>
      <xdr:colOff>152400</xdr:colOff>
      <xdr:row>55</xdr:row>
      <xdr:rowOff>149678</xdr:rowOff>
    </xdr:to>
    <xdr:cxnSp macro="">
      <xdr:nvCxnSpPr>
        <xdr:cNvPr id="698" name="直線コネクタ 697">
          <a:extLst>
            <a:ext uri="{FF2B5EF4-FFF2-40B4-BE49-F238E27FC236}">
              <a16:creationId xmlns:a16="http://schemas.microsoft.com/office/drawing/2014/main" id="{640B758B-5AFF-4E94-B26A-55CECC1BC049}"/>
            </a:ext>
          </a:extLst>
        </xdr:cNvPr>
        <xdr:cNvCxnSpPr/>
      </xdr:nvCxnSpPr>
      <xdr:spPr>
        <a:xfrm>
          <a:off x="22072600" y="9579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104520</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C0BE6DFE-D156-4E90-A096-407AFD80B89F}"/>
            </a:ext>
          </a:extLst>
        </xdr:cNvPr>
        <xdr:cNvSpPr txBox="1"/>
      </xdr:nvSpPr>
      <xdr:spPr>
        <a:xfrm>
          <a:off x="22199600" y="10562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126093</xdr:rowOff>
    </xdr:from>
    <xdr:to>
      <xdr:col>116</xdr:col>
      <xdr:colOff>114300</xdr:colOff>
      <xdr:row>62</xdr:row>
      <xdr:rowOff>56243</xdr:rowOff>
    </xdr:to>
    <xdr:sp macro="" textlink="">
      <xdr:nvSpPr>
        <xdr:cNvPr id="700" name="フローチャート: 判断 699">
          <a:extLst>
            <a:ext uri="{FF2B5EF4-FFF2-40B4-BE49-F238E27FC236}">
              <a16:creationId xmlns:a16="http://schemas.microsoft.com/office/drawing/2014/main" id="{72AA2E54-39FD-4390-9F57-7DCED0299933}"/>
            </a:ext>
          </a:extLst>
        </xdr:cNvPr>
        <xdr:cNvSpPr/>
      </xdr:nvSpPr>
      <xdr:spPr>
        <a:xfrm>
          <a:off x="22110700" y="1058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701" name="フローチャート: 判断 700">
          <a:extLst>
            <a:ext uri="{FF2B5EF4-FFF2-40B4-BE49-F238E27FC236}">
              <a16:creationId xmlns:a16="http://schemas.microsoft.com/office/drawing/2014/main" id="{BEF26148-FA5C-49F1-B16D-8280BC3ECAFF}"/>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147865</xdr:rowOff>
    </xdr:from>
    <xdr:to>
      <xdr:col>107</xdr:col>
      <xdr:colOff>101600</xdr:colOff>
      <xdr:row>62</xdr:row>
      <xdr:rowOff>78015</xdr:rowOff>
    </xdr:to>
    <xdr:sp macro="" textlink="">
      <xdr:nvSpPr>
        <xdr:cNvPr id="702" name="フローチャート: 判断 701">
          <a:extLst>
            <a:ext uri="{FF2B5EF4-FFF2-40B4-BE49-F238E27FC236}">
              <a16:creationId xmlns:a16="http://schemas.microsoft.com/office/drawing/2014/main" id="{70B5127A-0B0B-4C89-BC26-154AD861927F}"/>
            </a:ext>
          </a:extLst>
        </xdr:cNvPr>
        <xdr:cNvSpPr/>
      </xdr:nvSpPr>
      <xdr:spPr>
        <a:xfrm>
          <a:off x="20383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147865</xdr:rowOff>
    </xdr:from>
    <xdr:to>
      <xdr:col>102</xdr:col>
      <xdr:colOff>165100</xdr:colOff>
      <xdr:row>62</xdr:row>
      <xdr:rowOff>78015</xdr:rowOff>
    </xdr:to>
    <xdr:sp macro="" textlink="">
      <xdr:nvSpPr>
        <xdr:cNvPr id="703" name="フローチャート: 判断 702">
          <a:extLst>
            <a:ext uri="{FF2B5EF4-FFF2-40B4-BE49-F238E27FC236}">
              <a16:creationId xmlns:a16="http://schemas.microsoft.com/office/drawing/2014/main" id="{B0F26492-351E-40F5-8947-521E75A3CDAB}"/>
            </a:ext>
          </a:extLst>
        </xdr:cNvPr>
        <xdr:cNvSpPr/>
      </xdr:nvSpPr>
      <xdr:spPr>
        <a:xfrm>
          <a:off x="19494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4" name="フローチャート: 判断 703">
          <a:extLst>
            <a:ext uri="{FF2B5EF4-FFF2-40B4-BE49-F238E27FC236}">
              <a16:creationId xmlns:a16="http://schemas.microsoft.com/office/drawing/2014/main" id="{50693C0F-1443-4A47-A4D1-EA20EF45660A}"/>
            </a:ext>
          </a:extLst>
        </xdr:cNvPr>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4A7ACD10-DCC6-4309-A03D-1B0A4AA9186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5C01A82C-B9C5-4300-848F-F1D8CC27D39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2E207AE1-5A1D-4396-BD0C-00FCB027F63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EE4CFEA9-C9BD-484C-ADD4-3EA2BD46D87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94E052E7-C981-4E0F-A6F9-B59A597B600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96157</xdr:rowOff>
    </xdr:from>
    <xdr:to>
      <xdr:col>116</xdr:col>
      <xdr:colOff>114300</xdr:colOff>
      <xdr:row>59</xdr:row>
      <xdr:rowOff>26307</xdr:rowOff>
    </xdr:to>
    <xdr:sp macro="" textlink="">
      <xdr:nvSpPr>
        <xdr:cNvPr id="710" name="楕円 709">
          <a:extLst>
            <a:ext uri="{FF2B5EF4-FFF2-40B4-BE49-F238E27FC236}">
              <a16:creationId xmlns:a16="http://schemas.microsoft.com/office/drawing/2014/main" id="{0684EAA4-7E2E-4C3F-9F5B-271CC2D6EE9C}"/>
            </a:ext>
          </a:extLst>
        </xdr:cNvPr>
        <xdr:cNvSpPr/>
      </xdr:nvSpPr>
      <xdr:spPr>
        <a:xfrm>
          <a:off x="22110700" y="1004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119034</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8157FB1E-4897-4F30-B859-8D875CE24076}"/>
            </a:ext>
          </a:extLst>
        </xdr:cNvPr>
        <xdr:cNvSpPr txBox="1"/>
      </xdr:nvSpPr>
      <xdr:spPr>
        <a:xfrm>
          <a:off x="22199600" y="989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107043</xdr:rowOff>
    </xdr:from>
    <xdr:to>
      <xdr:col>112</xdr:col>
      <xdr:colOff>38100</xdr:colOff>
      <xdr:row>59</xdr:row>
      <xdr:rowOff>37193</xdr:rowOff>
    </xdr:to>
    <xdr:sp macro="" textlink="">
      <xdr:nvSpPr>
        <xdr:cNvPr id="712" name="楕円 711">
          <a:extLst>
            <a:ext uri="{FF2B5EF4-FFF2-40B4-BE49-F238E27FC236}">
              <a16:creationId xmlns:a16="http://schemas.microsoft.com/office/drawing/2014/main" id="{C097D139-5484-41CF-B71F-2CFC5B3E3361}"/>
            </a:ext>
          </a:extLst>
        </xdr:cNvPr>
        <xdr:cNvSpPr/>
      </xdr:nvSpPr>
      <xdr:spPr>
        <a:xfrm>
          <a:off x="21272500" y="1005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146957</xdr:rowOff>
    </xdr:from>
    <xdr:to>
      <xdr:col>116</xdr:col>
      <xdr:colOff>63500</xdr:colOff>
      <xdr:row>58</xdr:row>
      <xdr:rowOff>157843</xdr:rowOff>
    </xdr:to>
    <xdr:cxnSp macro="">
      <xdr:nvCxnSpPr>
        <xdr:cNvPr id="713" name="直線コネクタ 712">
          <a:extLst>
            <a:ext uri="{FF2B5EF4-FFF2-40B4-BE49-F238E27FC236}">
              <a16:creationId xmlns:a16="http://schemas.microsoft.com/office/drawing/2014/main" id="{FBD4B784-9163-49F7-AF75-CA5DFC499D6C}"/>
            </a:ext>
          </a:extLst>
        </xdr:cNvPr>
        <xdr:cNvCxnSpPr/>
      </xdr:nvCxnSpPr>
      <xdr:spPr>
        <a:xfrm flipV="1">
          <a:off x="21323300" y="100910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117928</xdr:rowOff>
    </xdr:from>
    <xdr:to>
      <xdr:col>107</xdr:col>
      <xdr:colOff>101600</xdr:colOff>
      <xdr:row>59</xdr:row>
      <xdr:rowOff>48078</xdr:rowOff>
    </xdr:to>
    <xdr:sp macro="" textlink="">
      <xdr:nvSpPr>
        <xdr:cNvPr id="714" name="楕円 713">
          <a:extLst>
            <a:ext uri="{FF2B5EF4-FFF2-40B4-BE49-F238E27FC236}">
              <a16:creationId xmlns:a16="http://schemas.microsoft.com/office/drawing/2014/main" id="{C74063CA-2D94-4185-AF1F-F0FF5B949274}"/>
            </a:ext>
          </a:extLst>
        </xdr:cNvPr>
        <xdr:cNvSpPr/>
      </xdr:nvSpPr>
      <xdr:spPr>
        <a:xfrm>
          <a:off x="20383500" y="10062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157843</xdr:rowOff>
    </xdr:from>
    <xdr:to>
      <xdr:col>111</xdr:col>
      <xdr:colOff>177800</xdr:colOff>
      <xdr:row>58</xdr:row>
      <xdr:rowOff>168728</xdr:rowOff>
    </xdr:to>
    <xdr:cxnSp macro="">
      <xdr:nvCxnSpPr>
        <xdr:cNvPr id="715" name="直線コネクタ 714">
          <a:extLst>
            <a:ext uri="{FF2B5EF4-FFF2-40B4-BE49-F238E27FC236}">
              <a16:creationId xmlns:a16="http://schemas.microsoft.com/office/drawing/2014/main" id="{98D3E0DE-F811-456F-8F78-E602D57C7900}"/>
            </a:ext>
          </a:extLst>
        </xdr:cNvPr>
        <xdr:cNvCxnSpPr/>
      </xdr:nvCxnSpPr>
      <xdr:spPr>
        <a:xfrm flipV="1">
          <a:off x="20434300" y="101019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128815</xdr:rowOff>
    </xdr:from>
    <xdr:to>
      <xdr:col>102</xdr:col>
      <xdr:colOff>165100</xdr:colOff>
      <xdr:row>59</xdr:row>
      <xdr:rowOff>58965</xdr:rowOff>
    </xdr:to>
    <xdr:sp macro="" textlink="">
      <xdr:nvSpPr>
        <xdr:cNvPr id="716" name="楕円 715">
          <a:extLst>
            <a:ext uri="{FF2B5EF4-FFF2-40B4-BE49-F238E27FC236}">
              <a16:creationId xmlns:a16="http://schemas.microsoft.com/office/drawing/2014/main" id="{49C38F0F-7D19-4C25-B582-1AF20D3D10E2}"/>
            </a:ext>
          </a:extLst>
        </xdr:cNvPr>
        <xdr:cNvSpPr/>
      </xdr:nvSpPr>
      <xdr:spPr>
        <a:xfrm>
          <a:off x="19494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168728</xdr:rowOff>
    </xdr:from>
    <xdr:to>
      <xdr:col>107</xdr:col>
      <xdr:colOff>50800</xdr:colOff>
      <xdr:row>59</xdr:row>
      <xdr:rowOff>8165</xdr:rowOff>
    </xdr:to>
    <xdr:cxnSp macro="">
      <xdr:nvCxnSpPr>
        <xdr:cNvPr id="717" name="直線コネクタ 716">
          <a:extLst>
            <a:ext uri="{FF2B5EF4-FFF2-40B4-BE49-F238E27FC236}">
              <a16:creationId xmlns:a16="http://schemas.microsoft.com/office/drawing/2014/main" id="{BF15CEE8-A21D-4EE2-AAA6-4BB8A75BC16F}"/>
            </a:ext>
          </a:extLst>
        </xdr:cNvPr>
        <xdr:cNvCxnSpPr/>
      </xdr:nvCxnSpPr>
      <xdr:spPr>
        <a:xfrm flipV="1">
          <a:off x="19545300" y="101128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139700</xdr:rowOff>
    </xdr:from>
    <xdr:to>
      <xdr:col>98</xdr:col>
      <xdr:colOff>38100</xdr:colOff>
      <xdr:row>59</xdr:row>
      <xdr:rowOff>69850</xdr:rowOff>
    </xdr:to>
    <xdr:sp macro="" textlink="">
      <xdr:nvSpPr>
        <xdr:cNvPr id="718" name="楕円 717">
          <a:extLst>
            <a:ext uri="{FF2B5EF4-FFF2-40B4-BE49-F238E27FC236}">
              <a16:creationId xmlns:a16="http://schemas.microsoft.com/office/drawing/2014/main" id="{995B489F-60F7-4DB4-B196-F83247453FF9}"/>
            </a:ext>
          </a:extLst>
        </xdr:cNvPr>
        <xdr:cNvSpPr/>
      </xdr:nvSpPr>
      <xdr:spPr>
        <a:xfrm>
          <a:off x="186055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8165</xdr:rowOff>
    </xdr:from>
    <xdr:to>
      <xdr:col>102</xdr:col>
      <xdr:colOff>114300</xdr:colOff>
      <xdr:row>59</xdr:row>
      <xdr:rowOff>19050</xdr:rowOff>
    </xdr:to>
    <xdr:cxnSp macro="">
      <xdr:nvCxnSpPr>
        <xdr:cNvPr id="719" name="直線コネクタ 718">
          <a:extLst>
            <a:ext uri="{FF2B5EF4-FFF2-40B4-BE49-F238E27FC236}">
              <a16:creationId xmlns:a16="http://schemas.microsoft.com/office/drawing/2014/main" id="{D543D34B-843E-45F5-A2B9-3BECB259377E}"/>
            </a:ext>
          </a:extLst>
        </xdr:cNvPr>
        <xdr:cNvCxnSpPr/>
      </xdr:nvCxnSpPr>
      <xdr:spPr>
        <a:xfrm flipV="1">
          <a:off x="18656300" y="101237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720" name="n_1aveValue【保健センター・保健所】&#10;一人当たり面積">
          <a:extLst>
            <a:ext uri="{FF2B5EF4-FFF2-40B4-BE49-F238E27FC236}">
              <a16:creationId xmlns:a16="http://schemas.microsoft.com/office/drawing/2014/main" id="{6EA36932-8B07-4483-96CD-BF7C0DE765CF}"/>
            </a:ext>
          </a:extLst>
        </xdr:cNvPr>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69142</xdr:rowOff>
    </xdr:from>
    <xdr:ext cx="469744" cy="259045"/>
    <xdr:sp macro="" textlink="">
      <xdr:nvSpPr>
        <xdr:cNvPr id="721" name="n_2aveValue【保健センター・保健所】&#10;一人当たり面積">
          <a:extLst>
            <a:ext uri="{FF2B5EF4-FFF2-40B4-BE49-F238E27FC236}">
              <a16:creationId xmlns:a16="http://schemas.microsoft.com/office/drawing/2014/main" id="{2F55AC56-B660-41A9-BAD9-9D127BBDB215}"/>
            </a:ext>
          </a:extLst>
        </xdr:cNvPr>
        <xdr:cNvSpPr txBox="1"/>
      </xdr:nvSpPr>
      <xdr:spPr>
        <a:xfrm>
          <a:off x="201994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69142</xdr:rowOff>
    </xdr:from>
    <xdr:ext cx="469744" cy="259045"/>
    <xdr:sp macro="" textlink="">
      <xdr:nvSpPr>
        <xdr:cNvPr id="722" name="n_3aveValue【保健センター・保健所】&#10;一人当たり面積">
          <a:extLst>
            <a:ext uri="{FF2B5EF4-FFF2-40B4-BE49-F238E27FC236}">
              <a16:creationId xmlns:a16="http://schemas.microsoft.com/office/drawing/2014/main" id="{B7895425-04DC-4A5E-96A8-BEB7EDF6DEFC}"/>
            </a:ext>
          </a:extLst>
        </xdr:cNvPr>
        <xdr:cNvSpPr txBox="1"/>
      </xdr:nvSpPr>
      <xdr:spPr>
        <a:xfrm>
          <a:off x="193104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723" name="n_4aveValue【保健センター・保健所】&#10;一人当たり面積">
          <a:extLst>
            <a:ext uri="{FF2B5EF4-FFF2-40B4-BE49-F238E27FC236}">
              <a16:creationId xmlns:a16="http://schemas.microsoft.com/office/drawing/2014/main" id="{94AD4370-8EA9-43C9-85DA-E4B81F11CC12}"/>
            </a:ext>
          </a:extLst>
        </xdr:cNvPr>
        <xdr:cNvSpPr txBox="1"/>
      </xdr:nvSpPr>
      <xdr:spPr>
        <a:xfrm>
          <a:off x="18421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53720</xdr:rowOff>
    </xdr:from>
    <xdr:ext cx="469744" cy="259045"/>
    <xdr:sp macro="" textlink="">
      <xdr:nvSpPr>
        <xdr:cNvPr id="724" name="n_1mainValue【保健センター・保健所】&#10;一人当たり面積">
          <a:extLst>
            <a:ext uri="{FF2B5EF4-FFF2-40B4-BE49-F238E27FC236}">
              <a16:creationId xmlns:a16="http://schemas.microsoft.com/office/drawing/2014/main" id="{04F58333-4210-41F6-AA7B-909D7E64A358}"/>
            </a:ext>
          </a:extLst>
        </xdr:cNvPr>
        <xdr:cNvSpPr txBox="1"/>
      </xdr:nvSpPr>
      <xdr:spPr>
        <a:xfrm>
          <a:off x="21075727" y="982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64605</xdr:rowOff>
    </xdr:from>
    <xdr:ext cx="469744" cy="259045"/>
    <xdr:sp macro="" textlink="">
      <xdr:nvSpPr>
        <xdr:cNvPr id="725" name="n_2mainValue【保健センター・保健所】&#10;一人当たり面積">
          <a:extLst>
            <a:ext uri="{FF2B5EF4-FFF2-40B4-BE49-F238E27FC236}">
              <a16:creationId xmlns:a16="http://schemas.microsoft.com/office/drawing/2014/main" id="{F7E80185-3399-4D95-8463-1057871B170E}"/>
            </a:ext>
          </a:extLst>
        </xdr:cNvPr>
        <xdr:cNvSpPr txBox="1"/>
      </xdr:nvSpPr>
      <xdr:spPr>
        <a:xfrm>
          <a:off x="20199427" y="98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75492</xdr:rowOff>
    </xdr:from>
    <xdr:ext cx="469744" cy="259045"/>
    <xdr:sp macro="" textlink="">
      <xdr:nvSpPr>
        <xdr:cNvPr id="726" name="n_3mainValue【保健センター・保健所】&#10;一人当たり面積">
          <a:extLst>
            <a:ext uri="{FF2B5EF4-FFF2-40B4-BE49-F238E27FC236}">
              <a16:creationId xmlns:a16="http://schemas.microsoft.com/office/drawing/2014/main" id="{02D4B5FE-3284-414B-9E57-4B02B10741A2}"/>
            </a:ext>
          </a:extLst>
        </xdr:cNvPr>
        <xdr:cNvSpPr txBox="1"/>
      </xdr:nvSpPr>
      <xdr:spPr>
        <a:xfrm>
          <a:off x="19310427" y="984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86377</xdr:rowOff>
    </xdr:from>
    <xdr:ext cx="469744" cy="259045"/>
    <xdr:sp macro="" textlink="">
      <xdr:nvSpPr>
        <xdr:cNvPr id="727" name="n_4mainValue【保健センター・保健所】&#10;一人当たり面積">
          <a:extLst>
            <a:ext uri="{FF2B5EF4-FFF2-40B4-BE49-F238E27FC236}">
              <a16:creationId xmlns:a16="http://schemas.microsoft.com/office/drawing/2014/main" id="{06C42772-527F-4FE7-8A89-539B72A8BA48}"/>
            </a:ext>
          </a:extLst>
        </xdr:cNvPr>
        <xdr:cNvSpPr txBox="1"/>
      </xdr:nvSpPr>
      <xdr:spPr>
        <a:xfrm>
          <a:off x="1842142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20F29F81-23A7-49A5-959D-0819F089618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C61CEEE0-D675-452E-85ED-7AC76FAB246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4F3F98FE-058B-428D-8CDF-87C41C792D0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698E0304-6AD7-4F3F-A057-44227637AF7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891F2F6A-3E13-4273-A2E3-7B8B6EF5B2C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42D0647A-70C6-4621-B054-F79BD3BFA33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50DF4F2A-96F7-465E-856C-EADC9A9232E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A769BE97-0789-41C1-AE21-19FDE063269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BF087D0B-5679-413E-B665-B1BE555465CF}"/>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35FD2A04-950E-401D-8842-41A13F6CE89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a:extLst>
            <a:ext uri="{FF2B5EF4-FFF2-40B4-BE49-F238E27FC236}">
              <a16:creationId xmlns:a16="http://schemas.microsoft.com/office/drawing/2014/main" id="{9F916907-6CC7-4CB4-A6AC-978B97D1448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a:extLst>
            <a:ext uri="{FF2B5EF4-FFF2-40B4-BE49-F238E27FC236}">
              <a16:creationId xmlns:a16="http://schemas.microsoft.com/office/drawing/2014/main" id="{6ECC6F30-3BCB-43EC-ABAA-4FB63D6A842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a:extLst>
            <a:ext uri="{FF2B5EF4-FFF2-40B4-BE49-F238E27FC236}">
              <a16:creationId xmlns:a16="http://schemas.microsoft.com/office/drawing/2014/main" id="{2861ECA6-04F5-4018-AA4E-3EF2301B14A6}"/>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a:extLst>
            <a:ext uri="{FF2B5EF4-FFF2-40B4-BE49-F238E27FC236}">
              <a16:creationId xmlns:a16="http://schemas.microsoft.com/office/drawing/2014/main" id="{281C42D8-2DF3-411F-9296-E2862951B4B8}"/>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a:extLst>
            <a:ext uri="{FF2B5EF4-FFF2-40B4-BE49-F238E27FC236}">
              <a16:creationId xmlns:a16="http://schemas.microsoft.com/office/drawing/2014/main" id="{1B765756-4309-4297-B2A4-05A9245EFA1C}"/>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a:extLst>
            <a:ext uri="{FF2B5EF4-FFF2-40B4-BE49-F238E27FC236}">
              <a16:creationId xmlns:a16="http://schemas.microsoft.com/office/drawing/2014/main" id="{652DB5F1-8FE7-40FD-9DA3-467CBF6786EC}"/>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a:extLst>
            <a:ext uri="{FF2B5EF4-FFF2-40B4-BE49-F238E27FC236}">
              <a16:creationId xmlns:a16="http://schemas.microsoft.com/office/drawing/2014/main" id="{B02F635D-F276-46DE-B202-DB0B122A6F76}"/>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a:extLst>
            <a:ext uri="{FF2B5EF4-FFF2-40B4-BE49-F238E27FC236}">
              <a16:creationId xmlns:a16="http://schemas.microsoft.com/office/drawing/2014/main" id="{8874BC6B-86D8-4B8E-9AB7-253421ECC8F3}"/>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a:extLst>
            <a:ext uri="{FF2B5EF4-FFF2-40B4-BE49-F238E27FC236}">
              <a16:creationId xmlns:a16="http://schemas.microsoft.com/office/drawing/2014/main" id="{48F6D6FE-780D-4321-BEBF-899E4B87B783}"/>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a:extLst>
            <a:ext uri="{FF2B5EF4-FFF2-40B4-BE49-F238E27FC236}">
              <a16:creationId xmlns:a16="http://schemas.microsoft.com/office/drawing/2014/main" id="{B02DA230-2B3C-475E-A8DD-30E93ED04C1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a:extLst>
            <a:ext uri="{FF2B5EF4-FFF2-40B4-BE49-F238E27FC236}">
              <a16:creationId xmlns:a16="http://schemas.microsoft.com/office/drawing/2014/main" id="{EB0C81D7-97A2-40AC-9749-A2563720FB69}"/>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C39EA28F-3D2D-46A4-AE15-45AF70A5EFA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a:extLst>
            <a:ext uri="{FF2B5EF4-FFF2-40B4-BE49-F238E27FC236}">
              <a16:creationId xmlns:a16="http://schemas.microsoft.com/office/drawing/2014/main" id="{753AC046-1847-4E13-8F83-4EADBA8D227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63944340-11BA-4DFD-AE60-4663FBCE040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26670</xdr:rowOff>
    </xdr:from>
    <xdr:to>
      <xdr:col>85</xdr:col>
      <xdr:colOff>126364</xdr:colOff>
      <xdr:row>86</xdr:row>
      <xdr:rowOff>87630</xdr:rowOff>
    </xdr:to>
    <xdr:cxnSp macro="">
      <xdr:nvCxnSpPr>
        <xdr:cNvPr id="752" name="直線コネクタ 751">
          <a:extLst>
            <a:ext uri="{FF2B5EF4-FFF2-40B4-BE49-F238E27FC236}">
              <a16:creationId xmlns:a16="http://schemas.microsoft.com/office/drawing/2014/main" id="{12A55F27-B17A-4C97-865D-42E66F8E5419}"/>
            </a:ext>
          </a:extLst>
        </xdr:cNvPr>
        <xdr:cNvCxnSpPr/>
      </xdr:nvCxnSpPr>
      <xdr:spPr>
        <a:xfrm flipV="1">
          <a:off x="16318864" y="1339977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91457</xdr:rowOff>
    </xdr:from>
    <xdr:ext cx="405111" cy="259045"/>
    <xdr:sp macro="" textlink="">
      <xdr:nvSpPr>
        <xdr:cNvPr id="753" name="【消防施設】&#10;有形固定資産減価償却率最小値テキスト">
          <a:extLst>
            <a:ext uri="{FF2B5EF4-FFF2-40B4-BE49-F238E27FC236}">
              <a16:creationId xmlns:a16="http://schemas.microsoft.com/office/drawing/2014/main" id="{817C54D4-D96B-4F2D-ABCD-2FC681D5BEBE}"/>
            </a:ext>
          </a:extLst>
        </xdr:cNvPr>
        <xdr:cNvSpPr txBox="1"/>
      </xdr:nvSpPr>
      <xdr:spPr>
        <a:xfrm>
          <a:off x="16357600" y="1483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87630</xdr:rowOff>
    </xdr:from>
    <xdr:to>
      <xdr:col>86</xdr:col>
      <xdr:colOff>25400</xdr:colOff>
      <xdr:row>86</xdr:row>
      <xdr:rowOff>87630</xdr:rowOff>
    </xdr:to>
    <xdr:cxnSp macro="">
      <xdr:nvCxnSpPr>
        <xdr:cNvPr id="754" name="直線コネクタ 753">
          <a:extLst>
            <a:ext uri="{FF2B5EF4-FFF2-40B4-BE49-F238E27FC236}">
              <a16:creationId xmlns:a16="http://schemas.microsoft.com/office/drawing/2014/main" id="{F185A24E-4FB6-4B66-A9B2-7E916811A8F1}"/>
            </a:ext>
          </a:extLst>
        </xdr:cNvPr>
        <xdr:cNvCxnSpPr/>
      </xdr:nvCxnSpPr>
      <xdr:spPr>
        <a:xfrm>
          <a:off x="16230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144797</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D182387C-11DC-43B6-864F-ADE04B8CCEC2}"/>
            </a:ext>
          </a:extLst>
        </xdr:cNvPr>
        <xdr:cNvSpPr txBox="1"/>
      </xdr:nvSpPr>
      <xdr:spPr>
        <a:xfrm>
          <a:off x="16357600" y="1317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26670</xdr:rowOff>
    </xdr:from>
    <xdr:to>
      <xdr:col>86</xdr:col>
      <xdr:colOff>25400</xdr:colOff>
      <xdr:row>78</xdr:row>
      <xdr:rowOff>26670</xdr:rowOff>
    </xdr:to>
    <xdr:cxnSp macro="">
      <xdr:nvCxnSpPr>
        <xdr:cNvPr id="756" name="直線コネクタ 755">
          <a:extLst>
            <a:ext uri="{FF2B5EF4-FFF2-40B4-BE49-F238E27FC236}">
              <a16:creationId xmlns:a16="http://schemas.microsoft.com/office/drawing/2014/main" id="{DDE7AC71-D564-4CD8-8554-C0B40CD3D494}"/>
            </a:ext>
          </a:extLst>
        </xdr:cNvPr>
        <xdr:cNvCxnSpPr/>
      </xdr:nvCxnSpPr>
      <xdr:spPr>
        <a:xfrm>
          <a:off x="16230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68597</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119CA887-B894-47E5-833A-38AF2011B8DA}"/>
            </a:ext>
          </a:extLst>
        </xdr:cNvPr>
        <xdr:cNvSpPr txBox="1"/>
      </xdr:nvSpPr>
      <xdr:spPr>
        <a:xfrm>
          <a:off x="16357600" y="14127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90170</xdr:rowOff>
    </xdr:from>
    <xdr:to>
      <xdr:col>85</xdr:col>
      <xdr:colOff>177800</xdr:colOff>
      <xdr:row>83</xdr:row>
      <xdr:rowOff>20320</xdr:rowOff>
    </xdr:to>
    <xdr:sp macro="" textlink="">
      <xdr:nvSpPr>
        <xdr:cNvPr id="758" name="フローチャート: 判断 757">
          <a:extLst>
            <a:ext uri="{FF2B5EF4-FFF2-40B4-BE49-F238E27FC236}">
              <a16:creationId xmlns:a16="http://schemas.microsoft.com/office/drawing/2014/main" id="{0370813F-D311-474A-8E2F-3EB3B3E9AC45}"/>
            </a:ext>
          </a:extLst>
        </xdr:cNvPr>
        <xdr:cNvSpPr/>
      </xdr:nvSpPr>
      <xdr:spPr>
        <a:xfrm>
          <a:off x="162687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69214</xdr:rowOff>
    </xdr:from>
    <xdr:to>
      <xdr:col>81</xdr:col>
      <xdr:colOff>101600</xdr:colOff>
      <xdr:row>82</xdr:row>
      <xdr:rowOff>170814</xdr:rowOff>
    </xdr:to>
    <xdr:sp macro="" textlink="">
      <xdr:nvSpPr>
        <xdr:cNvPr id="759" name="フローチャート: 判断 758">
          <a:extLst>
            <a:ext uri="{FF2B5EF4-FFF2-40B4-BE49-F238E27FC236}">
              <a16:creationId xmlns:a16="http://schemas.microsoft.com/office/drawing/2014/main" id="{1091B2FB-4B4C-482E-A7F6-6E5489F3516E}"/>
            </a:ext>
          </a:extLst>
        </xdr:cNvPr>
        <xdr:cNvSpPr/>
      </xdr:nvSpPr>
      <xdr:spPr>
        <a:xfrm>
          <a:off x="15430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53975</xdr:rowOff>
    </xdr:from>
    <xdr:to>
      <xdr:col>76</xdr:col>
      <xdr:colOff>165100</xdr:colOff>
      <xdr:row>82</xdr:row>
      <xdr:rowOff>155575</xdr:rowOff>
    </xdr:to>
    <xdr:sp macro="" textlink="">
      <xdr:nvSpPr>
        <xdr:cNvPr id="760" name="フローチャート: 判断 759">
          <a:extLst>
            <a:ext uri="{FF2B5EF4-FFF2-40B4-BE49-F238E27FC236}">
              <a16:creationId xmlns:a16="http://schemas.microsoft.com/office/drawing/2014/main" id="{DE460D41-2591-430A-B67E-6FC30F848189}"/>
            </a:ext>
          </a:extLst>
        </xdr:cNvPr>
        <xdr:cNvSpPr/>
      </xdr:nvSpPr>
      <xdr:spPr>
        <a:xfrm>
          <a:off x="14541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19686</xdr:rowOff>
    </xdr:from>
    <xdr:to>
      <xdr:col>72</xdr:col>
      <xdr:colOff>38100</xdr:colOff>
      <xdr:row>82</xdr:row>
      <xdr:rowOff>121286</xdr:rowOff>
    </xdr:to>
    <xdr:sp macro="" textlink="">
      <xdr:nvSpPr>
        <xdr:cNvPr id="761" name="フローチャート: 判断 760">
          <a:extLst>
            <a:ext uri="{FF2B5EF4-FFF2-40B4-BE49-F238E27FC236}">
              <a16:creationId xmlns:a16="http://schemas.microsoft.com/office/drawing/2014/main" id="{608D4239-CEBE-49CE-B47F-4956AF89DEE3}"/>
            </a:ext>
          </a:extLst>
        </xdr:cNvPr>
        <xdr:cNvSpPr/>
      </xdr:nvSpPr>
      <xdr:spPr>
        <a:xfrm>
          <a:off x="13652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4445</xdr:rowOff>
    </xdr:from>
    <xdr:to>
      <xdr:col>67</xdr:col>
      <xdr:colOff>101600</xdr:colOff>
      <xdr:row>82</xdr:row>
      <xdr:rowOff>106045</xdr:rowOff>
    </xdr:to>
    <xdr:sp macro="" textlink="">
      <xdr:nvSpPr>
        <xdr:cNvPr id="762" name="フローチャート: 判断 761">
          <a:extLst>
            <a:ext uri="{FF2B5EF4-FFF2-40B4-BE49-F238E27FC236}">
              <a16:creationId xmlns:a16="http://schemas.microsoft.com/office/drawing/2014/main" id="{4F7636CF-449A-49DE-BFAD-20F2673F745B}"/>
            </a:ext>
          </a:extLst>
        </xdr:cNvPr>
        <xdr:cNvSpPr/>
      </xdr:nvSpPr>
      <xdr:spPr>
        <a:xfrm>
          <a:off x="127635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27F106BF-46CE-4694-9208-E3C5D20B2B5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7A53D3A8-E8CA-4330-BB9D-0D04D36664D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FF640161-25F8-49B8-A2F1-DB1873FE579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05946EB5-A637-4CF3-B110-186E9059B42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94C9126D-2F5C-4C04-8830-1E82B226ADF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120650</xdr:rowOff>
    </xdr:from>
    <xdr:to>
      <xdr:col>85</xdr:col>
      <xdr:colOff>177800</xdr:colOff>
      <xdr:row>81</xdr:row>
      <xdr:rowOff>50800</xdr:rowOff>
    </xdr:to>
    <xdr:sp macro="" textlink="">
      <xdr:nvSpPr>
        <xdr:cNvPr id="768" name="楕円 767">
          <a:extLst>
            <a:ext uri="{FF2B5EF4-FFF2-40B4-BE49-F238E27FC236}">
              <a16:creationId xmlns:a16="http://schemas.microsoft.com/office/drawing/2014/main" id="{AAE3983A-4181-48B6-97F4-D08F7F7DC70A}"/>
            </a:ext>
          </a:extLst>
        </xdr:cNvPr>
        <xdr:cNvSpPr/>
      </xdr:nvSpPr>
      <xdr:spPr>
        <a:xfrm>
          <a:off x="16268700" y="1383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143527</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0A352EDF-DE3F-46E8-8010-3245075E7294}"/>
            </a:ext>
          </a:extLst>
        </xdr:cNvPr>
        <xdr:cNvSpPr txBox="1"/>
      </xdr:nvSpPr>
      <xdr:spPr>
        <a:xfrm>
          <a:off x="16357600"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132080</xdr:rowOff>
    </xdr:from>
    <xdr:to>
      <xdr:col>81</xdr:col>
      <xdr:colOff>101600</xdr:colOff>
      <xdr:row>81</xdr:row>
      <xdr:rowOff>62230</xdr:rowOff>
    </xdr:to>
    <xdr:sp macro="" textlink="">
      <xdr:nvSpPr>
        <xdr:cNvPr id="770" name="楕円 769">
          <a:extLst>
            <a:ext uri="{FF2B5EF4-FFF2-40B4-BE49-F238E27FC236}">
              <a16:creationId xmlns:a16="http://schemas.microsoft.com/office/drawing/2014/main" id="{08E4751D-27C7-455A-B369-314AAC28F866}"/>
            </a:ext>
          </a:extLst>
        </xdr:cNvPr>
        <xdr:cNvSpPr/>
      </xdr:nvSpPr>
      <xdr:spPr>
        <a:xfrm>
          <a:off x="15430500" y="1384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0</xdr:rowOff>
    </xdr:from>
    <xdr:to>
      <xdr:col>85</xdr:col>
      <xdr:colOff>127000</xdr:colOff>
      <xdr:row>81</xdr:row>
      <xdr:rowOff>11430</xdr:rowOff>
    </xdr:to>
    <xdr:cxnSp macro="">
      <xdr:nvCxnSpPr>
        <xdr:cNvPr id="771" name="直線コネクタ 770">
          <a:extLst>
            <a:ext uri="{FF2B5EF4-FFF2-40B4-BE49-F238E27FC236}">
              <a16:creationId xmlns:a16="http://schemas.microsoft.com/office/drawing/2014/main" id="{804D01D7-97FA-47A2-AEDE-184BD87212AB}"/>
            </a:ext>
          </a:extLst>
        </xdr:cNvPr>
        <xdr:cNvCxnSpPr/>
      </xdr:nvCxnSpPr>
      <xdr:spPr>
        <a:xfrm flipV="1">
          <a:off x="15481300" y="1388745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86361</xdr:rowOff>
    </xdr:from>
    <xdr:to>
      <xdr:col>76</xdr:col>
      <xdr:colOff>165100</xdr:colOff>
      <xdr:row>81</xdr:row>
      <xdr:rowOff>16511</xdr:rowOff>
    </xdr:to>
    <xdr:sp macro="" textlink="">
      <xdr:nvSpPr>
        <xdr:cNvPr id="772" name="楕円 771">
          <a:extLst>
            <a:ext uri="{FF2B5EF4-FFF2-40B4-BE49-F238E27FC236}">
              <a16:creationId xmlns:a16="http://schemas.microsoft.com/office/drawing/2014/main" id="{0910A656-E5AF-4F6C-A595-62E6069C9842}"/>
            </a:ext>
          </a:extLst>
        </xdr:cNvPr>
        <xdr:cNvSpPr/>
      </xdr:nvSpPr>
      <xdr:spPr>
        <a:xfrm>
          <a:off x="14541500" y="1380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137161</xdr:rowOff>
    </xdr:from>
    <xdr:to>
      <xdr:col>81</xdr:col>
      <xdr:colOff>50800</xdr:colOff>
      <xdr:row>81</xdr:row>
      <xdr:rowOff>11430</xdr:rowOff>
    </xdr:to>
    <xdr:cxnSp macro="">
      <xdr:nvCxnSpPr>
        <xdr:cNvPr id="773" name="直線コネクタ 772">
          <a:extLst>
            <a:ext uri="{FF2B5EF4-FFF2-40B4-BE49-F238E27FC236}">
              <a16:creationId xmlns:a16="http://schemas.microsoft.com/office/drawing/2014/main" id="{7B5974F3-0EC6-422F-8D55-B5A57763E063}"/>
            </a:ext>
          </a:extLst>
        </xdr:cNvPr>
        <xdr:cNvCxnSpPr/>
      </xdr:nvCxnSpPr>
      <xdr:spPr>
        <a:xfrm>
          <a:off x="14592300" y="138531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38736</xdr:rowOff>
    </xdr:from>
    <xdr:to>
      <xdr:col>72</xdr:col>
      <xdr:colOff>38100</xdr:colOff>
      <xdr:row>80</xdr:row>
      <xdr:rowOff>140336</xdr:rowOff>
    </xdr:to>
    <xdr:sp macro="" textlink="">
      <xdr:nvSpPr>
        <xdr:cNvPr id="774" name="楕円 773">
          <a:extLst>
            <a:ext uri="{FF2B5EF4-FFF2-40B4-BE49-F238E27FC236}">
              <a16:creationId xmlns:a16="http://schemas.microsoft.com/office/drawing/2014/main" id="{9E4527EE-0665-469F-90EE-07E41CEB36DB}"/>
            </a:ext>
          </a:extLst>
        </xdr:cNvPr>
        <xdr:cNvSpPr/>
      </xdr:nvSpPr>
      <xdr:spPr>
        <a:xfrm>
          <a:off x="13652500" y="1375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89536</xdr:rowOff>
    </xdr:from>
    <xdr:to>
      <xdr:col>76</xdr:col>
      <xdr:colOff>114300</xdr:colOff>
      <xdr:row>80</xdr:row>
      <xdr:rowOff>137161</xdr:rowOff>
    </xdr:to>
    <xdr:cxnSp macro="">
      <xdr:nvCxnSpPr>
        <xdr:cNvPr id="775" name="直線コネクタ 774">
          <a:extLst>
            <a:ext uri="{FF2B5EF4-FFF2-40B4-BE49-F238E27FC236}">
              <a16:creationId xmlns:a16="http://schemas.microsoft.com/office/drawing/2014/main" id="{CA9789ED-68EB-48B0-90F2-C4ABE82FD16A}"/>
            </a:ext>
          </a:extLst>
        </xdr:cNvPr>
        <xdr:cNvCxnSpPr/>
      </xdr:nvCxnSpPr>
      <xdr:spPr>
        <a:xfrm>
          <a:off x="13703300" y="13805536"/>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12064</xdr:rowOff>
    </xdr:from>
    <xdr:to>
      <xdr:col>67</xdr:col>
      <xdr:colOff>101600</xdr:colOff>
      <xdr:row>80</xdr:row>
      <xdr:rowOff>113664</xdr:rowOff>
    </xdr:to>
    <xdr:sp macro="" textlink="">
      <xdr:nvSpPr>
        <xdr:cNvPr id="776" name="楕円 775">
          <a:extLst>
            <a:ext uri="{FF2B5EF4-FFF2-40B4-BE49-F238E27FC236}">
              <a16:creationId xmlns:a16="http://schemas.microsoft.com/office/drawing/2014/main" id="{353B3FB3-A962-43CF-B34E-5232D7A822CA}"/>
            </a:ext>
          </a:extLst>
        </xdr:cNvPr>
        <xdr:cNvSpPr/>
      </xdr:nvSpPr>
      <xdr:spPr>
        <a:xfrm>
          <a:off x="12763500" y="1372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62864</xdr:rowOff>
    </xdr:from>
    <xdr:to>
      <xdr:col>71</xdr:col>
      <xdr:colOff>177800</xdr:colOff>
      <xdr:row>80</xdr:row>
      <xdr:rowOff>89536</xdr:rowOff>
    </xdr:to>
    <xdr:cxnSp macro="">
      <xdr:nvCxnSpPr>
        <xdr:cNvPr id="777" name="直線コネクタ 776">
          <a:extLst>
            <a:ext uri="{FF2B5EF4-FFF2-40B4-BE49-F238E27FC236}">
              <a16:creationId xmlns:a16="http://schemas.microsoft.com/office/drawing/2014/main" id="{E32B95B8-4D90-47AB-B4F2-C92E98B28FA1}"/>
            </a:ext>
          </a:extLst>
        </xdr:cNvPr>
        <xdr:cNvCxnSpPr/>
      </xdr:nvCxnSpPr>
      <xdr:spPr>
        <a:xfrm>
          <a:off x="12814300" y="13778864"/>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161941</xdr:rowOff>
    </xdr:from>
    <xdr:ext cx="405111" cy="259045"/>
    <xdr:sp macro="" textlink="">
      <xdr:nvSpPr>
        <xdr:cNvPr id="778" name="n_1aveValue【消防施設】&#10;有形固定資産減価償却率">
          <a:extLst>
            <a:ext uri="{FF2B5EF4-FFF2-40B4-BE49-F238E27FC236}">
              <a16:creationId xmlns:a16="http://schemas.microsoft.com/office/drawing/2014/main" id="{15F1AD1A-AA3D-4E3E-B161-5732AFFFF252}"/>
            </a:ext>
          </a:extLst>
        </xdr:cNvPr>
        <xdr:cNvSpPr txBox="1"/>
      </xdr:nvSpPr>
      <xdr:spPr>
        <a:xfrm>
          <a:off x="152660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146702</xdr:rowOff>
    </xdr:from>
    <xdr:ext cx="405111" cy="259045"/>
    <xdr:sp macro="" textlink="">
      <xdr:nvSpPr>
        <xdr:cNvPr id="779" name="n_2aveValue【消防施設】&#10;有形固定資産減価償却率">
          <a:extLst>
            <a:ext uri="{FF2B5EF4-FFF2-40B4-BE49-F238E27FC236}">
              <a16:creationId xmlns:a16="http://schemas.microsoft.com/office/drawing/2014/main" id="{B015F70E-7C86-4CF1-8814-D58A7DD688C6}"/>
            </a:ext>
          </a:extLst>
        </xdr:cNvPr>
        <xdr:cNvSpPr txBox="1"/>
      </xdr:nvSpPr>
      <xdr:spPr>
        <a:xfrm>
          <a:off x="143897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112413</xdr:rowOff>
    </xdr:from>
    <xdr:ext cx="405111" cy="259045"/>
    <xdr:sp macro="" textlink="">
      <xdr:nvSpPr>
        <xdr:cNvPr id="780" name="n_3aveValue【消防施設】&#10;有形固定資産減価償却率">
          <a:extLst>
            <a:ext uri="{FF2B5EF4-FFF2-40B4-BE49-F238E27FC236}">
              <a16:creationId xmlns:a16="http://schemas.microsoft.com/office/drawing/2014/main" id="{8D0212CC-F2C9-46B2-B251-5294E7672A13}"/>
            </a:ext>
          </a:extLst>
        </xdr:cNvPr>
        <xdr:cNvSpPr txBox="1"/>
      </xdr:nvSpPr>
      <xdr:spPr>
        <a:xfrm>
          <a:off x="13500744" y="1417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97172</xdr:rowOff>
    </xdr:from>
    <xdr:ext cx="405111" cy="259045"/>
    <xdr:sp macro="" textlink="">
      <xdr:nvSpPr>
        <xdr:cNvPr id="781" name="n_4aveValue【消防施設】&#10;有形固定資産減価償却率">
          <a:extLst>
            <a:ext uri="{FF2B5EF4-FFF2-40B4-BE49-F238E27FC236}">
              <a16:creationId xmlns:a16="http://schemas.microsoft.com/office/drawing/2014/main" id="{3D353AF0-1EAF-4813-94F6-15CD363A065C}"/>
            </a:ext>
          </a:extLst>
        </xdr:cNvPr>
        <xdr:cNvSpPr txBox="1"/>
      </xdr:nvSpPr>
      <xdr:spPr>
        <a:xfrm>
          <a:off x="12611744" y="1415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78757</xdr:rowOff>
    </xdr:from>
    <xdr:ext cx="405111" cy="259045"/>
    <xdr:sp macro="" textlink="">
      <xdr:nvSpPr>
        <xdr:cNvPr id="782" name="n_1mainValue【消防施設】&#10;有形固定資産減価償却率">
          <a:extLst>
            <a:ext uri="{FF2B5EF4-FFF2-40B4-BE49-F238E27FC236}">
              <a16:creationId xmlns:a16="http://schemas.microsoft.com/office/drawing/2014/main" id="{65A59762-FEFA-4319-814A-A7CE996422F4}"/>
            </a:ext>
          </a:extLst>
        </xdr:cNvPr>
        <xdr:cNvSpPr txBox="1"/>
      </xdr:nvSpPr>
      <xdr:spPr>
        <a:xfrm>
          <a:off x="15266044" y="1362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33038</xdr:rowOff>
    </xdr:from>
    <xdr:ext cx="405111" cy="259045"/>
    <xdr:sp macro="" textlink="">
      <xdr:nvSpPr>
        <xdr:cNvPr id="783" name="n_2mainValue【消防施設】&#10;有形固定資産減価償却率">
          <a:extLst>
            <a:ext uri="{FF2B5EF4-FFF2-40B4-BE49-F238E27FC236}">
              <a16:creationId xmlns:a16="http://schemas.microsoft.com/office/drawing/2014/main" id="{4635CF1A-478B-4499-8279-B7E053F706D6}"/>
            </a:ext>
          </a:extLst>
        </xdr:cNvPr>
        <xdr:cNvSpPr txBox="1"/>
      </xdr:nvSpPr>
      <xdr:spPr>
        <a:xfrm>
          <a:off x="14389744" y="1357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156863</xdr:rowOff>
    </xdr:from>
    <xdr:ext cx="405111" cy="259045"/>
    <xdr:sp macro="" textlink="">
      <xdr:nvSpPr>
        <xdr:cNvPr id="784" name="n_3mainValue【消防施設】&#10;有形固定資産減価償却率">
          <a:extLst>
            <a:ext uri="{FF2B5EF4-FFF2-40B4-BE49-F238E27FC236}">
              <a16:creationId xmlns:a16="http://schemas.microsoft.com/office/drawing/2014/main" id="{1989294C-9003-4EED-9E85-89ED4772E314}"/>
            </a:ext>
          </a:extLst>
        </xdr:cNvPr>
        <xdr:cNvSpPr txBox="1"/>
      </xdr:nvSpPr>
      <xdr:spPr>
        <a:xfrm>
          <a:off x="13500744"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130191</xdr:rowOff>
    </xdr:from>
    <xdr:ext cx="405111" cy="259045"/>
    <xdr:sp macro="" textlink="">
      <xdr:nvSpPr>
        <xdr:cNvPr id="785" name="n_4mainValue【消防施設】&#10;有形固定資産減価償却率">
          <a:extLst>
            <a:ext uri="{FF2B5EF4-FFF2-40B4-BE49-F238E27FC236}">
              <a16:creationId xmlns:a16="http://schemas.microsoft.com/office/drawing/2014/main" id="{F93C0E35-9B2B-4AA4-AD50-7F27FDDB28C6}"/>
            </a:ext>
          </a:extLst>
        </xdr:cNvPr>
        <xdr:cNvSpPr txBox="1"/>
      </xdr:nvSpPr>
      <xdr:spPr>
        <a:xfrm>
          <a:off x="12611744" y="1350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E4A8F2C1-EE0F-458D-BCE4-F7395E68AE6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6E8E596C-3A69-414E-B66A-BD5AD1FC146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04F023C7-97AB-450A-8C78-DABE4FA33C1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184E8AD2-8554-415B-92E4-45DB1A2F9E2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F57B63D2-FBBC-4581-8517-4F411CB08A7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582B8111-ACB1-4D04-A241-A91C3E77D24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8A3C172B-01BB-4244-8435-6E5B28ED5BC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0800200E-D666-4800-BCDA-4ABB924BBD5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4425A9F8-8B78-4B99-9041-7BE121BBFCD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9999BC9E-E560-4EC7-A7F9-B8FB4AD6764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6" name="直線コネクタ 795">
          <a:extLst>
            <a:ext uri="{FF2B5EF4-FFF2-40B4-BE49-F238E27FC236}">
              <a16:creationId xmlns:a16="http://schemas.microsoft.com/office/drawing/2014/main" id="{7B505BBB-47EE-4D9E-9496-F0BB23D4B3AC}"/>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7" name="テキスト ボックス 796">
          <a:extLst>
            <a:ext uri="{FF2B5EF4-FFF2-40B4-BE49-F238E27FC236}">
              <a16:creationId xmlns:a16="http://schemas.microsoft.com/office/drawing/2014/main" id="{992621BE-FF10-4019-9D6B-25219FCF02DC}"/>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8" name="直線コネクタ 797">
          <a:extLst>
            <a:ext uri="{FF2B5EF4-FFF2-40B4-BE49-F238E27FC236}">
              <a16:creationId xmlns:a16="http://schemas.microsoft.com/office/drawing/2014/main" id="{93C5E5AC-DE82-4085-AD5A-98D3EDDDC5EA}"/>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9" name="テキスト ボックス 798">
          <a:extLst>
            <a:ext uri="{FF2B5EF4-FFF2-40B4-BE49-F238E27FC236}">
              <a16:creationId xmlns:a16="http://schemas.microsoft.com/office/drawing/2014/main" id="{6DB32F71-0649-4147-9B14-0BEA3907A868}"/>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0" name="直線コネクタ 799">
          <a:extLst>
            <a:ext uri="{FF2B5EF4-FFF2-40B4-BE49-F238E27FC236}">
              <a16:creationId xmlns:a16="http://schemas.microsoft.com/office/drawing/2014/main" id="{24041F8C-B4E5-4F7A-8ADE-57AE9ABDCAE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1" name="テキスト ボックス 800">
          <a:extLst>
            <a:ext uri="{FF2B5EF4-FFF2-40B4-BE49-F238E27FC236}">
              <a16:creationId xmlns:a16="http://schemas.microsoft.com/office/drawing/2014/main" id="{F7C534DA-632E-4603-91B7-CDC009568A3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2" name="直線コネクタ 801">
          <a:extLst>
            <a:ext uri="{FF2B5EF4-FFF2-40B4-BE49-F238E27FC236}">
              <a16:creationId xmlns:a16="http://schemas.microsoft.com/office/drawing/2014/main" id="{D7B46ED5-2C94-470E-AF35-952BDE9E56DF}"/>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3" name="テキスト ボックス 802">
          <a:extLst>
            <a:ext uri="{FF2B5EF4-FFF2-40B4-BE49-F238E27FC236}">
              <a16:creationId xmlns:a16="http://schemas.microsoft.com/office/drawing/2014/main" id="{A076B7AC-A70D-461B-AE2A-117EE9121A52}"/>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1731A17B-A456-4791-8DDB-BCDE740D887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559D987B-8174-4E1A-8D9B-76AC34BD758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8D836302-4C4D-40BD-8C59-551D09663BE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80</xdr:row>
      <xdr:rowOff>6096</xdr:rowOff>
    </xdr:from>
    <xdr:to>
      <xdr:col>116</xdr:col>
      <xdr:colOff>62864</xdr:colOff>
      <xdr:row>86</xdr:row>
      <xdr:rowOff>6096</xdr:rowOff>
    </xdr:to>
    <xdr:cxnSp macro="">
      <xdr:nvCxnSpPr>
        <xdr:cNvPr id="807" name="直線コネクタ 806">
          <a:extLst>
            <a:ext uri="{FF2B5EF4-FFF2-40B4-BE49-F238E27FC236}">
              <a16:creationId xmlns:a16="http://schemas.microsoft.com/office/drawing/2014/main" id="{57EE36A0-5A82-4AF0-BAE3-B508F3F63FFD}"/>
            </a:ext>
          </a:extLst>
        </xdr:cNvPr>
        <xdr:cNvCxnSpPr/>
      </xdr:nvCxnSpPr>
      <xdr:spPr>
        <a:xfrm flipV="1">
          <a:off x="22160864" y="13722096"/>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8" name="【消防施設】&#10;一人当たり面積最小値テキスト">
          <a:extLst>
            <a:ext uri="{FF2B5EF4-FFF2-40B4-BE49-F238E27FC236}">
              <a16:creationId xmlns:a16="http://schemas.microsoft.com/office/drawing/2014/main" id="{3DEA16B3-FA28-4049-A7C8-C41069C7DCE5}"/>
            </a:ext>
          </a:extLst>
        </xdr:cNvPr>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9" name="直線コネクタ 808">
          <a:extLst>
            <a:ext uri="{FF2B5EF4-FFF2-40B4-BE49-F238E27FC236}">
              <a16:creationId xmlns:a16="http://schemas.microsoft.com/office/drawing/2014/main" id="{75583A2E-6ABE-4743-AB52-9B8C564E4EE9}"/>
            </a:ext>
          </a:extLst>
        </xdr:cNvPr>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124223</xdr:rowOff>
    </xdr:from>
    <xdr:ext cx="469744" cy="259045"/>
    <xdr:sp macro="" textlink="">
      <xdr:nvSpPr>
        <xdr:cNvPr id="810" name="【消防施設】&#10;一人当たり面積最大値テキスト">
          <a:extLst>
            <a:ext uri="{FF2B5EF4-FFF2-40B4-BE49-F238E27FC236}">
              <a16:creationId xmlns:a16="http://schemas.microsoft.com/office/drawing/2014/main" id="{D82F45B6-CBD3-4457-AB53-D119E9EAFAE3}"/>
            </a:ext>
          </a:extLst>
        </xdr:cNvPr>
        <xdr:cNvSpPr txBox="1"/>
      </xdr:nvSpPr>
      <xdr:spPr>
        <a:xfrm>
          <a:off x="22199600" y="1349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80</xdr:row>
      <xdr:rowOff>6096</xdr:rowOff>
    </xdr:from>
    <xdr:to>
      <xdr:col>116</xdr:col>
      <xdr:colOff>152400</xdr:colOff>
      <xdr:row>80</xdr:row>
      <xdr:rowOff>6096</xdr:rowOff>
    </xdr:to>
    <xdr:cxnSp macro="">
      <xdr:nvCxnSpPr>
        <xdr:cNvPr id="811" name="直線コネクタ 810">
          <a:extLst>
            <a:ext uri="{FF2B5EF4-FFF2-40B4-BE49-F238E27FC236}">
              <a16:creationId xmlns:a16="http://schemas.microsoft.com/office/drawing/2014/main" id="{74FEF36D-1564-43DD-AEF5-1492DBA1B720}"/>
            </a:ext>
          </a:extLst>
        </xdr:cNvPr>
        <xdr:cNvCxnSpPr/>
      </xdr:nvCxnSpPr>
      <xdr:spPr>
        <a:xfrm>
          <a:off x="22072600" y="1372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131335</xdr:rowOff>
    </xdr:from>
    <xdr:ext cx="469744" cy="259045"/>
    <xdr:sp macro="" textlink="">
      <xdr:nvSpPr>
        <xdr:cNvPr id="812" name="【消防施設】&#10;一人当たり面積平均値テキスト">
          <a:extLst>
            <a:ext uri="{FF2B5EF4-FFF2-40B4-BE49-F238E27FC236}">
              <a16:creationId xmlns:a16="http://schemas.microsoft.com/office/drawing/2014/main" id="{FEF04C8C-79BB-4E99-9748-42F9153E4AE1}"/>
            </a:ext>
          </a:extLst>
        </xdr:cNvPr>
        <xdr:cNvSpPr txBox="1"/>
      </xdr:nvSpPr>
      <xdr:spPr>
        <a:xfrm>
          <a:off x="22199600" y="141902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108458</xdr:rowOff>
    </xdr:from>
    <xdr:to>
      <xdr:col>116</xdr:col>
      <xdr:colOff>114300</xdr:colOff>
      <xdr:row>84</xdr:row>
      <xdr:rowOff>38608</xdr:rowOff>
    </xdr:to>
    <xdr:sp macro="" textlink="">
      <xdr:nvSpPr>
        <xdr:cNvPr id="813" name="フローチャート: 判断 812">
          <a:extLst>
            <a:ext uri="{FF2B5EF4-FFF2-40B4-BE49-F238E27FC236}">
              <a16:creationId xmlns:a16="http://schemas.microsoft.com/office/drawing/2014/main" id="{BB744A08-07DA-4ABD-8AB8-3BA82F5A7C94}"/>
            </a:ext>
          </a:extLst>
        </xdr:cNvPr>
        <xdr:cNvSpPr/>
      </xdr:nvSpPr>
      <xdr:spPr>
        <a:xfrm>
          <a:off x="221107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113030</xdr:rowOff>
    </xdr:from>
    <xdr:to>
      <xdr:col>112</xdr:col>
      <xdr:colOff>38100</xdr:colOff>
      <xdr:row>84</xdr:row>
      <xdr:rowOff>43180</xdr:rowOff>
    </xdr:to>
    <xdr:sp macro="" textlink="">
      <xdr:nvSpPr>
        <xdr:cNvPr id="814" name="フローチャート: 判断 813">
          <a:extLst>
            <a:ext uri="{FF2B5EF4-FFF2-40B4-BE49-F238E27FC236}">
              <a16:creationId xmlns:a16="http://schemas.microsoft.com/office/drawing/2014/main" id="{1C52C442-98C6-41F6-89FB-4A2A1E10D606}"/>
            </a:ext>
          </a:extLst>
        </xdr:cNvPr>
        <xdr:cNvSpPr/>
      </xdr:nvSpPr>
      <xdr:spPr>
        <a:xfrm>
          <a:off x="212725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99313</xdr:rowOff>
    </xdr:from>
    <xdr:to>
      <xdr:col>107</xdr:col>
      <xdr:colOff>101600</xdr:colOff>
      <xdr:row>84</xdr:row>
      <xdr:rowOff>29463</xdr:rowOff>
    </xdr:to>
    <xdr:sp macro="" textlink="">
      <xdr:nvSpPr>
        <xdr:cNvPr id="815" name="フローチャート: 判断 814">
          <a:extLst>
            <a:ext uri="{FF2B5EF4-FFF2-40B4-BE49-F238E27FC236}">
              <a16:creationId xmlns:a16="http://schemas.microsoft.com/office/drawing/2014/main" id="{C331807E-4C9D-4FB7-8CA8-39FCD1E52B00}"/>
            </a:ext>
          </a:extLst>
        </xdr:cNvPr>
        <xdr:cNvSpPr/>
      </xdr:nvSpPr>
      <xdr:spPr>
        <a:xfrm>
          <a:off x="20383500" y="1432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85598</xdr:rowOff>
    </xdr:from>
    <xdr:to>
      <xdr:col>102</xdr:col>
      <xdr:colOff>165100</xdr:colOff>
      <xdr:row>84</xdr:row>
      <xdr:rowOff>15748</xdr:rowOff>
    </xdr:to>
    <xdr:sp macro="" textlink="">
      <xdr:nvSpPr>
        <xdr:cNvPr id="816" name="フローチャート: 判断 815">
          <a:extLst>
            <a:ext uri="{FF2B5EF4-FFF2-40B4-BE49-F238E27FC236}">
              <a16:creationId xmlns:a16="http://schemas.microsoft.com/office/drawing/2014/main" id="{13DF0769-CED6-4C45-935D-4FCBD7FBE0F1}"/>
            </a:ext>
          </a:extLst>
        </xdr:cNvPr>
        <xdr:cNvSpPr/>
      </xdr:nvSpPr>
      <xdr:spPr>
        <a:xfrm>
          <a:off x="194945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126746</xdr:rowOff>
    </xdr:from>
    <xdr:to>
      <xdr:col>98</xdr:col>
      <xdr:colOff>38100</xdr:colOff>
      <xdr:row>84</xdr:row>
      <xdr:rowOff>56896</xdr:rowOff>
    </xdr:to>
    <xdr:sp macro="" textlink="">
      <xdr:nvSpPr>
        <xdr:cNvPr id="817" name="フローチャート: 判断 816">
          <a:extLst>
            <a:ext uri="{FF2B5EF4-FFF2-40B4-BE49-F238E27FC236}">
              <a16:creationId xmlns:a16="http://schemas.microsoft.com/office/drawing/2014/main" id="{B36F8912-B39B-44D0-B5CC-669526219267}"/>
            </a:ext>
          </a:extLst>
        </xdr:cNvPr>
        <xdr:cNvSpPr/>
      </xdr:nvSpPr>
      <xdr:spPr>
        <a:xfrm>
          <a:off x="18605500" y="143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2D0B621B-2FCD-4301-9AFF-76EC4124015F}"/>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DB0BAD26-F7A7-42F9-9BE6-EDB7E6C450E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DE62CCE-878D-4382-93E8-A235BC2141C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AE09B081-399A-4D6C-BED3-D95D5ED2D63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845673E8-500D-4B93-8BEE-E43D1799C14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xdr:rowOff>
    </xdr:from>
    <xdr:to>
      <xdr:col>116</xdr:col>
      <xdr:colOff>114300</xdr:colOff>
      <xdr:row>84</xdr:row>
      <xdr:rowOff>116332</xdr:rowOff>
    </xdr:to>
    <xdr:sp macro="" textlink="">
      <xdr:nvSpPr>
        <xdr:cNvPr id="823" name="楕円 822">
          <a:extLst>
            <a:ext uri="{FF2B5EF4-FFF2-40B4-BE49-F238E27FC236}">
              <a16:creationId xmlns:a16="http://schemas.microsoft.com/office/drawing/2014/main" id="{5BCC042A-6515-42E4-B061-61B317E97250}"/>
            </a:ext>
          </a:extLst>
        </xdr:cNvPr>
        <xdr:cNvSpPr/>
      </xdr:nvSpPr>
      <xdr:spPr>
        <a:xfrm>
          <a:off x="22110700" y="1441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164609</xdr:rowOff>
    </xdr:from>
    <xdr:ext cx="469744" cy="259045"/>
    <xdr:sp macro="" textlink="">
      <xdr:nvSpPr>
        <xdr:cNvPr id="824" name="【消防施設】&#10;一人当たり面積該当値テキスト">
          <a:extLst>
            <a:ext uri="{FF2B5EF4-FFF2-40B4-BE49-F238E27FC236}">
              <a16:creationId xmlns:a16="http://schemas.microsoft.com/office/drawing/2014/main" id="{157DE4F1-F5DA-4719-9D43-B6B21D6053A7}"/>
            </a:ext>
          </a:extLst>
        </xdr:cNvPr>
        <xdr:cNvSpPr txBox="1"/>
      </xdr:nvSpPr>
      <xdr:spPr>
        <a:xfrm>
          <a:off x="22199600" y="14394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19304</xdr:rowOff>
    </xdr:from>
    <xdr:to>
      <xdr:col>112</xdr:col>
      <xdr:colOff>38100</xdr:colOff>
      <xdr:row>84</xdr:row>
      <xdr:rowOff>120904</xdr:rowOff>
    </xdr:to>
    <xdr:sp macro="" textlink="">
      <xdr:nvSpPr>
        <xdr:cNvPr id="825" name="楕円 824">
          <a:extLst>
            <a:ext uri="{FF2B5EF4-FFF2-40B4-BE49-F238E27FC236}">
              <a16:creationId xmlns:a16="http://schemas.microsoft.com/office/drawing/2014/main" id="{DC8F8EF3-E575-48FF-B0CC-9AF5B3AF7FE1}"/>
            </a:ext>
          </a:extLst>
        </xdr:cNvPr>
        <xdr:cNvSpPr/>
      </xdr:nvSpPr>
      <xdr:spPr>
        <a:xfrm>
          <a:off x="21272500" y="144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65532</xdr:rowOff>
    </xdr:from>
    <xdr:to>
      <xdr:col>116</xdr:col>
      <xdr:colOff>63500</xdr:colOff>
      <xdr:row>84</xdr:row>
      <xdr:rowOff>70104</xdr:rowOff>
    </xdr:to>
    <xdr:cxnSp macro="">
      <xdr:nvCxnSpPr>
        <xdr:cNvPr id="826" name="直線コネクタ 825">
          <a:extLst>
            <a:ext uri="{FF2B5EF4-FFF2-40B4-BE49-F238E27FC236}">
              <a16:creationId xmlns:a16="http://schemas.microsoft.com/office/drawing/2014/main" id="{3358DB69-10B8-47F2-ADF7-869066715E82}"/>
            </a:ext>
          </a:extLst>
        </xdr:cNvPr>
        <xdr:cNvCxnSpPr/>
      </xdr:nvCxnSpPr>
      <xdr:spPr>
        <a:xfrm flipV="1">
          <a:off x="21323300" y="1446733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19304</xdr:rowOff>
    </xdr:from>
    <xdr:to>
      <xdr:col>107</xdr:col>
      <xdr:colOff>101600</xdr:colOff>
      <xdr:row>84</xdr:row>
      <xdr:rowOff>120904</xdr:rowOff>
    </xdr:to>
    <xdr:sp macro="" textlink="">
      <xdr:nvSpPr>
        <xdr:cNvPr id="827" name="楕円 826">
          <a:extLst>
            <a:ext uri="{FF2B5EF4-FFF2-40B4-BE49-F238E27FC236}">
              <a16:creationId xmlns:a16="http://schemas.microsoft.com/office/drawing/2014/main" id="{82340C58-4CB9-4E8B-8DA6-6A5C27157B04}"/>
            </a:ext>
          </a:extLst>
        </xdr:cNvPr>
        <xdr:cNvSpPr/>
      </xdr:nvSpPr>
      <xdr:spPr>
        <a:xfrm>
          <a:off x="20383500" y="144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70104</xdr:rowOff>
    </xdr:from>
    <xdr:to>
      <xdr:col>111</xdr:col>
      <xdr:colOff>177800</xdr:colOff>
      <xdr:row>84</xdr:row>
      <xdr:rowOff>70104</xdr:rowOff>
    </xdr:to>
    <xdr:cxnSp macro="">
      <xdr:nvCxnSpPr>
        <xdr:cNvPr id="828" name="直線コネクタ 827">
          <a:extLst>
            <a:ext uri="{FF2B5EF4-FFF2-40B4-BE49-F238E27FC236}">
              <a16:creationId xmlns:a16="http://schemas.microsoft.com/office/drawing/2014/main" id="{90E15086-FAE3-4980-B8C3-9085FAAD2336}"/>
            </a:ext>
          </a:extLst>
        </xdr:cNvPr>
        <xdr:cNvCxnSpPr/>
      </xdr:nvCxnSpPr>
      <xdr:spPr>
        <a:xfrm>
          <a:off x="20434300" y="144719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23876</xdr:rowOff>
    </xdr:from>
    <xdr:to>
      <xdr:col>102</xdr:col>
      <xdr:colOff>165100</xdr:colOff>
      <xdr:row>84</xdr:row>
      <xdr:rowOff>125476</xdr:rowOff>
    </xdr:to>
    <xdr:sp macro="" textlink="">
      <xdr:nvSpPr>
        <xdr:cNvPr id="829" name="楕円 828">
          <a:extLst>
            <a:ext uri="{FF2B5EF4-FFF2-40B4-BE49-F238E27FC236}">
              <a16:creationId xmlns:a16="http://schemas.microsoft.com/office/drawing/2014/main" id="{1C8D2686-8FA3-4026-ACF8-384BC16E4BF2}"/>
            </a:ext>
          </a:extLst>
        </xdr:cNvPr>
        <xdr:cNvSpPr/>
      </xdr:nvSpPr>
      <xdr:spPr>
        <a:xfrm>
          <a:off x="194945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70104</xdr:rowOff>
    </xdr:from>
    <xdr:to>
      <xdr:col>107</xdr:col>
      <xdr:colOff>50800</xdr:colOff>
      <xdr:row>84</xdr:row>
      <xdr:rowOff>74676</xdr:rowOff>
    </xdr:to>
    <xdr:cxnSp macro="">
      <xdr:nvCxnSpPr>
        <xdr:cNvPr id="830" name="直線コネクタ 829">
          <a:extLst>
            <a:ext uri="{FF2B5EF4-FFF2-40B4-BE49-F238E27FC236}">
              <a16:creationId xmlns:a16="http://schemas.microsoft.com/office/drawing/2014/main" id="{DC8C40E4-1921-4778-9051-9972B237BDAA}"/>
            </a:ext>
          </a:extLst>
        </xdr:cNvPr>
        <xdr:cNvCxnSpPr/>
      </xdr:nvCxnSpPr>
      <xdr:spPr>
        <a:xfrm flipV="1">
          <a:off x="19545300" y="144719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19304</xdr:rowOff>
    </xdr:from>
    <xdr:to>
      <xdr:col>98</xdr:col>
      <xdr:colOff>38100</xdr:colOff>
      <xdr:row>84</xdr:row>
      <xdr:rowOff>120904</xdr:rowOff>
    </xdr:to>
    <xdr:sp macro="" textlink="">
      <xdr:nvSpPr>
        <xdr:cNvPr id="831" name="楕円 830">
          <a:extLst>
            <a:ext uri="{FF2B5EF4-FFF2-40B4-BE49-F238E27FC236}">
              <a16:creationId xmlns:a16="http://schemas.microsoft.com/office/drawing/2014/main" id="{3D158559-3E41-4E30-A306-10C75C28EFEC}"/>
            </a:ext>
          </a:extLst>
        </xdr:cNvPr>
        <xdr:cNvSpPr/>
      </xdr:nvSpPr>
      <xdr:spPr>
        <a:xfrm>
          <a:off x="18605500" y="144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70104</xdr:rowOff>
    </xdr:from>
    <xdr:to>
      <xdr:col>102</xdr:col>
      <xdr:colOff>114300</xdr:colOff>
      <xdr:row>84</xdr:row>
      <xdr:rowOff>74676</xdr:rowOff>
    </xdr:to>
    <xdr:cxnSp macro="">
      <xdr:nvCxnSpPr>
        <xdr:cNvPr id="832" name="直線コネクタ 831">
          <a:extLst>
            <a:ext uri="{FF2B5EF4-FFF2-40B4-BE49-F238E27FC236}">
              <a16:creationId xmlns:a16="http://schemas.microsoft.com/office/drawing/2014/main" id="{EAC8CF52-A4E4-4DFA-8429-7B7A0A1450A4}"/>
            </a:ext>
          </a:extLst>
        </xdr:cNvPr>
        <xdr:cNvCxnSpPr/>
      </xdr:nvCxnSpPr>
      <xdr:spPr>
        <a:xfrm>
          <a:off x="18656300" y="144719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59707</xdr:rowOff>
    </xdr:from>
    <xdr:ext cx="469744" cy="259045"/>
    <xdr:sp macro="" textlink="">
      <xdr:nvSpPr>
        <xdr:cNvPr id="833" name="n_1aveValue【消防施設】&#10;一人当たり面積">
          <a:extLst>
            <a:ext uri="{FF2B5EF4-FFF2-40B4-BE49-F238E27FC236}">
              <a16:creationId xmlns:a16="http://schemas.microsoft.com/office/drawing/2014/main" id="{C4F317C8-D51A-4AE6-AE5B-8DC84F2E0B0D}"/>
            </a:ext>
          </a:extLst>
        </xdr:cNvPr>
        <xdr:cNvSpPr txBox="1"/>
      </xdr:nvSpPr>
      <xdr:spPr>
        <a:xfrm>
          <a:off x="210757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45990</xdr:rowOff>
    </xdr:from>
    <xdr:ext cx="469744" cy="259045"/>
    <xdr:sp macro="" textlink="">
      <xdr:nvSpPr>
        <xdr:cNvPr id="834" name="n_2aveValue【消防施設】&#10;一人当たり面積">
          <a:extLst>
            <a:ext uri="{FF2B5EF4-FFF2-40B4-BE49-F238E27FC236}">
              <a16:creationId xmlns:a16="http://schemas.microsoft.com/office/drawing/2014/main" id="{9B0E6A1F-7C96-409E-99D3-6614AAC5F8D8}"/>
            </a:ext>
          </a:extLst>
        </xdr:cNvPr>
        <xdr:cNvSpPr txBox="1"/>
      </xdr:nvSpPr>
      <xdr:spPr>
        <a:xfrm>
          <a:off x="20199427" y="1410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32275</xdr:rowOff>
    </xdr:from>
    <xdr:ext cx="469744" cy="259045"/>
    <xdr:sp macro="" textlink="">
      <xdr:nvSpPr>
        <xdr:cNvPr id="835" name="n_3aveValue【消防施設】&#10;一人当たり面積">
          <a:extLst>
            <a:ext uri="{FF2B5EF4-FFF2-40B4-BE49-F238E27FC236}">
              <a16:creationId xmlns:a16="http://schemas.microsoft.com/office/drawing/2014/main" id="{61A579A6-D309-4D51-A8CC-A8413D92CBC2}"/>
            </a:ext>
          </a:extLst>
        </xdr:cNvPr>
        <xdr:cNvSpPr txBox="1"/>
      </xdr:nvSpPr>
      <xdr:spPr>
        <a:xfrm>
          <a:off x="193104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73423</xdr:rowOff>
    </xdr:from>
    <xdr:ext cx="469744" cy="259045"/>
    <xdr:sp macro="" textlink="">
      <xdr:nvSpPr>
        <xdr:cNvPr id="836" name="n_4aveValue【消防施設】&#10;一人当たり面積">
          <a:extLst>
            <a:ext uri="{FF2B5EF4-FFF2-40B4-BE49-F238E27FC236}">
              <a16:creationId xmlns:a16="http://schemas.microsoft.com/office/drawing/2014/main" id="{54A4142E-1E22-4916-89A6-534891564F27}"/>
            </a:ext>
          </a:extLst>
        </xdr:cNvPr>
        <xdr:cNvSpPr txBox="1"/>
      </xdr:nvSpPr>
      <xdr:spPr>
        <a:xfrm>
          <a:off x="18421427" y="1413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112031</xdr:rowOff>
    </xdr:from>
    <xdr:ext cx="469744" cy="259045"/>
    <xdr:sp macro="" textlink="">
      <xdr:nvSpPr>
        <xdr:cNvPr id="837" name="n_1mainValue【消防施設】&#10;一人当たり面積">
          <a:extLst>
            <a:ext uri="{FF2B5EF4-FFF2-40B4-BE49-F238E27FC236}">
              <a16:creationId xmlns:a16="http://schemas.microsoft.com/office/drawing/2014/main" id="{52AC667B-9953-4415-A25E-6D4934FBDF9B}"/>
            </a:ext>
          </a:extLst>
        </xdr:cNvPr>
        <xdr:cNvSpPr txBox="1"/>
      </xdr:nvSpPr>
      <xdr:spPr>
        <a:xfrm>
          <a:off x="21075727" y="1451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112031</xdr:rowOff>
    </xdr:from>
    <xdr:ext cx="469744" cy="259045"/>
    <xdr:sp macro="" textlink="">
      <xdr:nvSpPr>
        <xdr:cNvPr id="838" name="n_2mainValue【消防施設】&#10;一人当たり面積">
          <a:extLst>
            <a:ext uri="{FF2B5EF4-FFF2-40B4-BE49-F238E27FC236}">
              <a16:creationId xmlns:a16="http://schemas.microsoft.com/office/drawing/2014/main" id="{76A4A7E6-A05D-4F0D-AB1A-740F21D190BC}"/>
            </a:ext>
          </a:extLst>
        </xdr:cNvPr>
        <xdr:cNvSpPr txBox="1"/>
      </xdr:nvSpPr>
      <xdr:spPr>
        <a:xfrm>
          <a:off x="20199427" y="1451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116603</xdr:rowOff>
    </xdr:from>
    <xdr:ext cx="469744" cy="259045"/>
    <xdr:sp macro="" textlink="">
      <xdr:nvSpPr>
        <xdr:cNvPr id="839" name="n_3mainValue【消防施設】&#10;一人当たり面積">
          <a:extLst>
            <a:ext uri="{FF2B5EF4-FFF2-40B4-BE49-F238E27FC236}">
              <a16:creationId xmlns:a16="http://schemas.microsoft.com/office/drawing/2014/main" id="{BF1C0B1E-00E1-4C4F-B155-38DD5C76A804}"/>
            </a:ext>
          </a:extLst>
        </xdr:cNvPr>
        <xdr:cNvSpPr txBox="1"/>
      </xdr:nvSpPr>
      <xdr:spPr>
        <a:xfrm>
          <a:off x="193104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112031</xdr:rowOff>
    </xdr:from>
    <xdr:ext cx="469744" cy="259045"/>
    <xdr:sp macro="" textlink="">
      <xdr:nvSpPr>
        <xdr:cNvPr id="840" name="n_4mainValue【消防施設】&#10;一人当たり面積">
          <a:extLst>
            <a:ext uri="{FF2B5EF4-FFF2-40B4-BE49-F238E27FC236}">
              <a16:creationId xmlns:a16="http://schemas.microsoft.com/office/drawing/2014/main" id="{066356B2-F98A-4BA1-83A4-E45CC43E693F}"/>
            </a:ext>
          </a:extLst>
        </xdr:cNvPr>
        <xdr:cNvSpPr txBox="1"/>
      </xdr:nvSpPr>
      <xdr:spPr>
        <a:xfrm>
          <a:off x="18421427" y="1451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FF2DDF13-DE1E-4346-8A27-0BAEF8CA670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859E00D0-9844-4300-BD91-AC8C65858D7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322D63D5-C813-4D72-8B1B-26B9B259B58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89E49F0-E3F4-4B1A-947D-D4148401DAD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F544B620-B8AC-4E3F-925A-D5CA9AF303A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1E6C0899-7145-4F5A-9888-3F709A30ABE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EF5A41B7-75FE-4815-A5DE-DBCE99F2B72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7F6FED0E-E703-411B-A61C-A41A3C5265C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09F52FA7-82A0-43ED-8BB4-474DD0C87BB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453F97C1-983F-4CFE-9DD5-6516FFDD6413}"/>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2E23C37D-789D-4F05-9753-D4B84181A10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F7C67CD5-E43A-4E97-BF85-23A7794F4402}"/>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82F8A107-EF52-4E9F-ACB3-887C7443577C}"/>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B7E8CC76-539F-4AE9-AF17-A3EB715541A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97E938E0-A2A8-4699-92C7-2AFF40924856}"/>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EF80BD57-E8A6-40C0-A93F-C7BECBAF0A42}"/>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42C7DA05-9950-4514-87C1-5149E3FCF29C}"/>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7B5E5F3C-279C-4D2F-AF1C-D5039EB7B167}"/>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7AD3D1CA-80C5-46CC-8B91-D73B7A5CEFC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D7A40E49-B94C-43D2-ACB8-A0A5128831A1}"/>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19786078-29E7-479B-922A-A609EEA4321F}"/>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19C02D07-9B8C-46E2-B771-DDDBDD542F78}"/>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7C10E2E7-03E6-4124-8977-BF08E5708CD1}"/>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68733BCA-8726-4D39-97E2-A46D3E84472E}"/>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20A1F55F-B820-44DB-9083-14430A8841A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33745</xdr:rowOff>
    </xdr:from>
    <xdr:to>
      <xdr:col>85</xdr:col>
      <xdr:colOff>126364</xdr:colOff>
      <xdr:row>109</xdr:row>
      <xdr:rowOff>33745</xdr:rowOff>
    </xdr:to>
    <xdr:cxnSp macro="">
      <xdr:nvCxnSpPr>
        <xdr:cNvPr id="866" name="直線コネクタ 865">
          <a:extLst>
            <a:ext uri="{FF2B5EF4-FFF2-40B4-BE49-F238E27FC236}">
              <a16:creationId xmlns:a16="http://schemas.microsoft.com/office/drawing/2014/main" id="{A899B1EE-45D8-489C-A408-10DF312C6758}"/>
            </a:ext>
          </a:extLst>
        </xdr:cNvPr>
        <xdr:cNvCxnSpPr/>
      </xdr:nvCxnSpPr>
      <xdr:spPr>
        <a:xfrm flipV="1">
          <a:off x="16318864" y="17178745"/>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7" name="【庁舎】&#10;有形固定資産減価償却率最小値テキスト">
          <a:extLst>
            <a:ext uri="{FF2B5EF4-FFF2-40B4-BE49-F238E27FC236}">
              <a16:creationId xmlns:a16="http://schemas.microsoft.com/office/drawing/2014/main" id="{47491B28-0CD0-40E4-8681-9FC9DB757E3E}"/>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8" name="直線コネクタ 867">
          <a:extLst>
            <a:ext uri="{FF2B5EF4-FFF2-40B4-BE49-F238E27FC236}">
              <a16:creationId xmlns:a16="http://schemas.microsoft.com/office/drawing/2014/main" id="{F25EC10D-320E-4E32-9B5D-2256B3AA4D18}"/>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151872</xdr:rowOff>
    </xdr:from>
    <xdr:ext cx="340478" cy="259045"/>
    <xdr:sp macro="" textlink="">
      <xdr:nvSpPr>
        <xdr:cNvPr id="869" name="【庁舎】&#10;有形固定資産減価償却率最大値テキスト">
          <a:extLst>
            <a:ext uri="{FF2B5EF4-FFF2-40B4-BE49-F238E27FC236}">
              <a16:creationId xmlns:a16="http://schemas.microsoft.com/office/drawing/2014/main" id="{8BB0ADBB-A316-45C2-8C27-615466828FA9}"/>
            </a:ext>
          </a:extLst>
        </xdr:cNvPr>
        <xdr:cNvSpPr txBox="1"/>
      </xdr:nvSpPr>
      <xdr:spPr>
        <a:xfrm>
          <a:off x="16357600" y="169539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33745</xdr:rowOff>
    </xdr:from>
    <xdr:to>
      <xdr:col>86</xdr:col>
      <xdr:colOff>25400</xdr:colOff>
      <xdr:row>100</xdr:row>
      <xdr:rowOff>33745</xdr:rowOff>
    </xdr:to>
    <xdr:cxnSp macro="">
      <xdr:nvCxnSpPr>
        <xdr:cNvPr id="870" name="直線コネクタ 869">
          <a:extLst>
            <a:ext uri="{FF2B5EF4-FFF2-40B4-BE49-F238E27FC236}">
              <a16:creationId xmlns:a16="http://schemas.microsoft.com/office/drawing/2014/main" id="{F552FCF8-6F46-4CE5-8729-6ED8222102F9}"/>
            </a:ext>
          </a:extLst>
        </xdr:cNvPr>
        <xdr:cNvCxnSpPr/>
      </xdr:nvCxnSpPr>
      <xdr:spPr>
        <a:xfrm>
          <a:off x="16230600" y="17178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43378</xdr:rowOff>
    </xdr:from>
    <xdr:ext cx="405111" cy="259045"/>
    <xdr:sp macro="" textlink="">
      <xdr:nvSpPr>
        <xdr:cNvPr id="871" name="【庁舎】&#10;有形固定資産減価償却率平均値テキスト">
          <a:extLst>
            <a:ext uri="{FF2B5EF4-FFF2-40B4-BE49-F238E27FC236}">
              <a16:creationId xmlns:a16="http://schemas.microsoft.com/office/drawing/2014/main" id="{F42E22F6-4DFA-452A-9D11-FE12214ED799}"/>
            </a:ext>
          </a:extLst>
        </xdr:cNvPr>
        <xdr:cNvSpPr txBox="1"/>
      </xdr:nvSpPr>
      <xdr:spPr>
        <a:xfrm>
          <a:off x="16357600" y="17702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872" name="フローチャート: 判断 871">
          <a:extLst>
            <a:ext uri="{FF2B5EF4-FFF2-40B4-BE49-F238E27FC236}">
              <a16:creationId xmlns:a16="http://schemas.microsoft.com/office/drawing/2014/main" id="{DBE4223C-3FEC-41BB-8F8C-64E1465862CF}"/>
            </a:ext>
          </a:extLst>
        </xdr:cNvPr>
        <xdr:cNvSpPr/>
      </xdr:nvSpPr>
      <xdr:spPr>
        <a:xfrm>
          <a:off x="162687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17236</xdr:rowOff>
    </xdr:from>
    <xdr:to>
      <xdr:col>81</xdr:col>
      <xdr:colOff>101600</xdr:colOff>
      <xdr:row>104</xdr:row>
      <xdr:rowOff>118836</xdr:rowOff>
    </xdr:to>
    <xdr:sp macro="" textlink="">
      <xdr:nvSpPr>
        <xdr:cNvPr id="873" name="フローチャート: 判断 872">
          <a:extLst>
            <a:ext uri="{FF2B5EF4-FFF2-40B4-BE49-F238E27FC236}">
              <a16:creationId xmlns:a16="http://schemas.microsoft.com/office/drawing/2014/main" id="{A870F154-74E6-47D2-8038-973DF5C25A53}"/>
            </a:ext>
          </a:extLst>
        </xdr:cNvPr>
        <xdr:cNvSpPr/>
      </xdr:nvSpPr>
      <xdr:spPr>
        <a:xfrm>
          <a:off x="154305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17236</xdr:rowOff>
    </xdr:from>
    <xdr:to>
      <xdr:col>76</xdr:col>
      <xdr:colOff>165100</xdr:colOff>
      <xdr:row>104</xdr:row>
      <xdr:rowOff>118836</xdr:rowOff>
    </xdr:to>
    <xdr:sp macro="" textlink="">
      <xdr:nvSpPr>
        <xdr:cNvPr id="874" name="フローチャート: 判断 873">
          <a:extLst>
            <a:ext uri="{FF2B5EF4-FFF2-40B4-BE49-F238E27FC236}">
              <a16:creationId xmlns:a16="http://schemas.microsoft.com/office/drawing/2014/main" id="{8D8F5122-7F38-4D89-916F-AC955963CF67}"/>
            </a:ext>
          </a:extLst>
        </xdr:cNvPr>
        <xdr:cNvSpPr/>
      </xdr:nvSpPr>
      <xdr:spPr>
        <a:xfrm>
          <a:off x="145415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875" name="フローチャート: 判断 874">
          <a:extLst>
            <a:ext uri="{FF2B5EF4-FFF2-40B4-BE49-F238E27FC236}">
              <a16:creationId xmlns:a16="http://schemas.microsoft.com/office/drawing/2014/main" id="{4FCDAB3B-4174-40F8-846B-7A361DEC9363}"/>
            </a:ext>
          </a:extLst>
        </xdr:cNvPr>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38463</xdr:rowOff>
    </xdr:from>
    <xdr:to>
      <xdr:col>67</xdr:col>
      <xdr:colOff>101600</xdr:colOff>
      <xdr:row>104</xdr:row>
      <xdr:rowOff>140063</xdr:rowOff>
    </xdr:to>
    <xdr:sp macro="" textlink="">
      <xdr:nvSpPr>
        <xdr:cNvPr id="876" name="フローチャート: 判断 875">
          <a:extLst>
            <a:ext uri="{FF2B5EF4-FFF2-40B4-BE49-F238E27FC236}">
              <a16:creationId xmlns:a16="http://schemas.microsoft.com/office/drawing/2014/main" id="{A603A597-CEDF-47CE-9542-298C27EBB774}"/>
            </a:ext>
          </a:extLst>
        </xdr:cNvPr>
        <xdr:cNvSpPr/>
      </xdr:nvSpPr>
      <xdr:spPr>
        <a:xfrm>
          <a:off x="12763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C1C7AC80-82C6-4918-A568-7099103E027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286D2AC7-6872-474C-97C3-90EE61AE5B6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505CEF73-6E23-4EFD-B5C7-26EC8EA6007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88D291A9-7180-4074-BDF1-CF6F0D97559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FC604130-56C1-402B-BCA1-4E7D19CB0232}"/>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61323</xdr:rowOff>
    </xdr:from>
    <xdr:to>
      <xdr:col>85</xdr:col>
      <xdr:colOff>177800</xdr:colOff>
      <xdr:row>104</xdr:row>
      <xdr:rowOff>162923</xdr:rowOff>
    </xdr:to>
    <xdr:sp macro="" textlink="">
      <xdr:nvSpPr>
        <xdr:cNvPr id="882" name="楕円 881">
          <a:extLst>
            <a:ext uri="{FF2B5EF4-FFF2-40B4-BE49-F238E27FC236}">
              <a16:creationId xmlns:a16="http://schemas.microsoft.com/office/drawing/2014/main" id="{F1303BC8-2EF0-47B1-8A24-73A8607B5D45}"/>
            </a:ext>
          </a:extLst>
        </xdr:cNvPr>
        <xdr:cNvSpPr/>
      </xdr:nvSpPr>
      <xdr:spPr>
        <a:xfrm>
          <a:off x="16268700" y="1789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39750</xdr:rowOff>
    </xdr:from>
    <xdr:ext cx="405111" cy="259045"/>
    <xdr:sp macro="" textlink="">
      <xdr:nvSpPr>
        <xdr:cNvPr id="883" name="【庁舎】&#10;有形固定資産減価償却率該当値テキスト">
          <a:extLst>
            <a:ext uri="{FF2B5EF4-FFF2-40B4-BE49-F238E27FC236}">
              <a16:creationId xmlns:a16="http://schemas.microsoft.com/office/drawing/2014/main" id="{C70915BD-EDFA-4F66-96F5-15D56D2DDAB8}"/>
            </a:ext>
          </a:extLst>
        </xdr:cNvPr>
        <xdr:cNvSpPr txBox="1"/>
      </xdr:nvSpPr>
      <xdr:spPr>
        <a:xfrm>
          <a:off x="16357600" y="1787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10705</xdr:rowOff>
    </xdr:from>
    <xdr:to>
      <xdr:col>81</xdr:col>
      <xdr:colOff>101600</xdr:colOff>
      <xdr:row>105</xdr:row>
      <xdr:rowOff>112305</xdr:rowOff>
    </xdr:to>
    <xdr:sp macro="" textlink="">
      <xdr:nvSpPr>
        <xdr:cNvPr id="884" name="楕円 883">
          <a:extLst>
            <a:ext uri="{FF2B5EF4-FFF2-40B4-BE49-F238E27FC236}">
              <a16:creationId xmlns:a16="http://schemas.microsoft.com/office/drawing/2014/main" id="{EB988AF4-0B15-468C-9B5B-71480C816ADC}"/>
            </a:ext>
          </a:extLst>
        </xdr:cNvPr>
        <xdr:cNvSpPr/>
      </xdr:nvSpPr>
      <xdr:spPr>
        <a:xfrm>
          <a:off x="15430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112123</xdr:rowOff>
    </xdr:from>
    <xdr:to>
      <xdr:col>85</xdr:col>
      <xdr:colOff>127000</xdr:colOff>
      <xdr:row>105</xdr:row>
      <xdr:rowOff>61505</xdr:rowOff>
    </xdr:to>
    <xdr:cxnSp macro="">
      <xdr:nvCxnSpPr>
        <xdr:cNvPr id="885" name="直線コネクタ 884">
          <a:extLst>
            <a:ext uri="{FF2B5EF4-FFF2-40B4-BE49-F238E27FC236}">
              <a16:creationId xmlns:a16="http://schemas.microsoft.com/office/drawing/2014/main" id="{311C6F9A-08E5-4C20-B9B0-83B82E3790BB}"/>
            </a:ext>
          </a:extLst>
        </xdr:cNvPr>
        <xdr:cNvCxnSpPr/>
      </xdr:nvCxnSpPr>
      <xdr:spPr>
        <a:xfrm flipV="1">
          <a:off x="15481300" y="17942923"/>
          <a:ext cx="838200" cy="120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10705</xdr:rowOff>
    </xdr:from>
    <xdr:to>
      <xdr:col>76</xdr:col>
      <xdr:colOff>165100</xdr:colOff>
      <xdr:row>105</xdr:row>
      <xdr:rowOff>112305</xdr:rowOff>
    </xdr:to>
    <xdr:sp macro="" textlink="">
      <xdr:nvSpPr>
        <xdr:cNvPr id="886" name="楕円 885">
          <a:extLst>
            <a:ext uri="{FF2B5EF4-FFF2-40B4-BE49-F238E27FC236}">
              <a16:creationId xmlns:a16="http://schemas.microsoft.com/office/drawing/2014/main" id="{F6ED9A72-9286-4C71-B175-B1E2CD7703A5}"/>
            </a:ext>
          </a:extLst>
        </xdr:cNvPr>
        <xdr:cNvSpPr/>
      </xdr:nvSpPr>
      <xdr:spPr>
        <a:xfrm>
          <a:off x="14541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61505</xdr:rowOff>
    </xdr:from>
    <xdr:to>
      <xdr:col>81</xdr:col>
      <xdr:colOff>50800</xdr:colOff>
      <xdr:row>105</xdr:row>
      <xdr:rowOff>61505</xdr:rowOff>
    </xdr:to>
    <xdr:cxnSp macro="">
      <xdr:nvCxnSpPr>
        <xdr:cNvPr id="887" name="直線コネクタ 886">
          <a:extLst>
            <a:ext uri="{FF2B5EF4-FFF2-40B4-BE49-F238E27FC236}">
              <a16:creationId xmlns:a16="http://schemas.microsoft.com/office/drawing/2014/main" id="{5A5AC022-2866-43FD-AD4F-0A91417BB360}"/>
            </a:ext>
          </a:extLst>
        </xdr:cNvPr>
        <xdr:cNvCxnSpPr/>
      </xdr:nvCxnSpPr>
      <xdr:spPr>
        <a:xfrm>
          <a:off x="14592300" y="18063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149498</xdr:rowOff>
    </xdr:from>
    <xdr:to>
      <xdr:col>72</xdr:col>
      <xdr:colOff>38100</xdr:colOff>
      <xdr:row>105</xdr:row>
      <xdr:rowOff>79648</xdr:rowOff>
    </xdr:to>
    <xdr:sp macro="" textlink="">
      <xdr:nvSpPr>
        <xdr:cNvPr id="888" name="楕円 887">
          <a:extLst>
            <a:ext uri="{FF2B5EF4-FFF2-40B4-BE49-F238E27FC236}">
              <a16:creationId xmlns:a16="http://schemas.microsoft.com/office/drawing/2014/main" id="{C15859EF-4742-44BB-B3B2-B8F845332250}"/>
            </a:ext>
          </a:extLst>
        </xdr:cNvPr>
        <xdr:cNvSpPr/>
      </xdr:nvSpPr>
      <xdr:spPr>
        <a:xfrm>
          <a:off x="13652500" y="1798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28848</xdr:rowOff>
    </xdr:from>
    <xdr:to>
      <xdr:col>76</xdr:col>
      <xdr:colOff>114300</xdr:colOff>
      <xdr:row>105</xdr:row>
      <xdr:rowOff>61505</xdr:rowOff>
    </xdr:to>
    <xdr:cxnSp macro="">
      <xdr:nvCxnSpPr>
        <xdr:cNvPr id="889" name="直線コネクタ 888">
          <a:extLst>
            <a:ext uri="{FF2B5EF4-FFF2-40B4-BE49-F238E27FC236}">
              <a16:creationId xmlns:a16="http://schemas.microsoft.com/office/drawing/2014/main" id="{9742DB27-A299-42F0-9041-1175E88B329A}"/>
            </a:ext>
          </a:extLst>
        </xdr:cNvPr>
        <xdr:cNvCxnSpPr/>
      </xdr:nvCxnSpPr>
      <xdr:spPr>
        <a:xfrm>
          <a:off x="13703300" y="1803109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118473</xdr:rowOff>
    </xdr:from>
    <xdr:to>
      <xdr:col>67</xdr:col>
      <xdr:colOff>101600</xdr:colOff>
      <xdr:row>105</xdr:row>
      <xdr:rowOff>48623</xdr:rowOff>
    </xdr:to>
    <xdr:sp macro="" textlink="">
      <xdr:nvSpPr>
        <xdr:cNvPr id="890" name="楕円 889">
          <a:extLst>
            <a:ext uri="{FF2B5EF4-FFF2-40B4-BE49-F238E27FC236}">
              <a16:creationId xmlns:a16="http://schemas.microsoft.com/office/drawing/2014/main" id="{B792C48A-D234-4FE6-9D1C-9F077408E6BA}"/>
            </a:ext>
          </a:extLst>
        </xdr:cNvPr>
        <xdr:cNvSpPr/>
      </xdr:nvSpPr>
      <xdr:spPr>
        <a:xfrm>
          <a:off x="12763500" y="1794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169273</xdr:rowOff>
    </xdr:from>
    <xdr:to>
      <xdr:col>71</xdr:col>
      <xdr:colOff>177800</xdr:colOff>
      <xdr:row>105</xdr:row>
      <xdr:rowOff>28848</xdr:rowOff>
    </xdr:to>
    <xdr:cxnSp macro="">
      <xdr:nvCxnSpPr>
        <xdr:cNvPr id="891" name="直線コネクタ 890">
          <a:extLst>
            <a:ext uri="{FF2B5EF4-FFF2-40B4-BE49-F238E27FC236}">
              <a16:creationId xmlns:a16="http://schemas.microsoft.com/office/drawing/2014/main" id="{C41B79B2-440C-44BA-856D-EDE999A45C24}"/>
            </a:ext>
          </a:extLst>
        </xdr:cNvPr>
        <xdr:cNvCxnSpPr/>
      </xdr:nvCxnSpPr>
      <xdr:spPr>
        <a:xfrm>
          <a:off x="12814300" y="18000073"/>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135363</xdr:rowOff>
    </xdr:from>
    <xdr:ext cx="405111" cy="259045"/>
    <xdr:sp macro="" textlink="">
      <xdr:nvSpPr>
        <xdr:cNvPr id="892" name="n_1aveValue【庁舎】&#10;有形固定資産減価償却率">
          <a:extLst>
            <a:ext uri="{FF2B5EF4-FFF2-40B4-BE49-F238E27FC236}">
              <a16:creationId xmlns:a16="http://schemas.microsoft.com/office/drawing/2014/main" id="{1A220204-FB18-4745-921E-CF167B9F6BC8}"/>
            </a:ext>
          </a:extLst>
        </xdr:cNvPr>
        <xdr:cNvSpPr txBox="1"/>
      </xdr:nvSpPr>
      <xdr:spPr>
        <a:xfrm>
          <a:off x="15266044" y="1762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135363</xdr:rowOff>
    </xdr:from>
    <xdr:ext cx="405111" cy="259045"/>
    <xdr:sp macro="" textlink="">
      <xdr:nvSpPr>
        <xdr:cNvPr id="893" name="n_2aveValue【庁舎】&#10;有形固定資産減価償却率">
          <a:extLst>
            <a:ext uri="{FF2B5EF4-FFF2-40B4-BE49-F238E27FC236}">
              <a16:creationId xmlns:a16="http://schemas.microsoft.com/office/drawing/2014/main" id="{7330E95B-0F37-4D05-80B2-ECB5F3FE8478}"/>
            </a:ext>
          </a:extLst>
        </xdr:cNvPr>
        <xdr:cNvSpPr txBox="1"/>
      </xdr:nvSpPr>
      <xdr:spPr>
        <a:xfrm>
          <a:off x="14389744" y="1762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894" name="n_3aveValue【庁舎】&#10;有形固定資産減価償却率">
          <a:extLst>
            <a:ext uri="{FF2B5EF4-FFF2-40B4-BE49-F238E27FC236}">
              <a16:creationId xmlns:a16="http://schemas.microsoft.com/office/drawing/2014/main" id="{54B867BE-B391-4F10-8F40-3B68280130C4}"/>
            </a:ext>
          </a:extLst>
        </xdr:cNvPr>
        <xdr:cNvSpPr txBox="1"/>
      </xdr:nvSpPr>
      <xdr:spPr>
        <a:xfrm>
          <a:off x="13500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156590</xdr:rowOff>
    </xdr:from>
    <xdr:ext cx="405111" cy="259045"/>
    <xdr:sp macro="" textlink="">
      <xdr:nvSpPr>
        <xdr:cNvPr id="895" name="n_4aveValue【庁舎】&#10;有形固定資産減価償却率">
          <a:extLst>
            <a:ext uri="{FF2B5EF4-FFF2-40B4-BE49-F238E27FC236}">
              <a16:creationId xmlns:a16="http://schemas.microsoft.com/office/drawing/2014/main" id="{0A8CB0A1-AD4F-4D69-9BE9-AB7CEB3664C1}"/>
            </a:ext>
          </a:extLst>
        </xdr:cNvPr>
        <xdr:cNvSpPr txBox="1"/>
      </xdr:nvSpPr>
      <xdr:spPr>
        <a:xfrm>
          <a:off x="12611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103432</xdr:rowOff>
    </xdr:from>
    <xdr:ext cx="405111" cy="259045"/>
    <xdr:sp macro="" textlink="">
      <xdr:nvSpPr>
        <xdr:cNvPr id="896" name="n_1mainValue【庁舎】&#10;有形固定資産減価償却率">
          <a:extLst>
            <a:ext uri="{FF2B5EF4-FFF2-40B4-BE49-F238E27FC236}">
              <a16:creationId xmlns:a16="http://schemas.microsoft.com/office/drawing/2014/main" id="{17423380-1F4F-4885-929F-AD09C03C3808}"/>
            </a:ext>
          </a:extLst>
        </xdr:cNvPr>
        <xdr:cNvSpPr txBox="1"/>
      </xdr:nvSpPr>
      <xdr:spPr>
        <a:xfrm>
          <a:off x="152660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103432</xdr:rowOff>
    </xdr:from>
    <xdr:ext cx="405111" cy="259045"/>
    <xdr:sp macro="" textlink="">
      <xdr:nvSpPr>
        <xdr:cNvPr id="897" name="n_2mainValue【庁舎】&#10;有形固定資産減価償却率">
          <a:extLst>
            <a:ext uri="{FF2B5EF4-FFF2-40B4-BE49-F238E27FC236}">
              <a16:creationId xmlns:a16="http://schemas.microsoft.com/office/drawing/2014/main" id="{21884B7A-C7AF-43FB-837A-444FDE49CE0A}"/>
            </a:ext>
          </a:extLst>
        </xdr:cNvPr>
        <xdr:cNvSpPr txBox="1"/>
      </xdr:nvSpPr>
      <xdr:spPr>
        <a:xfrm>
          <a:off x="143897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70775</xdr:rowOff>
    </xdr:from>
    <xdr:ext cx="405111" cy="259045"/>
    <xdr:sp macro="" textlink="">
      <xdr:nvSpPr>
        <xdr:cNvPr id="898" name="n_3mainValue【庁舎】&#10;有形固定資産減価償却率">
          <a:extLst>
            <a:ext uri="{FF2B5EF4-FFF2-40B4-BE49-F238E27FC236}">
              <a16:creationId xmlns:a16="http://schemas.microsoft.com/office/drawing/2014/main" id="{E1E979FB-CE23-4EB9-82E0-4EECDB162C35}"/>
            </a:ext>
          </a:extLst>
        </xdr:cNvPr>
        <xdr:cNvSpPr txBox="1"/>
      </xdr:nvSpPr>
      <xdr:spPr>
        <a:xfrm>
          <a:off x="13500744" y="1807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39750</xdr:rowOff>
    </xdr:from>
    <xdr:ext cx="405111" cy="259045"/>
    <xdr:sp macro="" textlink="">
      <xdr:nvSpPr>
        <xdr:cNvPr id="899" name="n_4mainValue【庁舎】&#10;有形固定資産減価償却率">
          <a:extLst>
            <a:ext uri="{FF2B5EF4-FFF2-40B4-BE49-F238E27FC236}">
              <a16:creationId xmlns:a16="http://schemas.microsoft.com/office/drawing/2014/main" id="{B1FA498B-1024-44B6-A6BF-9DB8175AEDD7}"/>
            </a:ext>
          </a:extLst>
        </xdr:cNvPr>
        <xdr:cNvSpPr txBox="1"/>
      </xdr:nvSpPr>
      <xdr:spPr>
        <a:xfrm>
          <a:off x="12611744" y="1804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925CF8C0-2BAC-4C6D-8E22-D0946F43885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89820558-FDB4-4E4B-8379-A317DD8805E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ADCA2FCD-B6E6-4183-9CB1-8D2F3DBC0CF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98B8308F-2CEC-470D-AD0B-1E3D9E4546B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F673FAA3-C57F-4703-87B8-EF2AF050C46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3C6E4920-6120-4377-A22F-992E7D7D614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E754ED8B-9C27-4334-9B92-219B4CA3F14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F7390505-EA96-4985-87BC-DF2388A3F03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90304280-865A-417A-85F6-9F9DD7695E79}"/>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691944F5-D420-48EA-8A75-25B367E3EBF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10" name="テキスト ボックス 909">
          <a:extLst>
            <a:ext uri="{FF2B5EF4-FFF2-40B4-BE49-F238E27FC236}">
              <a16:creationId xmlns:a16="http://schemas.microsoft.com/office/drawing/2014/main" id="{01EF5D4F-3103-400C-9A73-6C7B7D581338}"/>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11" name="直線コネクタ 910">
          <a:extLst>
            <a:ext uri="{FF2B5EF4-FFF2-40B4-BE49-F238E27FC236}">
              <a16:creationId xmlns:a16="http://schemas.microsoft.com/office/drawing/2014/main" id="{086AF97D-7309-4BAA-9209-57F60B6B407E}"/>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2" name="テキスト ボックス 911">
          <a:extLst>
            <a:ext uri="{FF2B5EF4-FFF2-40B4-BE49-F238E27FC236}">
              <a16:creationId xmlns:a16="http://schemas.microsoft.com/office/drawing/2014/main" id="{1EC30661-CC96-4A33-993A-CE75FC396E48}"/>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3" name="直線コネクタ 912">
          <a:extLst>
            <a:ext uri="{FF2B5EF4-FFF2-40B4-BE49-F238E27FC236}">
              <a16:creationId xmlns:a16="http://schemas.microsoft.com/office/drawing/2014/main" id="{7F164DCB-CF41-42CF-A460-660F672C031F}"/>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4" name="テキスト ボックス 913">
          <a:extLst>
            <a:ext uri="{FF2B5EF4-FFF2-40B4-BE49-F238E27FC236}">
              <a16:creationId xmlns:a16="http://schemas.microsoft.com/office/drawing/2014/main" id="{651204FC-8DD4-413E-8A01-72F895046E79}"/>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5" name="直線コネクタ 914">
          <a:extLst>
            <a:ext uri="{FF2B5EF4-FFF2-40B4-BE49-F238E27FC236}">
              <a16:creationId xmlns:a16="http://schemas.microsoft.com/office/drawing/2014/main" id="{324041CC-8CE2-41B0-9900-D42C471DEC6F}"/>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6" name="テキスト ボックス 915">
          <a:extLst>
            <a:ext uri="{FF2B5EF4-FFF2-40B4-BE49-F238E27FC236}">
              <a16:creationId xmlns:a16="http://schemas.microsoft.com/office/drawing/2014/main" id="{C0F6D603-5CDD-4AC3-8C4A-AE0AC244CB81}"/>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7" name="直線コネクタ 916">
          <a:extLst>
            <a:ext uri="{FF2B5EF4-FFF2-40B4-BE49-F238E27FC236}">
              <a16:creationId xmlns:a16="http://schemas.microsoft.com/office/drawing/2014/main" id="{E93A4D56-5FAF-4E1D-AB2A-34E17B6CAC6A}"/>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8" name="テキスト ボックス 917">
          <a:extLst>
            <a:ext uri="{FF2B5EF4-FFF2-40B4-BE49-F238E27FC236}">
              <a16:creationId xmlns:a16="http://schemas.microsoft.com/office/drawing/2014/main" id="{4F161535-8D24-459A-B7B5-C21B861537F9}"/>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9" name="直線コネクタ 918">
          <a:extLst>
            <a:ext uri="{FF2B5EF4-FFF2-40B4-BE49-F238E27FC236}">
              <a16:creationId xmlns:a16="http://schemas.microsoft.com/office/drawing/2014/main" id="{36B7BB0F-9732-4A1E-AA1D-189E1F92DD42}"/>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20" name="テキスト ボックス 919">
          <a:extLst>
            <a:ext uri="{FF2B5EF4-FFF2-40B4-BE49-F238E27FC236}">
              <a16:creationId xmlns:a16="http://schemas.microsoft.com/office/drawing/2014/main" id="{0A4485A0-1571-41CF-BECC-522DEA6BD096}"/>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21" name="直線コネクタ 920">
          <a:extLst>
            <a:ext uri="{FF2B5EF4-FFF2-40B4-BE49-F238E27FC236}">
              <a16:creationId xmlns:a16="http://schemas.microsoft.com/office/drawing/2014/main" id="{2D9F1DE4-161D-48CD-8EA5-3A9E0D5D5744}"/>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2" name="テキスト ボックス 921">
          <a:extLst>
            <a:ext uri="{FF2B5EF4-FFF2-40B4-BE49-F238E27FC236}">
              <a16:creationId xmlns:a16="http://schemas.microsoft.com/office/drawing/2014/main" id="{B66EE148-F976-4159-8BC8-4CFEEA23FE4F}"/>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3" name="直線コネクタ 922">
          <a:extLst>
            <a:ext uri="{FF2B5EF4-FFF2-40B4-BE49-F238E27FC236}">
              <a16:creationId xmlns:a16="http://schemas.microsoft.com/office/drawing/2014/main" id="{92C72CD9-C5C7-45AD-9A4E-9FF9B5FF765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4" name="テキスト ボックス 923">
          <a:extLst>
            <a:ext uri="{FF2B5EF4-FFF2-40B4-BE49-F238E27FC236}">
              <a16:creationId xmlns:a16="http://schemas.microsoft.com/office/drawing/2014/main" id="{D57F4D87-F768-459D-9437-0FCFB0B67FF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5" name="【庁舎】&#10;一人当たり面積グラフ枠">
          <a:extLst>
            <a:ext uri="{FF2B5EF4-FFF2-40B4-BE49-F238E27FC236}">
              <a16:creationId xmlns:a16="http://schemas.microsoft.com/office/drawing/2014/main" id="{2C1A2FC0-EF25-48F0-9979-28DABFACCB1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46808</xdr:rowOff>
    </xdr:from>
    <xdr:to>
      <xdr:col>116</xdr:col>
      <xdr:colOff>62864</xdr:colOff>
      <xdr:row>109</xdr:row>
      <xdr:rowOff>32113</xdr:rowOff>
    </xdr:to>
    <xdr:cxnSp macro="">
      <xdr:nvCxnSpPr>
        <xdr:cNvPr id="926" name="直線コネクタ 925">
          <a:extLst>
            <a:ext uri="{FF2B5EF4-FFF2-40B4-BE49-F238E27FC236}">
              <a16:creationId xmlns:a16="http://schemas.microsoft.com/office/drawing/2014/main" id="{9CC14E43-7308-4BD0-9E46-1F2840C6EB64}"/>
            </a:ext>
          </a:extLst>
        </xdr:cNvPr>
        <xdr:cNvCxnSpPr/>
      </xdr:nvCxnSpPr>
      <xdr:spPr>
        <a:xfrm flipV="1">
          <a:off x="22160864" y="17191808"/>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35940</xdr:rowOff>
    </xdr:from>
    <xdr:ext cx="469744" cy="259045"/>
    <xdr:sp macro="" textlink="">
      <xdr:nvSpPr>
        <xdr:cNvPr id="927" name="【庁舎】&#10;一人当たり面積最小値テキスト">
          <a:extLst>
            <a:ext uri="{FF2B5EF4-FFF2-40B4-BE49-F238E27FC236}">
              <a16:creationId xmlns:a16="http://schemas.microsoft.com/office/drawing/2014/main" id="{7844B7E9-0F85-4050-97E6-F2E9EBBF1E6D}"/>
            </a:ext>
          </a:extLst>
        </xdr:cNvPr>
        <xdr:cNvSpPr txBox="1"/>
      </xdr:nvSpPr>
      <xdr:spPr>
        <a:xfrm>
          <a:off x="22199600" y="1872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32113</xdr:rowOff>
    </xdr:from>
    <xdr:to>
      <xdr:col>116</xdr:col>
      <xdr:colOff>152400</xdr:colOff>
      <xdr:row>109</xdr:row>
      <xdr:rowOff>32113</xdr:rowOff>
    </xdr:to>
    <xdr:cxnSp macro="">
      <xdr:nvCxnSpPr>
        <xdr:cNvPr id="928" name="直線コネクタ 927">
          <a:extLst>
            <a:ext uri="{FF2B5EF4-FFF2-40B4-BE49-F238E27FC236}">
              <a16:creationId xmlns:a16="http://schemas.microsoft.com/office/drawing/2014/main" id="{C8A13364-30CD-4425-B74B-8DE61E630288}"/>
            </a:ext>
          </a:extLst>
        </xdr:cNvPr>
        <xdr:cNvCxnSpPr/>
      </xdr:nvCxnSpPr>
      <xdr:spPr>
        <a:xfrm>
          <a:off x="22072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164935</xdr:rowOff>
    </xdr:from>
    <xdr:ext cx="469744" cy="259045"/>
    <xdr:sp macro="" textlink="">
      <xdr:nvSpPr>
        <xdr:cNvPr id="929" name="【庁舎】&#10;一人当たり面積最大値テキスト">
          <a:extLst>
            <a:ext uri="{FF2B5EF4-FFF2-40B4-BE49-F238E27FC236}">
              <a16:creationId xmlns:a16="http://schemas.microsoft.com/office/drawing/2014/main" id="{0A1112C1-0C36-4846-9E64-81F5E9800A0E}"/>
            </a:ext>
          </a:extLst>
        </xdr:cNvPr>
        <xdr:cNvSpPr txBox="1"/>
      </xdr:nvSpPr>
      <xdr:spPr>
        <a:xfrm>
          <a:off x="22199600" y="16967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46808</xdr:rowOff>
    </xdr:from>
    <xdr:to>
      <xdr:col>116</xdr:col>
      <xdr:colOff>152400</xdr:colOff>
      <xdr:row>100</xdr:row>
      <xdr:rowOff>46808</xdr:rowOff>
    </xdr:to>
    <xdr:cxnSp macro="">
      <xdr:nvCxnSpPr>
        <xdr:cNvPr id="930" name="直線コネクタ 929">
          <a:extLst>
            <a:ext uri="{FF2B5EF4-FFF2-40B4-BE49-F238E27FC236}">
              <a16:creationId xmlns:a16="http://schemas.microsoft.com/office/drawing/2014/main" id="{9619FF52-1F06-4419-AC5F-0EFD4C57935B}"/>
            </a:ext>
          </a:extLst>
        </xdr:cNvPr>
        <xdr:cNvCxnSpPr/>
      </xdr:nvCxnSpPr>
      <xdr:spPr>
        <a:xfrm>
          <a:off x="22072600" y="17191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97263</xdr:rowOff>
    </xdr:from>
    <xdr:ext cx="469744" cy="259045"/>
    <xdr:sp macro="" textlink="">
      <xdr:nvSpPr>
        <xdr:cNvPr id="931" name="【庁舎】&#10;一人当たり面積平均値テキスト">
          <a:extLst>
            <a:ext uri="{FF2B5EF4-FFF2-40B4-BE49-F238E27FC236}">
              <a16:creationId xmlns:a16="http://schemas.microsoft.com/office/drawing/2014/main" id="{49B092AA-3CB7-429D-BB04-555759CC9C3E}"/>
            </a:ext>
          </a:extLst>
        </xdr:cNvPr>
        <xdr:cNvSpPr txBox="1"/>
      </xdr:nvSpPr>
      <xdr:spPr>
        <a:xfrm>
          <a:off x="22199600" y="18099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74386</xdr:rowOff>
    </xdr:from>
    <xdr:to>
      <xdr:col>116</xdr:col>
      <xdr:colOff>114300</xdr:colOff>
      <xdr:row>107</xdr:row>
      <xdr:rowOff>4536</xdr:rowOff>
    </xdr:to>
    <xdr:sp macro="" textlink="">
      <xdr:nvSpPr>
        <xdr:cNvPr id="932" name="フローチャート: 判断 931">
          <a:extLst>
            <a:ext uri="{FF2B5EF4-FFF2-40B4-BE49-F238E27FC236}">
              <a16:creationId xmlns:a16="http://schemas.microsoft.com/office/drawing/2014/main" id="{57E15F69-064D-4DF6-AA2A-5FE1D9439026}"/>
            </a:ext>
          </a:extLst>
        </xdr:cNvPr>
        <xdr:cNvSpPr/>
      </xdr:nvSpPr>
      <xdr:spPr>
        <a:xfrm>
          <a:off x="221107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44994</xdr:rowOff>
    </xdr:from>
    <xdr:to>
      <xdr:col>112</xdr:col>
      <xdr:colOff>38100</xdr:colOff>
      <xdr:row>106</xdr:row>
      <xdr:rowOff>146594</xdr:rowOff>
    </xdr:to>
    <xdr:sp macro="" textlink="">
      <xdr:nvSpPr>
        <xdr:cNvPr id="933" name="フローチャート: 判断 932">
          <a:extLst>
            <a:ext uri="{FF2B5EF4-FFF2-40B4-BE49-F238E27FC236}">
              <a16:creationId xmlns:a16="http://schemas.microsoft.com/office/drawing/2014/main" id="{31484703-4D9F-4DB0-8E35-E77D171E6FF0}"/>
            </a:ext>
          </a:extLst>
        </xdr:cNvPr>
        <xdr:cNvSpPr/>
      </xdr:nvSpPr>
      <xdr:spPr>
        <a:xfrm>
          <a:off x="212725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74386</xdr:rowOff>
    </xdr:from>
    <xdr:to>
      <xdr:col>107</xdr:col>
      <xdr:colOff>101600</xdr:colOff>
      <xdr:row>107</xdr:row>
      <xdr:rowOff>4536</xdr:rowOff>
    </xdr:to>
    <xdr:sp macro="" textlink="">
      <xdr:nvSpPr>
        <xdr:cNvPr id="934" name="フローチャート: 判断 933">
          <a:extLst>
            <a:ext uri="{FF2B5EF4-FFF2-40B4-BE49-F238E27FC236}">
              <a16:creationId xmlns:a16="http://schemas.microsoft.com/office/drawing/2014/main" id="{BBB0FD80-A069-4B0A-B7DE-D304008FD48B}"/>
            </a:ext>
          </a:extLst>
        </xdr:cNvPr>
        <xdr:cNvSpPr/>
      </xdr:nvSpPr>
      <xdr:spPr>
        <a:xfrm>
          <a:off x="20383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77651</xdr:rowOff>
    </xdr:from>
    <xdr:to>
      <xdr:col>102</xdr:col>
      <xdr:colOff>165100</xdr:colOff>
      <xdr:row>107</xdr:row>
      <xdr:rowOff>7801</xdr:rowOff>
    </xdr:to>
    <xdr:sp macro="" textlink="">
      <xdr:nvSpPr>
        <xdr:cNvPr id="935" name="フローチャート: 判断 934">
          <a:extLst>
            <a:ext uri="{FF2B5EF4-FFF2-40B4-BE49-F238E27FC236}">
              <a16:creationId xmlns:a16="http://schemas.microsoft.com/office/drawing/2014/main" id="{8A8A822B-CDC5-4598-8C0F-EE814E0E30D5}"/>
            </a:ext>
          </a:extLst>
        </xdr:cNvPr>
        <xdr:cNvSpPr/>
      </xdr:nvSpPr>
      <xdr:spPr>
        <a:xfrm>
          <a:off x="19494500" y="1825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120106</xdr:rowOff>
    </xdr:from>
    <xdr:to>
      <xdr:col>98</xdr:col>
      <xdr:colOff>38100</xdr:colOff>
      <xdr:row>107</xdr:row>
      <xdr:rowOff>50256</xdr:rowOff>
    </xdr:to>
    <xdr:sp macro="" textlink="">
      <xdr:nvSpPr>
        <xdr:cNvPr id="936" name="フローチャート: 判断 935">
          <a:extLst>
            <a:ext uri="{FF2B5EF4-FFF2-40B4-BE49-F238E27FC236}">
              <a16:creationId xmlns:a16="http://schemas.microsoft.com/office/drawing/2014/main" id="{2DA60195-BA7F-449E-AF37-7A9EECA2A621}"/>
            </a:ext>
          </a:extLst>
        </xdr:cNvPr>
        <xdr:cNvSpPr/>
      </xdr:nvSpPr>
      <xdr:spPr>
        <a:xfrm>
          <a:off x="18605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BA6D3A4D-77E8-435D-958E-3D4CA1897A5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98D5B2E7-74D0-4F36-B333-293A970F562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6F4CF748-DCE8-436E-8285-4D6AD39EB94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C1695B83-8955-4A29-AEDC-22765C2AA03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1" name="テキスト ボックス 940">
          <a:extLst>
            <a:ext uri="{FF2B5EF4-FFF2-40B4-BE49-F238E27FC236}">
              <a16:creationId xmlns:a16="http://schemas.microsoft.com/office/drawing/2014/main" id="{9C5BB6B3-5035-4E53-9ADB-D7DAB3BC43B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90714</xdr:rowOff>
    </xdr:from>
    <xdr:to>
      <xdr:col>116</xdr:col>
      <xdr:colOff>114300</xdr:colOff>
      <xdr:row>107</xdr:row>
      <xdr:rowOff>20864</xdr:rowOff>
    </xdr:to>
    <xdr:sp macro="" textlink="">
      <xdr:nvSpPr>
        <xdr:cNvPr id="942" name="楕円 941">
          <a:extLst>
            <a:ext uri="{FF2B5EF4-FFF2-40B4-BE49-F238E27FC236}">
              <a16:creationId xmlns:a16="http://schemas.microsoft.com/office/drawing/2014/main" id="{9F7DCED3-0895-4BAA-A796-F64A805FB302}"/>
            </a:ext>
          </a:extLst>
        </xdr:cNvPr>
        <xdr:cNvSpPr/>
      </xdr:nvSpPr>
      <xdr:spPr>
        <a:xfrm>
          <a:off x="221107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69141</xdr:rowOff>
    </xdr:from>
    <xdr:ext cx="469744" cy="259045"/>
    <xdr:sp macro="" textlink="">
      <xdr:nvSpPr>
        <xdr:cNvPr id="943" name="【庁舎】&#10;一人当たり面積該当値テキスト">
          <a:extLst>
            <a:ext uri="{FF2B5EF4-FFF2-40B4-BE49-F238E27FC236}">
              <a16:creationId xmlns:a16="http://schemas.microsoft.com/office/drawing/2014/main" id="{FFC35717-1179-4887-AB57-C126CB5EB681}"/>
            </a:ext>
          </a:extLst>
        </xdr:cNvPr>
        <xdr:cNvSpPr txBox="1"/>
      </xdr:nvSpPr>
      <xdr:spPr>
        <a:xfrm>
          <a:off x="22199600" y="1824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100512</xdr:rowOff>
    </xdr:from>
    <xdr:to>
      <xdr:col>112</xdr:col>
      <xdr:colOff>38100</xdr:colOff>
      <xdr:row>107</xdr:row>
      <xdr:rowOff>30662</xdr:rowOff>
    </xdr:to>
    <xdr:sp macro="" textlink="">
      <xdr:nvSpPr>
        <xdr:cNvPr id="944" name="楕円 943">
          <a:extLst>
            <a:ext uri="{FF2B5EF4-FFF2-40B4-BE49-F238E27FC236}">
              <a16:creationId xmlns:a16="http://schemas.microsoft.com/office/drawing/2014/main" id="{83F19E33-CBBD-4624-9084-88D54AD55AB4}"/>
            </a:ext>
          </a:extLst>
        </xdr:cNvPr>
        <xdr:cNvSpPr/>
      </xdr:nvSpPr>
      <xdr:spPr>
        <a:xfrm>
          <a:off x="21272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141514</xdr:rowOff>
    </xdr:from>
    <xdr:to>
      <xdr:col>116</xdr:col>
      <xdr:colOff>63500</xdr:colOff>
      <xdr:row>106</xdr:row>
      <xdr:rowOff>151312</xdr:rowOff>
    </xdr:to>
    <xdr:cxnSp macro="">
      <xdr:nvCxnSpPr>
        <xdr:cNvPr id="945" name="直線コネクタ 944">
          <a:extLst>
            <a:ext uri="{FF2B5EF4-FFF2-40B4-BE49-F238E27FC236}">
              <a16:creationId xmlns:a16="http://schemas.microsoft.com/office/drawing/2014/main" id="{3348F9D6-C341-4E5B-8ECA-D495AE1134A2}"/>
            </a:ext>
          </a:extLst>
        </xdr:cNvPr>
        <xdr:cNvCxnSpPr/>
      </xdr:nvCxnSpPr>
      <xdr:spPr>
        <a:xfrm flipV="1">
          <a:off x="21323300" y="18315214"/>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110308</xdr:rowOff>
    </xdr:from>
    <xdr:to>
      <xdr:col>107</xdr:col>
      <xdr:colOff>101600</xdr:colOff>
      <xdr:row>107</xdr:row>
      <xdr:rowOff>40458</xdr:rowOff>
    </xdr:to>
    <xdr:sp macro="" textlink="">
      <xdr:nvSpPr>
        <xdr:cNvPr id="946" name="楕円 945">
          <a:extLst>
            <a:ext uri="{FF2B5EF4-FFF2-40B4-BE49-F238E27FC236}">
              <a16:creationId xmlns:a16="http://schemas.microsoft.com/office/drawing/2014/main" id="{BAEACCA7-1275-4703-A154-86FA2E709A43}"/>
            </a:ext>
          </a:extLst>
        </xdr:cNvPr>
        <xdr:cNvSpPr/>
      </xdr:nvSpPr>
      <xdr:spPr>
        <a:xfrm>
          <a:off x="20383500" y="1828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151312</xdr:rowOff>
    </xdr:from>
    <xdr:to>
      <xdr:col>111</xdr:col>
      <xdr:colOff>177800</xdr:colOff>
      <xdr:row>106</xdr:row>
      <xdr:rowOff>161108</xdr:rowOff>
    </xdr:to>
    <xdr:cxnSp macro="">
      <xdr:nvCxnSpPr>
        <xdr:cNvPr id="947" name="直線コネクタ 946">
          <a:extLst>
            <a:ext uri="{FF2B5EF4-FFF2-40B4-BE49-F238E27FC236}">
              <a16:creationId xmlns:a16="http://schemas.microsoft.com/office/drawing/2014/main" id="{738F439E-897F-4760-883B-32E72C6534C2}"/>
            </a:ext>
          </a:extLst>
        </xdr:cNvPr>
        <xdr:cNvCxnSpPr/>
      </xdr:nvCxnSpPr>
      <xdr:spPr>
        <a:xfrm flipV="1">
          <a:off x="20434300" y="18325012"/>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116839</xdr:rowOff>
    </xdr:from>
    <xdr:to>
      <xdr:col>102</xdr:col>
      <xdr:colOff>165100</xdr:colOff>
      <xdr:row>107</xdr:row>
      <xdr:rowOff>46989</xdr:rowOff>
    </xdr:to>
    <xdr:sp macro="" textlink="">
      <xdr:nvSpPr>
        <xdr:cNvPr id="948" name="楕円 947">
          <a:extLst>
            <a:ext uri="{FF2B5EF4-FFF2-40B4-BE49-F238E27FC236}">
              <a16:creationId xmlns:a16="http://schemas.microsoft.com/office/drawing/2014/main" id="{DBA679BF-D3B1-4968-82CE-2EEE8F669EEC}"/>
            </a:ext>
          </a:extLst>
        </xdr:cNvPr>
        <xdr:cNvSpPr/>
      </xdr:nvSpPr>
      <xdr:spPr>
        <a:xfrm>
          <a:off x="19494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161108</xdr:rowOff>
    </xdr:from>
    <xdr:to>
      <xdr:col>107</xdr:col>
      <xdr:colOff>50800</xdr:colOff>
      <xdr:row>106</xdr:row>
      <xdr:rowOff>167639</xdr:rowOff>
    </xdr:to>
    <xdr:cxnSp macro="">
      <xdr:nvCxnSpPr>
        <xdr:cNvPr id="949" name="直線コネクタ 948">
          <a:extLst>
            <a:ext uri="{FF2B5EF4-FFF2-40B4-BE49-F238E27FC236}">
              <a16:creationId xmlns:a16="http://schemas.microsoft.com/office/drawing/2014/main" id="{647DCE53-42D6-4D85-8760-61955DFE0D16}"/>
            </a:ext>
          </a:extLst>
        </xdr:cNvPr>
        <xdr:cNvCxnSpPr/>
      </xdr:nvCxnSpPr>
      <xdr:spPr>
        <a:xfrm flipV="1">
          <a:off x="19545300" y="1833480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40095</xdr:rowOff>
    </xdr:from>
    <xdr:to>
      <xdr:col>98</xdr:col>
      <xdr:colOff>38100</xdr:colOff>
      <xdr:row>107</xdr:row>
      <xdr:rowOff>141695</xdr:rowOff>
    </xdr:to>
    <xdr:sp macro="" textlink="">
      <xdr:nvSpPr>
        <xdr:cNvPr id="950" name="楕円 949">
          <a:extLst>
            <a:ext uri="{FF2B5EF4-FFF2-40B4-BE49-F238E27FC236}">
              <a16:creationId xmlns:a16="http://schemas.microsoft.com/office/drawing/2014/main" id="{3D9D2B0F-6935-4A48-94CF-5ED93B5CCDF0}"/>
            </a:ext>
          </a:extLst>
        </xdr:cNvPr>
        <xdr:cNvSpPr/>
      </xdr:nvSpPr>
      <xdr:spPr>
        <a:xfrm>
          <a:off x="18605500" y="1838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167639</xdr:rowOff>
    </xdr:from>
    <xdr:to>
      <xdr:col>102</xdr:col>
      <xdr:colOff>114300</xdr:colOff>
      <xdr:row>107</xdr:row>
      <xdr:rowOff>90895</xdr:rowOff>
    </xdr:to>
    <xdr:cxnSp macro="">
      <xdr:nvCxnSpPr>
        <xdr:cNvPr id="951" name="直線コネクタ 950">
          <a:extLst>
            <a:ext uri="{FF2B5EF4-FFF2-40B4-BE49-F238E27FC236}">
              <a16:creationId xmlns:a16="http://schemas.microsoft.com/office/drawing/2014/main" id="{22C8611C-B2D2-4DA2-93BA-2E521622345F}"/>
            </a:ext>
          </a:extLst>
        </xdr:cNvPr>
        <xdr:cNvCxnSpPr/>
      </xdr:nvCxnSpPr>
      <xdr:spPr>
        <a:xfrm flipV="1">
          <a:off x="18656300" y="18341339"/>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163121</xdr:rowOff>
    </xdr:from>
    <xdr:ext cx="469744" cy="259045"/>
    <xdr:sp macro="" textlink="">
      <xdr:nvSpPr>
        <xdr:cNvPr id="952" name="n_1aveValue【庁舎】&#10;一人当たり面積">
          <a:extLst>
            <a:ext uri="{FF2B5EF4-FFF2-40B4-BE49-F238E27FC236}">
              <a16:creationId xmlns:a16="http://schemas.microsoft.com/office/drawing/2014/main" id="{CC3D51CC-CA2E-4698-BEFE-95A4CF3705BC}"/>
            </a:ext>
          </a:extLst>
        </xdr:cNvPr>
        <xdr:cNvSpPr txBox="1"/>
      </xdr:nvSpPr>
      <xdr:spPr>
        <a:xfrm>
          <a:off x="21075727" y="1799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21063</xdr:rowOff>
    </xdr:from>
    <xdr:ext cx="469744" cy="259045"/>
    <xdr:sp macro="" textlink="">
      <xdr:nvSpPr>
        <xdr:cNvPr id="953" name="n_2aveValue【庁舎】&#10;一人当たり面積">
          <a:extLst>
            <a:ext uri="{FF2B5EF4-FFF2-40B4-BE49-F238E27FC236}">
              <a16:creationId xmlns:a16="http://schemas.microsoft.com/office/drawing/2014/main" id="{FCDD1824-D063-4B40-967A-8A2B6EDBCF8B}"/>
            </a:ext>
          </a:extLst>
        </xdr:cNvPr>
        <xdr:cNvSpPr txBox="1"/>
      </xdr:nvSpPr>
      <xdr:spPr>
        <a:xfrm>
          <a:off x="20199427" y="1802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24328</xdr:rowOff>
    </xdr:from>
    <xdr:ext cx="469744" cy="259045"/>
    <xdr:sp macro="" textlink="">
      <xdr:nvSpPr>
        <xdr:cNvPr id="954" name="n_3aveValue【庁舎】&#10;一人当たり面積">
          <a:extLst>
            <a:ext uri="{FF2B5EF4-FFF2-40B4-BE49-F238E27FC236}">
              <a16:creationId xmlns:a16="http://schemas.microsoft.com/office/drawing/2014/main" id="{19484E9C-613B-4B9D-988D-2127825E946F}"/>
            </a:ext>
          </a:extLst>
        </xdr:cNvPr>
        <xdr:cNvSpPr txBox="1"/>
      </xdr:nvSpPr>
      <xdr:spPr>
        <a:xfrm>
          <a:off x="19310427" y="1802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66783</xdr:rowOff>
    </xdr:from>
    <xdr:ext cx="469744" cy="259045"/>
    <xdr:sp macro="" textlink="">
      <xdr:nvSpPr>
        <xdr:cNvPr id="955" name="n_4aveValue【庁舎】&#10;一人当たり面積">
          <a:extLst>
            <a:ext uri="{FF2B5EF4-FFF2-40B4-BE49-F238E27FC236}">
              <a16:creationId xmlns:a16="http://schemas.microsoft.com/office/drawing/2014/main" id="{6D27C44E-70DB-45B2-87F9-8943379359BB}"/>
            </a:ext>
          </a:extLst>
        </xdr:cNvPr>
        <xdr:cNvSpPr txBox="1"/>
      </xdr:nvSpPr>
      <xdr:spPr>
        <a:xfrm>
          <a:off x="18421427" y="18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21789</xdr:rowOff>
    </xdr:from>
    <xdr:ext cx="469744" cy="259045"/>
    <xdr:sp macro="" textlink="">
      <xdr:nvSpPr>
        <xdr:cNvPr id="956" name="n_1mainValue【庁舎】&#10;一人当たり面積">
          <a:extLst>
            <a:ext uri="{FF2B5EF4-FFF2-40B4-BE49-F238E27FC236}">
              <a16:creationId xmlns:a16="http://schemas.microsoft.com/office/drawing/2014/main" id="{A3DA93CD-1595-4626-BB9A-D7EFE6441250}"/>
            </a:ext>
          </a:extLst>
        </xdr:cNvPr>
        <xdr:cNvSpPr txBox="1"/>
      </xdr:nvSpPr>
      <xdr:spPr>
        <a:xfrm>
          <a:off x="21075727" y="1836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31585</xdr:rowOff>
    </xdr:from>
    <xdr:ext cx="469744" cy="259045"/>
    <xdr:sp macro="" textlink="">
      <xdr:nvSpPr>
        <xdr:cNvPr id="957" name="n_2mainValue【庁舎】&#10;一人当たり面積">
          <a:extLst>
            <a:ext uri="{FF2B5EF4-FFF2-40B4-BE49-F238E27FC236}">
              <a16:creationId xmlns:a16="http://schemas.microsoft.com/office/drawing/2014/main" id="{C6FDC410-5E2B-494D-BDDC-D8D9A1B8EF4A}"/>
            </a:ext>
          </a:extLst>
        </xdr:cNvPr>
        <xdr:cNvSpPr txBox="1"/>
      </xdr:nvSpPr>
      <xdr:spPr>
        <a:xfrm>
          <a:off x="20199427" y="18376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38116</xdr:rowOff>
    </xdr:from>
    <xdr:ext cx="469744" cy="259045"/>
    <xdr:sp macro="" textlink="">
      <xdr:nvSpPr>
        <xdr:cNvPr id="958" name="n_3mainValue【庁舎】&#10;一人当たり面積">
          <a:extLst>
            <a:ext uri="{FF2B5EF4-FFF2-40B4-BE49-F238E27FC236}">
              <a16:creationId xmlns:a16="http://schemas.microsoft.com/office/drawing/2014/main" id="{9740AE08-EFDF-4C2B-91A3-03CB1AF90AE5}"/>
            </a:ext>
          </a:extLst>
        </xdr:cNvPr>
        <xdr:cNvSpPr txBox="1"/>
      </xdr:nvSpPr>
      <xdr:spPr>
        <a:xfrm>
          <a:off x="19310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132822</xdr:rowOff>
    </xdr:from>
    <xdr:ext cx="469744" cy="259045"/>
    <xdr:sp macro="" textlink="">
      <xdr:nvSpPr>
        <xdr:cNvPr id="959" name="n_4mainValue【庁舎】&#10;一人当たり面積">
          <a:extLst>
            <a:ext uri="{FF2B5EF4-FFF2-40B4-BE49-F238E27FC236}">
              <a16:creationId xmlns:a16="http://schemas.microsoft.com/office/drawing/2014/main" id="{E31C05E1-F964-4AED-B188-3DA3559CBDC8}"/>
            </a:ext>
          </a:extLst>
        </xdr:cNvPr>
        <xdr:cNvSpPr txBox="1"/>
      </xdr:nvSpPr>
      <xdr:spPr>
        <a:xfrm>
          <a:off x="18421427" y="1847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0" name="正方形/長方形 959">
          <a:extLst>
            <a:ext uri="{FF2B5EF4-FFF2-40B4-BE49-F238E27FC236}">
              <a16:creationId xmlns:a16="http://schemas.microsoft.com/office/drawing/2014/main" id="{7773DB4E-9234-47E6-AA9F-25828F6E701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1" name="正方形/長方形 960">
          <a:extLst>
            <a:ext uri="{FF2B5EF4-FFF2-40B4-BE49-F238E27FC236}">
              <a16:creationId xmlns:a16="http://schemas.microsoft.com/office/drawing/2014/main" id="{34ADF10A-0E83-43E5-A45F-269EA17F506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2" name="テキスト ボックス 961">
          <a:extLst>
            <a:ext uri="{FF2B5EF4-FFF2-40B4-BE49-F238E27FC236}">
              <a16:creationId xmlns:a16="http://schemas.microsoft.com/office/drawing/2014/main" id="{277900E7-D611-486A-A8BE-175AFCA7CF1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図書館と体育館・プールの有形固定資産減価償却率が屡次団体内平均と比較して低いのは、平成</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年に中央図書館を新設、平成</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年に総合体育館を新設したためである。</a:t>
          </a: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その他の施設については、類似団体内平均よりも有形固定資産減価償却率が低いものもあるが、全体的に施設の老朽化が進んでいることに加え、人口減少に伴う市民１人当たり面積の増加が懸念されるため、更新・改修にかかる財政負担の増加が予測される。</a:t>
          </a:r>
        </a:p>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公共施設総合管理計画に基づき、統廃合や転用、ダウンサイジング等のストック量の最適化に取り組む必要がある。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a:t>
          </a:r>
          <a:r>
            <a:rPr kumimoji="1" lang="en-US" altLang="ja-JP" sz="1300">
              <a:latin typeface="ＭＳ Ｐゴシック" panose="020B0600070205080204" pitchFamily="50" charset="-128"/>
              <a:ea typeface="ＭＳ Ｐゴシック" panose="020B0600070205080204" pitchFamily="50" charset="-128"/>
            </a:rPr>
            <a:t>0.70</a:t>
          </a:r>
          <a:r>
            <a:rPr kumimoji="1" lang="ja-JP" altLang="en-US" sz="1300">
              <a:latin typeface="ＭＳ Ｐゴシック" panose="020B0600070205080204" pitchFamily="50" charset="-128"/>
              <a:ea typeface="ＭＳ Ｐゴシック" panose="020B0600070205080204" pitchFamily="50" charset="-128"/>
            </a:rPr>
            <a:t>と横ばいで推移していたが、令和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年度以降は低下傾向にあり、令和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年度は前年度と同じ</a:t>
          </a:r>
          <a:r>
            <a:rPr kumimoji="1" lang="en-US" altLang="ja-JP" sz="1300">
              <a:latin typeface="ＭＳ Ｐゴシック" panose="020B0600070205080204" pitchFamily="50" charset="-128"/>
              <a:ea typeface="ＭＳ Ｐゴシック" panose="020B0600070205080204" pitchFamily="50" charset="-128"/>
            </a:rPr>
            <a:t>0.66</a:t>
          </a:r>
          <a:r>
            <a:rPr kumimoji="1" lang="ja-JP" altLang="en-US" sz="1300">
              <a:latin typeface="ＭＳ Ｐゴシック" panose="020B0600070205080204" pitchFamily="50" charset="-128"/>
              <a:ea typeface="ＭＳ Ｐゴシック" panose="020B0600070205080204" pitchFamily="50" charset="-128"/>
            </a:rPr>
            <a:t>となった。これは、令和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年度以降から令和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年度にかけて基準財政収入額がほぼ横ばいである一方で、扶助費の増加などにより基準財政需要額が増加したためである。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以降においても、基準財政収入額よりも基準財政需要額の伸びが大きい状況が続いていることから、今後も引き続き歳入の確保に努めるとともに、財政健全化計画に基づく事業見直し等により、歳出の抑制にも取り組んで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105833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06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79022</xdr:rowOff>
    </xdr:from>
    <xdr:to>
      <xdr:col>19</xdr:col>
      <xdr:colOff>133350</xdr:colOff>
      <xdr:row>42</xdr:row>
      <xdr:rowOff>105833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7992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113188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71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79022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99782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52211</xdr:rowOff>
    </xdr:from>
    <xdr:to>
      <xdr:col>11</xdr:col>
      <xdr:colOff>31750</xdr:colOff>
      <xdr:row>42</xdr:row>
      <xdr:rowOff>65617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531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28222</xdr:rowOff>
    </xdr:from>
    <xdr:to>
      <xdr:col>15</xdr:col>
      <xdr:colOff>133350</xdr:colOff>
      <xdr:row>42</xdr:row>
      <xdr:rowOff>129822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1411</xdr:rowOff>
    </xdr:from>
    <xdr:to>
      <xdr:col>7</xdr:col>
      <xdr:colOff>31750</xdr:colOff>
      <xdr:row>42</xdr:row>
      <xdr:rowOff>103011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87788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令和</a:t>
          </a:r>
          <a:r>
            <a:rPr kumimoji="1" lang="en-US" altLang="ja-JP" sz="1150">
              <a:latin typeface="ＭＳ Ｐゴシック" panose="020B0600070205080204" pitchFamily="50" charset="-128"/>
              <a:ea typeface="ＭＳ Ｐゴシック" panose="020B0600070205080204" pitchFamily="50" charset="-128"/>
            </a:rPr>
            <a:t>6</a:t>
          </a:r>
          <a:r>
            <a:rPr kumimoji="1" lang="ja-JP" altLang="en-US" sz="1150">
              <a:latin typeface="ＭＳ Ｐゴシック" panose="020B0600070205080204" pitchFamily="50" charset="-128"/>
              <a:ea typeface="ＭＳ Ｐゴシック" panose="020B0600070205080204" pitchFamily="50" charset="-128"/>
            </a:rPr>
            <a:t>年度の経常収支比率は</a:t>
          </a:r>
          <a:r>
            <a:rPr kumimoji="1" lang="en-US" altLang="ja-JP" sz="1150">
              <a:latin typeface="ＭＳ Ｐゴシック" panose="020B0600070205080204" pitchFamily="50" charset="-128"/>
              <a:ea typeface="ＭＳ Ｐゴシック" panose="020B0600070205080204" pitchFamily="50" charset="-128"/>
            </a:rPr>
            <a:t>96.5</a:t>
          </a:r>
          <a:r>
            <a:rPr kumimoji="1" lang="ja-JP" altLang="en-US" sz="1150">
              <a:latin typeface="ＭＳ Ｐゴシック" panose="020B0600070205080204" pitchFamily="50" charset="-128"/>
              <a:ea typeface="ＭＳ Ｐゴシック" panose="020B0600070205080204" pitchFamily="50" charset="-128"/>
            </a:rPr>
            <a:t>％であり、前年度から</a:t>
          </a:r>
          <a:r>
            <a:rPr kumimoji="1" lang="en-US" altLang="ja-JP" sz="1150">
              <a:latin typeface="ＭＳ Ｐゴシック" panose="020B0600070205080204" pitchFamily="50" charset="-128"/>
              <a:ea typeface="ＭＳ Ｐゴシック" panose="020B0600070205080204" pitchFamily="50" charset="-128"/>
            </a:rPr>
            <a:t>3.0</a:t>
          </a:r>
          <a:r>
            <a:rPr kumimoji="1" lang="ja-JP" altLang="en-US" sz="1150">
              <a:latin typeface="ＭＳ Ｐゴシック" panose="020B0600070205080204" pitchFamily="50" charset="-128"/>
              <a:ea typeface="ＭＳ Ｐゴシック" panose="020B0600070205080204" pitchFamily="50" charset="-128"/>
            </a:rPr>
            <a:t>％悪化している。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これは、歳入については、普通交付税で</a:t>
          </a:r>
          <a:r>
            <a:rPr kumimoji="1" lang="en-US" altLang="ja-JP" sz="1150">
              <a:latin typeface="ＭＳ Ｐゴシック" panose="020B0600070205080204" pitchFamily="50" charset="-128"/>
              <a:ea typeface="ＭＳ Ｐゴシック" panose="020B0600070205080204" pitchFamily="50" charset="-128"/>
            </a:rPr>
            <a:t>1.6</a:t>
          </a:r>
          <a:r>
            <a:rPr kumimoji="1" lang="ja-JP" altLang="en-US" sz="1150">
              <a:latin typeface="ＭＳ Ｐゴシック" panose="020B0600070205080204" pitchFamily="50" charset="-128"/>
              <a:ea typeface="ＭＳ Ｐゴシック" panose="020B0600070205080204" pitchFamily="50" charset="-128"/>
            </a:rPr>
            <a:t>億円、地方消費税交付金で</a:t>
          </a:r>
          <a:r>
            <a:rPr kumimoji="1" lang="en-US" altLang="ja-JP" sz="1150">
              <a:latin typeface="ＭＳ Ｐゴシック" panose="020B0600070205080204" pitchFamily="50" charset="-128"/>
              <a:ea typeface="ＭＳ Ｐゴシック" panose="020B0600070205080204" pitchFamily="50" charset="-128"/>
            </a:rPr>
            <a:t>1.0</a:t>
          </a:r>
          <a:r>
            <a:rPr kumimoji="1" lang="ja-JP" altLang="en-US" sz="1150">
              <a:latin typeface="ＭＳ Ｐゴシック" panose="020B0600070205080204" pitchFamily="50" charset="-128"/>
              <a:ea typeface="ＭＳ Ｐゴシック" panose="020B0600070205080204" pitchFamily="50" charset="-128"/>
            </a:rPr>
            <a:t>億円増額となるなど、経常収入の一般財源は前年比＋</a:t>
          </a:r>
          <a:r>
            <a:rPr kumimoji="1" lang="en-US" altLang="ja-JP" sz="1150">
              <a:latin typeface="ＭＳ Ｐゴシック" panose="020B0600070205080204" pitchFamily="50" charset="-128"/>
              <a:ea typeface="ＭＳ Ｐゴシック" panose="020B0600070205080204" pitchFamily="50" charset="-128"/>
            </a:rPr>
            <a:t>5.2</a:t>
          </a:r>
          <a:r>
            <a:rPr kumimoji="1" lang="ja-JP" altLang="en-US" sz="1150">
              <a:latin typeface="ＭＳ Ｐゴシック" panose="020B0600070205080204" pitchFamily="50" charset="-128"/>
              <a:ea typeface="ＭＳ Ｐゴシック" panose="020B0600070205080204" pitchFamily="50" charset="-128"/>
            </a:rPr>
            <a:t>億円となった一方で、歳出については、物価や人件費の急激な高騰により、職員の人件費で</a:t>
          </a:r>
          <a:r>
            <a:rPr kumimoji="1" lang="en-US" altLang="ja-JP" sz="1150">
              <a:latin typeface="ＭＳ Ｐゴシック" panose="020B0600070205080204" pitchFamily="50" charset="-128"/>
              <a:ea typeface="ＭＳ Ｐゴシック" panose="020B0600070205080204" pitchFamily="50" charset="-128"/>
            </a:rPr>
            <a:t>5.0</a:t>
          </a:r>
          <a:r>
            <a:rPr kumimoji="1" lang="ja-JP" altLang="en-US" sz="1150">
              <a:latin typeface="ＭＳ Ｐゴシック" panose="020B0600070205080204" pitchFamily="50" charset="-128"/>
              <a:ea typeface="ＭＳ Ｐゴシック" panose="020B0600070205080204" pitchFamily="50" charset="-128"/>
            </a:rPr>
            <a:t>億円、物件費で</a:t>
          </a:r>
          <a:r>
            <a:rPr kumimoji="1" lang="en-US" altLang="ja-JP" sz="1150">
              <a:latin typeface="ＭＳ Ｐゴシック" panose="020B0600070205080204" pitchFamily="50" charset="-128"/>
              <a:ea typeface="ＭＳ Ｐゴシック" panose="020B0600070205080204" pitchFamily="50" charset="-128"/>
            </a:rPr>
            <a:t>0.8</a:t>
          </a:r>
          <a:r>
            <a:rPr kumimoji="1" lang="ja-JP" altLang="en-US" sz="1150">
              <a:latin typeface="ＭＳ Ｐゴシック" panose="020B0600070205080204" pitchFamily="50" charset="-128"/>
              <a:ea typeface="ＭＳ Ｐゴシック" panose="020B0600070205080204" pitchFamily="50" charset="-128"/>
            </a:rPr>
            <a:t>億円、扶助費で</a:t>
          </a:r>
          <a:r>
            <a:rPr kumimoji="1" lang="en-US" altLang="ja-JP" sz="1150">
              <a:latin typeface="ＭＳ Ｐゴシック" panose="020B0600070205080204" pitchFamily="50" charset="-128"/>
              <a:ea typeface="ＭＳ Ｐゴシック" panose="020B0600070205080204" pitchFamily="50" charset="-128"/>
            </a:rPr>
            <a:t>1.0</a:t>
          </a:r>
          <a:r>
            <a:rPr kumimoji="1" lang="ja-JP" altLang="en-US" sz="1150">
              <a:latin typeface="ＭＳ Ｐゴシック" panose="020B0600070205080204" pitchFamily="50" charset="-128"/>
              <a:ea typeface="ＭＳ Ｐゴシック" panose="020B0600070205080204" pitchFamily="50" charset="-128"/>
            </a:rPr>
            <a:t>億円増加し、経常支出一般財源全体で</a:t>
          </a:r>
          <a:r>
            <a:rPr kumimoji="1" lang="en-US" altLang="ja-JP" sz="1150">
              <a:latin typeface="ＭＳ Ｐゴシック" panose="020B0600070205080204" pitchFamily="50" charset="-128"/>
              <a:ea typeface="ＭＳ Ｐゴシック" panose="020B0600070205080204" pitchFamily="50" charset="-128"/>
            </a:rPr>
            <a:t>10.0</a:t>
          </a:r>
          <a:r>
            <a:rPr kumimoji="1" lang="ja-JP" altLang="en-US" sz="1150">
              <a:latin typeface="ＭＳ Ｐゴシック" panose="020B0600070205080204" pitchFamily="50" charset="-128"/>
              <a:ea typeface="ＭＳ Ｐゴシック" panose="020B0600070205080204" pitchFamily="50" charset="-128"/>
            </a:rPr>
            <a:t>億円の増加となり、義務的経費が増加したためである。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令和</a:t>
          </a:r>
          <a:r>
            <a:rPr kumimoji="1" lang="en-US" altLang="ja-JP" sz="1150">
              <a:latin typeface="ＭＳ Ｐゴシック" panose="020B0600070205080204" pitchFamily="50" charset="-128"/>
              <a:ea typeface="ＭＳ Ｐゴシック" panose="020B0600070205080204" pitchFamily="50" charset="-128"/>
            </a:rPr>
            <a:t>3</a:t>
          </a:r>
          <a:r>
            <a:rPr kumimoji="1" lang="ja-JP" altLang="en-US" sz="1150">
              <a:latin typeface="ＭＳ Ｐゴシック" panose="020B0600070205080204" pitchFamily="50" charset="-128"/>
              <a:ea typeface="ＭＳ Ｐゴシック" panose="020B0600070205080204" pitchFamily="50" charset="-128"/>
            </a:rPr>
            <a:t>年度の経常収支比率の改善は全国的かつ一時的な現象であり、今後も硬直した財政状況が続くことが想定されるため、引き続き事業見直し等により経常的な支出の抑制に取り組む必要がある。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33338</xdr:rowOff>
    </xdr:from>
    <xdr:to>
      <xdr:col>23</xdr:col>
      <xdr:colOff>133350</xdr:colOff>
      <xdr:row>65</xdr:row>
      <xdr:rowOff>42863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06138"/>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21272</xdr:rowOff>
    </xdr:from>
    <xdr:to>
      <xdr:col>19</xdr:col>
      <xdr:colOff>133350</xdr:colOff>
      <xdr:row>64</xdr:row>
      <xdr:rowOff>33338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94072"/>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21924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51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20320</xdr:rowOff>
    </xdr:from>
    <xdr:to>
      <xdr:col>15</xdr:col>
      <xdr:colOff>82550</xdr:colOff>
      <xdr:row>64</xdr:row>
      <xdr:rowOff>21272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650220"/>
          <a:ext cx="889000" cy="343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114952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20320</xdr:rowOff>
    </xdr:from>
    <xdr:to>
      <xdr:col>11</xdr:col>
      <xdr:colOff>31750</xdr:colOff>
      <xdr:row>64</xdr:row>
      <xdr:rowOff>105728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650220"/>
          <a:ext cx="889000" cy="42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63199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35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163212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163513</xdr:rowOff>
    </xdr:from>
    <xdr:to>
      <xdr:col>23</xdr:col>
      <xdr:colOff>184150</xdr:colOff>
      <xdr:row>65</xdr:row>
      <xdr:rowOff>93663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13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135590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10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153988</xdr:rowOff>
    </xdr:from>
    <xdr:to>
      <xdr:col>19</xdr:col>
      <xdr:colOff>184150</xdr:colOff>
      <xdr:row>64</xdr:row>
      <xdr:rowOff>84138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68915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04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141922</xdr:rowOff>
    </xdr:from>
    <xdr:to>
      <xdr:col>15</xdr:col>
      <xdr:colOff>133350</xdr:colOff>
      <xdr:row>64</xdr:row>
      <xdr:rowOff>72072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56849</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140970</xdr:rowOff>
    </xdr:from>
    <xdr:to>
      <xdr:col>11</xdr:col>
      <xdr:colOff>82550</xdr:colOff>
      <xdr:row>62</xdr:row>
      <xdr:rowOff>71120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55897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54928</xdr:rowOff>
    </xdr:from>
    <xdr:to>
      <xdr:col>7</xdr:col>
      <xdr:colOff>31750</xdr:colOff>
      <xdr:row>64</xdr:row>
      <xdr:rowOff>156528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02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141305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11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[165,201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人当たりの人件費・物件費は令和元年度以降増加傾向にあり、令和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年度は減少に転じたものの、令和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年度は前年度から</a:t>
          </a:r>
          <a:r>
            <a:rPr kumimoji="1" lang="en-US" altLang="ja-JP" sz="1200">
              <a:latin typeface="ＭＳ Ｐゴシック" panose="020B0600070205080204" pitchFamily="50" charset="-128"/>
              <a:ea typeface="ＭＳ Ｐゴシック" panose="020B0600070205080204" pitchFamily="50" charset="-128"/>
            </a:rPr>
            <a:t>14,844</a:t>
          </a:r>
          <a:r>
            <a:rPr kumimoji="1" lang="ja-JP" altLang="en-US" sz="1200">
              <a:latin typeface="ＭＳ Ｐゴシック" panose="020B0600070205080204" pitchFamily="50" charset="-128"/>
              <a:ea typeface="ＭＳ Ｐゴシック" panose="020B0600070205080204" pitchFamily="50" charset="-128"/>
            </a:rPr>
            <a:t>円増加する結果となった。物価や人件費の急激な高騰による職員給与費や委託料等が増加したことが要因となっているが、類似団体平均値を</a:t>
          </a:r>
          <a:r>
            <a:rPr kumimoji="1" lang="en-US" altLang="ja-JP" sz="1200">
              <a:latin typeface="ＭＳ Ｐゴシック" panose="020B0600070205080204" pitchFamily="50" charset="-128"/>
              <a:ea typeface="ＭＳ Ｐゴシック" panose="020B0600070205080204" pitchFamily="50" charset="-128"/>
            </a:rPr>
            <a:t>5,020</a:t>
          </a:r>
          <a:r>
            <a:rPr kumimoji="1" lang="ja-JP" altLang="en-US" sz="1200">
              <a:latin typeface="ＭＳ Ｐゴシック" panose="020B0600070205080204" pitchFamily="50" charset="-128"/>
              <a:ea typeface="ＭＳ Ｐゴシック" panose="020B0600070205080204" pitchFamily="50" charset="-128"/>
            </a:rPr>
            <a:t>円上回る結果となっており、令和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の状況を考慮すると他団体よりも大きな影響を受けていると推測される。今後も全国的な賃金アップや物価高騰により人件費や物件費の増加が継続すると予測されるため、事業の見直しや業務の効率化を行い、歳出の抑制に努めていく必要があ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146805</xdr:rowOff>
    </xdr:from>
    <xdr:to>
      <xdr:col>23</xdr:col>
      <xdr:colOff>133350</xdr:colOff>
      <xdr:row>83</xdr:row>
      <xdr:rowOff>94751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205705"/>
          <a:ext cx="838200" cy="11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20099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78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146805</xdr:rowOff>
    </xdr:from>
    <xdr:to>
      <xdr:col>19</xdr:col>
      <xdr:colOff>133350</xdr:colOff>
      <xdr:row>83</xdr:row>
      <xdr:rowOff>5992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205705"/>
          <a:ext cx="889000" cy="30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32841</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920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143740</xdr:rowOff>
    </xdr:from>
    <xdr:to>
      <xdr:col>15</xdr:col>
      <xdr:colOff>82550</xdr:colOff>
      <xdr:row>83</xdr:row>
      <xdr:rowOff>5992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02640"/>
          <a:ext cx="889000" cy="3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35624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923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105656</xdr:rowOff>
    </xdr:from>
    <xdr:to>
      <xdr:col>11</xdr:col>
      <xdr:colOff>31750</xdr:colOff>
      <xdr:row>82</xdr:row>
      <xdr:rowOff>143740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164556"/>
          <a:ext cx="889000" cy="3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165144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81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110569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82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43951</xdr:rowOff>
    </xdr:from>
    <xdr:to>
      <xdr:col>23</xdr:col>
      <xdr:colOff>184150</xdr:colOff>
      <xdr:row>83</xdr:row>
      <xdr:rowOff>145551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7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16028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246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96005</xdr:rowOff>
    </xdr:from>
    <xdr:to>
      <xdr:col>19</xdr:col>
      <xdr:colOff>184150</xdr:colOff>
      <xdr:row>83</xdr:row>
      <xdr:rowOff>26155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15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10932</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241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126642</xdr:rowOff>
    </xdr:from>
    <xdr:to>
      <xdr:col>15</xdr:col>
      <xdr:colOff>133350</xdr:colOff>
      <xdr:row>83</xdr:row>
      <xdr:rowOff>56792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8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41569</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271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92940</xdr:rowOff>
    </xdr:from>
    <xdr:to>
      <xdr:col>11</xdr:col>
      <xdr:colOff>82550</xdr:colOff>
      <xdr:row>83</xdr:row>
      <xdr:rowOff>23090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15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7867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23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54856</xdr:rowOff>
    </xdr:from>
    <xdr:to>
      <xdr:col>7</xdr:col>
      <xdr:colOff>31750</xdr:colOff>
      <xdr:row>82</xdr:row>
      <xdr:rowOff>156456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11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141233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200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ラスパイレス指数は前年度と比べて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ポイント下がったものの、類似団体平均、全国市平均及び全国町村平均を上回る結果となっている。</a:t>
          </a:r>
        </a:p>
        <a:p>
          <a:r>
            <a:rPr kumimoji="1" lang="ja-JP" altLang="en-US" sz="1300">
              <a:latin typeface="ＭＳ Ｐゴシック" panose="020B0600070205080204" pitchFamily="50" charset="-128"/>
              <a:ea typeface="ＭＳ Ｐゴシック" panose="020B0600070205080204" pitchFamily="50" charset="-128"/>
            </a:rPr>
            <a:t>　今後も引き続き、国家公務員の給与制度に準拠しながら給与制度の適正化に努めていく。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68943</xdr:rowOff>
    </xdr:from>
    <xdr:to>
      <xdr:col>81</xdr:col>
      <xdr:colOff>44450</xdr:colOff>
      <xdr:row>89</xdr:row>
      <xdr:rowOff>18143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5156543"/>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23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18143</xdr:rowOff>
    </xdr:from>
    <xdr:to>
      <xdr:col>77</xdr:col>
      <xdr:colOff>44450</xdr:colOff>
      <xdr:row>89</xdr:row>
      <xdr:rowOff>35379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2771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155121</xdr:rowOff>
    </xdr:from>
    <xdr:to>
      <xdr:col>72</xdr:col>
      <xdr:colOff>203200</xdr:colOff>
      <xdr:row>89</xdr:row>
      <xdr:rowOff>35379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24272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34471</xdr:rowOff>
    </xdr:from>
    <xdr:to>
      <xdr:col>68</xdr:col>
      <xdr:colOff>152400</xdr:colOff>
      <xdr:row>88</xdr:row>
      <xdr:rowOff>155121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5122071"/>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18143</xdr:rowOff>
    </xdr:from>
    <xdr:to>
      <xdr:col>81</xdr:col>
      <xdr:colOff>95250</xdr:colOff>
      <xdr:row>88</xdr:row>
      <xdr:rowOff>119743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161670</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07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138793</xdr:rowOff>
    </xdr:from>
    <xdr:to>
      <xdr:col>77</xdr:col>
      <xdr:colOff>95250</xdr:colOff>
      <xdr:row>89</xdr:row>
      <xdr:rowOff>68943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53720</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312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156029</xdr:rowOff>
    </xdr:from>
    <xdr:to>
      <xdr:col>73</xdr:col>
      <xdr:colOff>44450</xdr:colOff>
      <xdr:row>89</xdr:row>
      <xdr:rowOff>86179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70956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104321</xdr:rowOff>
    </xdr:from>
    <xdr:to>
      <xdr:col>68</xdr:col>
      <xdr:colOff>203200</xdr:colOff>
      <xdr:row>89</xdr:row>
      <xdr:rowOff>34471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19248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27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155121</xdr:rowOff>
    </xdr:from>
    <xdr:to>
      <xdr:col>64</xdr:col>
      <xdr:colOff>152400</xdr:colOff>
      <xdr:row>88</xdr:row>
      <xdr:rowOff>85271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70048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15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人当たりの職員数は、前年度から</a:t>
          </a:r>
          <a:r>
            <a:rPr kumimoji="1" lang="en-US" altLang="ja-JP" sz="1300">
              <a:latin typeface="ＭＳ Ｐゴシック" panose="020B0600070205080204" pitchFamily="50" charset="-128"/>
              <a:ea typeface="ＭＳ Ｐゴシック" panose="020B0600070205080204" pitchFamily="50" charset="-128"/>
            </a:rPr>
            <a:t>0.14</a:t>
          </a:r>
          <a:r>
            <a:rPr kumimoji="1" lang="ja-JP" altLang="en-US" sz="1300">
              <a:latin typeface="ＭＳ Ｐゴシック" panose="020B0600070205080204" pitchFamily="50" charset="-128"/>
              <a:ea typeface="ＭＳ Ｐゴシック" panose="020B0600070205080204" pitchFamily="50" charset="-128"/>
            </a:rPr>
            <a:t>％上昇したものの、引き続き類似団体平均値、全国平均及び兵庫県平均を下回る水準となっている。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定年退職等による職員数の減少を正規職員及び再任用職員の採用により全体の職員数を維持している状況だが、円滑な市政運営を行うため、知識や技術の継承に配慮する一方、財政負担の抑制に留意しつつ計画的な職員採用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149497</xdr:rowOff>
    </xdr:from>
    <xdr:to>
      <xdr:col>81</xdr:col>
      <xdr:colOff>44450</xdr:colOff>
      <xdr:row>61</xdr:row>
      <xdr:rowOff>2177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36497"/>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35486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93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147774</xdr:rowOff>
    </xdr:from>
    <xdr:to>
      <xdr:col>77</xdr:col>
      <xdr:colOff>44450</xdr:colOff>
      <xdr:row>60</xdr:row>
      <xdr:rowOff>149497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34774"/>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129103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8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142603</xdr:rowOff>
    </xdr:from>
    <xdr:to>
      <xdr:col>72</xdr:col>
      <xdr:colOff>203200</xdr:colOff>
      <xdr:row>60</xdr:row>
      <xdr:rowOff>147774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29603"/>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127380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127091</xdr:rowOff>
    </xdr:from>
    <xdr:to>
      <xdr:col>68</xdr:col>
      <xdr:colOff>152400</xdr:colOff>
      <xdr:row>60</xdr:row>
      <xdr:rowOff>142603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14091"/>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80843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3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122827</xdr:rowOff>
    </xdr:from>
    <xdr:to>
      <xdr:col>81</xdr:col>
      <xdr:colOff>95250</xdr:colOff>
      <xdr:row>61</xdr:row>
      <xdr:rowOff>52977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139354</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54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98697</xdr:rowOff>
    </xdr:from>
    <xdr:to>
      <xdr:col>77</xdr:col>
      <xdr:colOff>95250</xdr:colOff>
      <xdr:row>61</xdr:row>
      <xdr:rowOff>28847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39024</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54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96974</xdr:rowOff>
    </xdr:from>
    <xdr:to>
      <xdr:col>73</xdr:col>
      <xdr:colOff>44450</xdr:colOff>
      <xdr:row>61</xdr:row>
      <xdr:rowOff>27124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8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37301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52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91803</xdr:rowOff>
    </xdr:from>
    <xdr:to>
      <xdr:col>68</xdr:col>
      <xdr:colOff>203200</xdr:colOff>
      <xdr:row>61</xdr:row>
      <xdr:rowOff>21953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32130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47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76291</xdr:rowOff>
    </xdr:from>
    <xdr:to>
      <xdr:col>64</xdr:col>
      <xdr:colOff>152400</xdr:colOff>
      <xdr:row>61</xdr:row>
      <xdr:rowOff>6441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6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16618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32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実質公債費比率は前年度から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％上昇し、類似団体平均値を上回る結果となった。これは、下水道債、臨時財政対策債、合併特例債などの公債費に対する交付税措置額が減少したことが主な要因となっている。</a:t>
          </a:r>
        </a:p>
        <a:p>
          <a:r>
            <a:rPr kumimoji="1" lang="ja-JP" altLang="en-US" sz="1300">
              <a:latin typeface="ＭＳ Ｐゴシック" panose="020B0600070205080204" pitchFamily="50" charset="-128"/>
              <a:ea typeface="ＭＳ Ｐゴシック" panose="020B0600070205080204" pitchFamily="50" charset="-128"/>
            </a:rPr>
            <a:t>　今後は、公共施設の更新・改修等の大型事業を予定しており、市債の発行が増加することに伴って実質公債費率も増加する見込みである。そのため、新規事業の抑制や交付税措置の有利な市債の積極的な活用により、公債費負担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68156</xdr:rowOff>
    </xdr:from>
    <xdr:to>
      <xdr:col>81</xdr:col>
      <xdr:colOff>44450</xdr:colOff>
      <xdr:row>41</xdr:row>
      <xdr:rowOff>124460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7097606"/>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41927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11854</xdr:rowOff>
    </xdr:from>
    <xdr:to>
      <xdr:col>77</xdr:col>
      <xdr:colOff>44450</xdr:colOff>
      <xdr:row>41</xdr:row>
      <xdr:rowOff>68156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704130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127864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15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94827</xdr:rowOff>
    </xdr:from>
    <xdr:to>
      <xdr:col>72</xdr:col>
      <xdr:colOff>203200</xdr:colOff>
      <xdr:row>41</xdr:row>
      <xdr:rowOff>11854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952827"/>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6350</xdr:rowOff>
    </xdr:from>
    <xdr:to>
      <xdr:col>68</xdr:col>
      <xdr:colOff>152400</xdr:colOff>
      <xdr:row>40</xdr:row>
      <xdr:rowOff>94827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864350"/>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73660</xdr:rowOff>
    </xdr:from>
    <xdr:to>
      <xdr:col>81</xdr:col>
      <xdr:colOff>95250</xdr:colOff>
      <xdr:row>42</xdr:row>
      <xdr:rowOff>3810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45737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07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17356</xdr:rowOff>
    </xdr:from>
    <xdr:to>
      <xdr:col>77</xdr:col>
      <xdr:colOff>95250</xdr:colOff>
      <xdr:row>41</xdr:row>
      <xdr:rowOff>118956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129133</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815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132504</xdr:rowOff>
    </xdr:from>
    <xdr:to>
      <xdr:col>73</xdr:col>
      <xdr:colOff>44450</xdr:colOff>
      <xdr:row>41</xdr:row>
      <xdr:rowOff>62654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72831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44027</xdr:rowOff>
    </xdr:from>
    <xdr:to>
      <xdr:col>68</xdr:col>
      <xdr:colOff>203200</xdr:colOff>
      <xdr:row>40</xdr:row>
      <xdr:rowOff>145627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90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155804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7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市債の新規発行の抑制により市債残高が減少しているため、平成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年度以降は改善傾向が続いており、令和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％改善している。これは、合併特例債及び臨時財政対策債の償還が進み、一般会計の起債残高が減少したことに加えて、市税や普通交付税の増加等により標準財政規模が増加したためである。</a:t>
          </a:r>
        </a:p>
        <a:p>
          <a:r>
            <a:rPr kumimoji="1" lang="ja-JP" altLang="en-US" sz="1300">
              <a:latin typeface="ＭＳ Ｐゴシック" panose="020B0600070205080204" pitchFamily="50" charset="-128"/>
              <a:ea typeface="ＭＳ Ｐゴシック" panose="020B0600070205080204" pitchFamily="50" charset="-128"/>
            </a:rPr>
            <a:t>　今後予定している公共施設やごみ処理施設等の更新などの大型事業に備えて、事業の見直し等により、基金の取り崩しを最小限に抑えるなど、堅実な財政運営に努めていく。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8043</xdr:rowOff>
    </xdr:from>
    <xdr:to>
      <xdr:col>81</xdr:col>
      <xdr:colOff>44450</xdr:colOff>
      <xdr:row>15</xdr:row>
      <xdr:rowOff>28152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257979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16527</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4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28152</xdr:rowOff>
    </xdr:from>
    <xdr:to>
      <xdr:col>77</xdr:col>
      <xdr:colOff>44450</xdr:colOff>
      <xdr:row>15</xdr:row>
      <xdr:rowOff>158185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599902"/>
          <a:ext cx="889000" cy="13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158185</xdr:rowOff>
    </xdr:from>
    <xdr:to>
      <xdr:col>72</xdr:col>
      <xdr:colOff>203200</xdr:colOff>
      <xdr:row>16</xdr:row>
      <xdr:rowOff>100683</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729935"/>
          <a:ext cx="889000" cy="113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89817</xdr:rowOff>
    </xdr:from>
    <xdr:to>
      <xdr:col>73</xdr:col>
      <xdr:colOff>44450</xdr:colOff>
      <xdr:row>15</xdr:row>
      <xdr:rowOff>19967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100683</xdr:rowOff>
    </xdr:from>
    <xdr:to>
      <xdr:col>68</xdr:col>
      <xdr:colOff>152400</xdr:colOff>
      <xdr:row>16</xdr:row>
      <xdr:rowOff>158327</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2843883"/>
          <a:ext cx="889000" cy="5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160867</xdr:rowOff>
    </xdr:from>
    <xdr:to>
      <xdr:col>68</xdr:col>
      <xdr:colOff>203200</xdr:colOff>
      <xdr:row>15</xdr:row>
      <xdr:rowOff>91017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24923</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42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128693</xdr:rowOff>
    </xdr:from>
    <xdr:to>
      <xdr:col>81</xdr:col>
      <xdr:colOff>95250</xdr:colOff>
      <xdr:row>15</xdr:row>
      <xdr:rowOff>58843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52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100770</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501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148802</xdr:rowOff>
    </xdr:from>
    <xdr:to>
      <xdr:col>77</xdr:col>
      <xdr:colOff>95250</xdr:colOff>
      <xdr:row>15</xdr:row>
      <xdr:rowOff>78952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54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63729</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635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107385</xdr:rowOff>
    </xdr:from>
    <xdr:to>
      <xdr:col>73</xdr:col>
      <xdr:colOff>44450</xdr:colOff>
      <xdr:row>16</xdr:row>
      <xdr:rowOff>37535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67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22312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765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49883</xdr:rowOff>
    </xdr:from>
    <xdr:to>
      <xdr:col>68</xdr:col>
      <xdr:colOff>203200</xdr:colOff>
      <xdr:row>16</xdr:row>
      <xdr:rowOff>151483</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79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136260</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87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107527</xdr:rowOff>
    </xdr:from>
    <xdr:to>
      <xdr:col>64</xdr:col>
      <xdr:colOff>152400</xdr:colOff>
      <xdr:row>17</xdr:row>
      <xdr:rowOff>37677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285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22454</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293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人件費に係る経常収支比率は前年度から</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％上昇し、類似団体平均値及び全国平均を上回る結果となっている。これは、人件費の急激な高騰により、職員の人件費が前年度から</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億円増加したためである。</a:t>
          </a:r>
        </a:p>
        <a:p>
          <a:r>
            <a:rPr kumimoji="1" lang="ja-JP" altLang="en-US" sz="1200">
              <a:latin typeface="ＭＳ Ｐゴシック" panose="020B0600070205080204" pitchFamily="50" charset="-128"/>
              <a:ea typeface="ＭＳ Ｐゴシック" panose="020B0600070205080204" pitchFamily="50" charset="-128"/>
            </a:rPr>
            <a:t>　今後も人事院勧告に基づく給与改定等により人件費の増が見込まれることから、デジタル活用などによる業務改善、民間委託等の取組により、財政負担の抑制に留意しつつ、適正な定員管理を行っていく。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133858</xdr:rowOff>
    </xdr:from>
    <xdr:to>
      <xdr:col>24</xdr:col>
      <xdr:colOff>25400</xdr:colOff>
      <xdr:row>38</xdr:row>
      <xdr:rowOff>49276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77508"/>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49293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133858</xdr:rowOff>
    </xdr:from>
    <xdr:to>
      <xdr:col>19</xdr:col>
      <xdr:colOff>187325</xdr:colOff>
      <xdr:row>37</xdr:row>
      <xdr:rowOff>138430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775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88138</xdr:rowOff>
    </xdr:from>
    <xdr:to>
      <xdr:col>15</xdr:col>
      <xdr:colOff>98425</xdr:colOff>
      <xdr:row>37</xdr:row>
      <xdr:rowOff>138430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317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88138</xdr:rowOff>
    </xdr:from>
    <xdr:to>
      <xdr:col>11</xdr:col>
      <xdr:colOff>9525</xdr:colOff>
      <xdr:row>38</xdr:row>
      <xdr:rowOff>17272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3178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169926</xdr:rowOff>
    </xdr:from>
    <xdr:to>
      <xdr:col>24</xdr:col>
      <xdr:colOff>76200</xdr:colOff>
      <xdr:row>38</xdr:row>
      <xdr:rowOff>100076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142003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83058</xdr:rowOff>
    </xdr:from>
    <xdr:to>
      <xdr:col>20</xdr:col>
      <xdr:colOff>38100</xdr:colOff>
      <xdr:row>38</xdr:row>
      <xdr:rowOff>13208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169435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13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37338</xdr:rowOff>
    </xdr:from>
    <xdr:to>
      <xdr:col>11</xdr:col>
      <xdr:colOff>60325</xdr:colOff>
      <xdr:row>37</xdr:row>
      <xdr:rowOff>138938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123715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137922</xdr:rowOff>
    </xdr:from>
    <xdr:to>
      <xdr:col>6</xdr:col>
      <xdr:colOff>171450</xdr:colOff>
      <xdr:row>38</xdr:row>
      <xdr:rowOff>68072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52849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物件費に係る経常収支比率は前年度から</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％上昇し、引き続き類似団体平均値、全国平均及び兵庫県平均を上回る水準となっている。</a:t>
          </a:r>
        </a:p>
        <a:p>
          <a:r>
            <a:rPr kumimoji="1" lang="ja-JP" altLang="en-US" sz="1200">
              <a:latin typeface="ＭＳ Ｐゴシック" panose="020B0600070205080204" pitchFamily="50" charset="-128"/>
              <a:ea typeface="ＭＳ Ｐゴシック" panose="020B0600070205080204" pitchFamily="50" charset="-128"/>
            </a:rPr>
            <a:t>　これは、物価や人件費の急激な高騰により、委託料を中心に物件費が前年度比</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億円の増となったためである。</a:t>
          </a:r>
        </a:p>
        <a:p>
          <a:r>
            <a:rPr kumimoji="1" lang="ja-JP" altLang="en-US" sz="1200">
              <a:latin typeface="ＭＳ Ｐゴシック" panose="020B0600070205080204" pitchFamily="50" charset="-128"/>
              <a:ea typeface="ＭＳ Ｐゴシック" panose="020B0600070205080204" pitchFamily="50" charset="-128"/>
            </a:rPr>
            <a:t>　今後も、人件費や物価高騰などの影響による委託料などの増加が見込まれることから、財政負担の軽減に留意しつつ、引き続き事業の見直しなどを行い、歳出の抑制に努めていく。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73660</xdr:rowOff>
    </xdr:from>
    <xdr:to>
      <xdr:col>82</xdr:col>
      <xdr:colOff>107950</xdr:colOff>
      <xdr:row>16</xdr:row>
      <xdr:rowOff>81280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168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104157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0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66040</xdr:rowOff>
    </xdr:from>
    <xdr:to>
      <xdr:col>78</xdr:col>
      <xdr:colOff>69850</xdr:colOff>
      <xdr:row>16</xdr:row>
      <xdr:rowOff>73660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809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20337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20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92710</xdr:rowOff>
    </xdr:from>
    <xdr:to>
      <xdr:col>73</xdr:col>
      <xdr:colOff>180975</xdr:colOff>
      <xdr:row>16</xdr:row>
      <xdr:rowOff>66040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6446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153687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92710</xdr:rowOff>
    </xdr:from>
    <xdr:to>
      <xdr:col>69</xdr:col>
      <xdr:colOff>92075</xdr:colOff>
      <xdr:row>16</xdr:row>
      <xdr:rowOff>50800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644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54627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138447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30480</xdr:rowOff>
    </xdr:from>
    <xdr:to>
      <xdr:col>82</xdr:col>
      <xdr:colOff>158750</xdr:colOff>
      <xdr:row>16</xdr:row>
      <xdr:rowOff>132080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2557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4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22860</xdr:rowOff>
    </xdr:from>
    <xdr:to>
      <xdr:col>78</xdr:col>
      <xdr:colOff>120650</xdr:colOff>
      <xdr:row>16</xdr:row>
      <xdr:rowOff>124460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109237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85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15240</xdr:rowOff>
    </xdr:from>
    <xdr:to>
      <xdr:col>74</xdr:col>
      <xdr:colOff>31750</xdr:colOff>
      <xdr:row>16</xdr:row>
      <xdr:rowOff>116840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101617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41910</xdr:rowOff>
    </xdr:from>
    <xdr:to>
      <xdr:col>69</xdr:col>
      <xdr:colOff>142875</xdr:colOff>
      <xdr:row>15</xdr:row>
      <xdr:rowOff>143510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128287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0</xdr:rowOff>
    </xdr:from>
    <xdr:to>
      <xdr:col>65</xdr:col>
      <xdr:colOff>53975</xdr:colOff>
      <xdr:row>16</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86377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扶助費に係る経常収支比率は前年度より</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上昇し、引き続き類似団体平均値を上回る結果となっているが、全国平均及び兵庫県平均を下回る水準となっている。主な要因としては、障害者福祉施設や私立認定こども園等の施設型給付等の社会保障関係経費の増加などがあ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今後も、人件費や物価高騰などの影響による社会保障関係経費の増加が見込まれることから、十分な事業費の精査を行うなど、引き続き適正な給付事務等に努めていく。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8960757"/>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118835</xdr:rowOff>
    </xdr:from>
    <xdr:to>
      <xdr:col>24</xdr:col>
      <xdr:colOff>25400</xdr:colOff>
      <xdr:row>55</xdr:row>
      <xdr:rowOff>167822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548585"/>
          <a:ext cx="8382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117220</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375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118835</xdr:rowOff>
    </xdr:from>
    <xdr:to>
      <xdr:col>19</xdr:col>
      <xdr:colOff>187325</xdr:colOff>
      <xdr:row>55</xdr:row>
      <xdr:rowOff>135165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5485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94343</xdr:rowOff>
    </xdr:from>
    <xdr:to>
      <xdr:col>15</xdr:col>
      <xdr:colOff>98425</xdr:colOff>
      <xdr:row>55</xdr:row>
      <xdr:rowOff>135165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352643"/>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92528</xdr:rowOff>
    </xdr:from>
    <xdr:to>
      <xdr:col>15</xdr:col>
      <xdr:colOff>149225</xdr:colOff>
      <xdr:row>55</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94343</xdr:rowOff>
    </xdr:from>
    <xdr:to>
      <xdr:col>11</xdr:col>
      <xdr:colOff>9525</xdr:colOff>
      <xdr:row>55</xdr:row>
      <xdr:rowOff>167822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352643"/>
          <a:ext cx="88900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xdr:rowOff>
    </xdr:from>
    <xdr:to>
      <xdr:col>11</xdr:col>
      <xdr:colOff>60325</xdr:colOff>
      <xdr:row>54</xdr:row>
      <xdr:rowOff>112485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122662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117022</xdr:rowOff>
    </xdr:from>
    <xdr:to>
      <xdr:col>24</xdr:col>
      <xdr:colOff>76200</xdr:colOff>
      <xdr:row>56</xdr:row>
      <xdr:rowOff>47172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89099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1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68035</xdr:rowOff>
    </xdr:from>
    <xdr:to>
      <xdr:col>20</xdr:col>
      <xdr:colOff>38100</xdr:colOff>
      <xdr:row>55</xdr:row>
      <xdr:rowOff>169635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154412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584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84365</xdr:rowOff>
    </xdr:from>
    <xdr:to>
      <xdr:col>15</xdr:col>
      <xdr:colOff>149225</xdr:colOff>
      <xdr:row>56</xdr:row>
      <xdr:rowOff>14515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170742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43543</xdr:rowOff>
    </xdr:from>
    <xdr:to>
      <xdr:col>11</xdr:col>
      <xdr:colOff>60325</xdr:colOff>
      <xdr:row>54</xdr:row>
      <xdr:rowOff>145143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129920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38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117022</xdr:rowOff>
    </xdr:from>
    <xdr:to>
      <xdr:col>6</xdr:col>
      <xdr:colOff>171450</xdr:colOff>
      <xdr:row>56</xdr:row>
      <xdr:rowOff>47172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31949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その他に係る経常収支比率は前年度から</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％上昇し、前年度と同水準となっているが、引き続き類似団体平均値、全国平均及び兵庫県平均を上回る結果となっている。</a:t>
          </a:r>
        </a:p>
        <a:p>
          <a:r>
            <a:rPr kumimoji="1" lang="ja-JP" altLang="en-US" sz="1200">
              <a:latin typeface="ＭＳ Ｐゴシック" panose="020B0600070205080204" pitchFamily="50" charset="-128"/>
              <a:ea typeface="ＭＳ Ｐゴシック" panose="020B0600070205080204" pitchFamily="50" charset="-128"/>
            </a:rPr>
            <a:t>　本項目の主な内容は、国民健康保険事業、介護保険事業、後期高齢者医療保険事業などに対する繰出金となっているが、これらの繰出金が増加傾向にあることから、今後の財政運営に支障が生じないよう、特別会計においても経費節減・合理化を積極的に実施し、健全な財政運営に努め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20865</xdr:rowOff>
    </xdr:from>
    <xdr:to>
      <xdr:col>82</xdr:col>
      <xdr:colOff>107950</xdr:colOff>
      <xdr:row>59</xdr:row>
      <xdr:rowOff>31750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1364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27412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00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105228</xdr:rowOff>
    </xdr:from>
    <xdr:to>
      <xdr:col>78</xdr:col>
      <xdr:colOff>69850</xdr:colOff>
      <xdr:row>59</xdr:row>
      <xdr:rowOff>20865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0493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144434</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4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105228</xdr:rowOff>
    </xdr:from>
    <xdr:to>
      <xdr:col>73</xdr:col>
      <xdr:colOff>180975</xdr:colOff>
      <xdr:row>58</xdr:row>
      <xdr:rowOff>127000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0493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144434</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127000</xdr:rowOff>
    </xdr:from>
    <xdr:to>
      <xdr:col>69</xdr:col>
      <xdr:colOff>92075</xdr:colOff>
      <xdr:row>59</xdr:row>
      <xdr:rowOff>53522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071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90005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122662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141515</xdr:rowOff>
    </xdr:from>
    <xdr:to>
      <xdr:col>78</xdr:col>
      <xdr:colOff>120650</xdr:colOff>
      <xdr:row>59</xdr:row>
      <xdr:rowOff>71665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56442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7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54428</xdr:rowOff>
    </xdr:from>
    <xdr:to>
      <xdr:col>74</xdr:col>
      <xdr:colOff>31750</xdr:colOff>
      <xdr:row>58</xdr:row>
      <xdr:rowOff>156028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140805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2722</xdr:rowOff>
    </xdr:from>
    <xdr:to>
      <xdr:col>65</xdr:col>
      <xdr:colOff>53975</xdr:colOff>
      <xdr:row>59</xdr:row>
      <xdr:rowOff>104322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89099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北播磨総合医療センター企業団負担金や民間認定こども園運営補助金の経常一般財源の増加等が要因となり、補助費等に係る経常収支比率は前年度から</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％上昇しているものの、類似団体平均値、全国平均及び兵庫県平均を下回る水準となっている。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今後も、行政の責任分野や経費負担のあり方、事業効果等を精査し、財政負担の軽減に留意しつつ、引き続き事業の見直しなどを行い、歳出の抑制に努めていく。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28702</xdr:rowOff>
    </xdr:from>
    <xdr:to>
      <xdr:col>82</xdr:col>
      <xdr:colOff>107950</xdr:colOff>
      <xdr:row>35</xdr:row>
      <xdr:rowOff>83566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02945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28702</xdr:rowOff>
    </xdr:from>
    <xdr:to>
      <xdr:col>78</xdr:col>
      <xdr:colOff>69850</xdr:colOff>
      <xdr:row>35</xdr:row>
      <xdr:rowOff>65278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0294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37846</xdr:rowOff>
    </xdr:from>
    <xdr:to>
      <xdr:col>73</xdr:col>
      <xdr:colOff>180975</xdr:colOff>
      <xdr:row>35</xdr:row>
      <xdr:rowOff>65278</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0385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9415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37846</xdr:rowOff>
    </xdr:from>
    <xdr:to>
      <xdr:col>69</xdr:col>
      <xdr:colOff>92075</xdr:colOff>
      <xdr:row>35</xdr:row>
      <xdr:rowOff>88138</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03859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32766</xdr:rowOff>
    </xdr:from>
    <xdr:to>
      <xdr:col>82</xdr:col>
      <xdr:colOff>158750</xdr:colOff>
      <xdr:row>35</xdr:row>
      <xdr:rowOff>134366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49293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587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149352</xdr:rowOff>
    </xdr:from>
    <xdr:to>
      <xdr:col>78</xdr:col>
      <xdr:colOff>120650</xdr:colOff>
      <xdr:row>35</xdr:row>
      <xdr:rowOff>79502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89679</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747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14478</xdr:rowOff>
    </xdr:from>
    <xdr:to>
      <xdr:col>74</xdr:col>
      <xdr:colOff>31750</xdr:colOff>
      <xdr:row>35</xdr:row>
      <xdr:rowOff>116078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126255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158496</xdr:rowOff>
    </xdr:from>
    <xdr:to>
      <xdr:col>69</xdr:col>
      <xdr:colOff>142875</xdr:colOff>
      <xdr:row>35</xdr:row>
      <xdr:rowOff>88646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98823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37338</xdr:rowOff>
    </xdr:from>
    <xdr:to>
      <xdr:col>65</xdr:col>
      <xdr:colOff>53975</xdr:colOff>
      <xdr:row>35</xdr:row>
      <xdr:rowOff>138938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149115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合併特例債や臨時財政対策債などの償還額が減少したことが主な要因となり、公債費に係る経常収支比率は前年度より</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％低下したものの、引き続き類似団体平均値、全国平均及び兵庫県平均を上回る水準となっている。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今後も公共施設の更新・改修等の大型事業を予定しており、金利上昇による利子負担の増等により公債費は増加する見込みである。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そのため、引き続き交付税措置のある有利な市債を積極的に活用するなど公債費の抑制に努めていく。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21844</xdr:rowOff>
    </xdr:from>
    <xdr:to>
      <xdr:col>24</xdr:col>
      <xdr:colOff>25400</xdr:colOff>
      <xdr:row>78</xdr:row>
      <xdr:rowOff>49276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39494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17290</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35561</xdr:rowOff>
    </xdr:from>
    <xdr:to>
      <xdr:col>19</xdr:col>
      <xdr:colOff>187325</xdr:colOff>
      <xdr:row>78</xdr:row>
      <xdr:rowOff>49276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408661"/>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161289</xdr:rowOff>
    </xdr:from>
    <xdr:to>
      <xdr:col>15</xdr:col>
      <xdr:colOff>98425</xdr:colOff>
      <xdr:row>78</xdr:row>
      <xdr:rowOff>35561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3629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147574</xdr:rowOff>
    </xdr:from>
    <xdr:to>
      <xdr:col>11</xdr:col>
      <xdr:colOff>9525</xdr:colOff>
      <xdr:row>77</xdr:row>
      <xdr:rowOff>161289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3349224"/>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149114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142494</xdr:rowOff>
    </xdr:from>
    <xdr:to>
      <xdr:col>24</xdr:col>
      <xdr:colOff>76200</xdr:colOff>
      <xdr:row>78</xdr:row>
      <xdr:rowOff>72644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114571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169926</xdr:rowOff>
    </xdr:from>
    <xdr:to>
      <xdr:col>20</xdr:col>
      <xdr:colOff>38100</xdr:colOff>
      <xdr:row>78</xdr:row>
      <xdr:rowOff>100076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84853</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457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156211</xdr:rowOff>
    </xdr:from>
    <xdr:to>
      <xdr:col>15</xdr:col>
      <xdr:colOff>149225</xdr:colOff>
      <xdr:row>78</xdr:row>
      <xdr:rowOff>86361</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110489</xdr:rowOff>
    </xdr:from>
    <xdr:to>
      <xdr:col>11</xdr:col>
      <xdr:colOff>60325</xdr:colOff>
      <xdr:row>78</xdr:row>
      <xdr:rowOff>40639</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96774</xdr:rowOff>
    </xdr:from>
    <xdr:to>
      <xdr:col>6</xdr:col>
      <xdr:colOff>171450</xdr:colOff>
      <xdr:row>78</xdr:row>
      <xdr:rowOff>26924</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11701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公債費以外に係る経常収支比率は前年度より</a:t>
          </a:r>
          <a:r>
            <a:rPr kumimoji="1" lang="en-US" altLang="ja-JP" sz="1200">
              <a:latin typeface="ＭＳ Ｐゴシック" panose="020B0600070205080204" pitchFamily="50" charset="-128"/>
              <a:ea typeface="ＭＳ Ｐゴシック" panose="020B0600070205080204" pitchFamily="50" charset="-128"/>
            </a:rPr>
            <a:t>3.6</a:t>
          </a:r>
          <a:r>
            <a:rPr kumimoji="1" lang="ja-JP" altLang="en-US" sz="1200">
              <a:latin typeface="ＭＳ Ｐゴシック" panose="020B0600070205080204" pitchFamily="50" charset="-128"/>
              <a:ea typeface="ＭＳ Ｐゴシック" panose="020B0600070205080204" pitchFamily="50" charset="-128"/>
            </a:rPr>
            <a:t>％と大幅に上昇し、類似団体平均値を上回る結果となった。これは、普通交付税の増などで分母となる経常一般財源が増えたものの、経常一般財源を充当する分子（事業費）の伸びが大幅に上回ったためである。</a:t>
          </a:r>
        </a:p>
        <a:p>
          <a:r>
            <a:rPr kumimoji="1" lang="ja-JP" altLang="en-US" sz="1200">
              <a:latin typeface="ＭＳ Ｐゴシック" panose="020B0600070205080204" pitchFamily="50" charset="-128"/>
              <a:ea typeface="ＭＳ Ｐゴシック" panose="020B0600070205080204" pitchFamily="50" charset="-128"/>
            </a:rPr>
            <a:t>　今後も、社会保障関係経費の増や物価高騰の影響が見込まれることから、引き続き事業の見直しなどを行い、歳出の抑制に努めていく。</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8890</xdr:rowOff>
    </xdr:from>
    <xdr:to>
      <xdr:col>82</xdr:col>
      <xdr:colOff>107950</xdr:colOff>
      <xdr:row>81</xdr:row>
      <xdr:rowOff>54611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524740"/>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95267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8890</xdr:rowOff>
    </xdr:from>
    <xdr:to>
      <xdr:col>82</xdr:col>
      <xdr:colOff>196850</xdr:colOff>
      <xdr:row>73</xdr:row>
      <xdr:rowOff>8890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46990</xdr:rowOff>
    </xdr:from>
    <xdr:to>
      <xdr:col>82</xdr:col>
      <xdr:colOff>107950</xdr:colOff>
      <xdr:row>76</xdr:row>
      <xdr:rowOff>149861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2905740"/>
          <a:ext cx="838200" cy="274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46990</xdr:rowOff>
    </xdr:from>
    <xdr:to>
      <xdr:col>78</xdr:col>
      <xdr:colOff>69850</xdr:colOff>
      <xdr:row>75</xdr:row>
      <xdr:rowOff>54610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2905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25416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5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39370</xdr:rowOff>
    </xdr:from>
    <xdr:to>
      <xdr:col>73</xdr:col>
      <xdr:colOff>180975</xdr:colOff>
      <xdr:row>75</xdr:row>
      <xdr:rowOff>54610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2555220"/>
          <a:ext cx="88900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11430</xdr:rowOff>
    </xdr:from>
    <xdr:to>
      <xdr:col>74</xdr:col>
      <xdr:colOff>31750</xdr:colOff>
      <xdr:row>75</xdr:row>
      <xdr:rowOff>113030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87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97807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95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39370</xdr:rowOff>
    </xdr:from>
    <xdr:to>
      <xdr:col>69</xdr:col>
      <xdr:colOff>92075</xdr:colOff>
      <xdr:row>76</xdr:row>
      <xdr:rowOff>88900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2555220"/>
          <a:ext cx="889000" cy="56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95250</xdr:rowOff>
    </xdr:from>
    <xdr:to>
      <xdr:col>69</xdr:col>
      <xdr:colOff>142875</xdr:colOff>
      <xdr:row>74</xdr:row>
      <xdr:rowOff>25400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61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9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99061</xdr:rowOff>
    </xdr:from>
    <xdr:to>
      <xdr:col>82</xdr:col>
      <xdr:colOff>158750</xdr:colOff>
      <xdr:row>77</xdr:row>
      <xdr:rowOff>29211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71138</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167640</xdr:rowOff>
    </xdr:from>
    <xdr:to>
      <xdr:col>78</xdr:col>
      <xdr:colOff>120650</xdr:colOff>
      <xdr:row>75</xdr:row>
      <xdr:rowOff>97790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107967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3810</xdr:rowOff>
    </xdr:from>
    <xdr:to>
      <xdr:col>74</xdr:col>
      <xdr:colOff>31750</xdr:colOff>
      <xdr:row>75</xdr:row>
      <xdr:rowOff>105410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115587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160020</xdr:rowOff>
    </xdr:from>
    <xdr:to>
      <xdr:col>69</xdr:col>
      <xdr:colOff>142875</xdr:colOff>
      <xdr:row>73</xdr:row>
      <xdr:rowOff>90170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50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100347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27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38100</xdr:rowOff>
    </xdr:from>
    <xdr:to>
      <xdr:col>65</xdr:col>
      <xdr:colOff>53975</xdr:colOff>
      <xdr:row>76</xdr:row>
      <xdr:rowOff>139700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124477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49028</xdr:rowOff>
    </xdr:from>
    <xdr:to>
      <xdr:col>29</xdr:col>
      <xdr:colOff>127000</xdr:colOff>
      <xdr:row>18</xdr:row>
      <xdr:rowOff>54496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11303"/>
          <a:ext cx="647700" cy="176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33805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960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54496</xdr:rowOff>
    </xdr:from>
    <xdr:to>
      <xdr:col>26</xdr:col>
      <xdr:colOff>50800</xdr:colOff>
      <xdr:row>18</xdr:row>
      <xdr:rowOff>108712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88221"/>
          <a:ext cx="698500" cy="542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71620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62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87128</xdr:rowOff>
    </xdr:from>
    <xdr:to>
      <xdr:col>22</xdr:col>
      <xdr:colOff>114300</xdr:colOff>
      <xdr:row>18</xdr:row>
      <xdr:rowOff>108712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20853"/>
          <a:ext cx="698500" cy="215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106557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97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87128</xdr:rowOff>
    </xdr:from>
    <xdr:to>
      <xdr:col>18</xdr:col>
      <xdr:colOff>177800</xdr:colOff>
      <xdr:row>18</xdr:row>
      <xdr:rowOff>150946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20853"/>
          <a:ext cx="698500" cy="638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121207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1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149382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40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169678</xdr:rowOff>
    </xdr:from>
    <xdr:to>
      <xdr:col>29</xdr:col>
      <xdr:colOff>177800</xdr:colOff>
      <xdr:row>17</xdr:row>
      <xdr:rowOff>99828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60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14755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05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3696</xdr:rowOff>
    </xdr:from>
    <xdr:to>
      <xdr:col>26</xdr:col>
      <xdr:colOff>101600</xdr:colOff>
      <xdr:row>18</xdr:row>
      <xdr:rowOff>105296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37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90073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23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57912</xdr:rowOff>
    </xdr:from>
    <xdr:to>
      <xdr:col>22</xdr:col>
      <xdr:colOff>165100</xdr:colOff>
      <xdr:row>18</xdr:row>
      <xdr:rowOff>159512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91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144289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7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36328</xdr:rowOff>
    </xdr:from>
    <xdr:to>
      <xdr:col>19</xdr:col>
      <xdr:colOff>38100</xdr:colOff>
      <xdr:row>18</xdr:row>
      <xdr:rowOff>137928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700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122705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56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100146</xdr:rowOff>
    </xdr:from>
    <xdr:to>
      <xdr:col>15</xdr:col>
      <xdr:colOff>101600</xdr:colOff>
      <xdr:row>19</xdr:row>
      <xdr:rowOff>30296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338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15073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20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74749</xdr:rowOff>
    </xdr:from>
    <xdr:to>
      <xdr:col>29</xdr:col>
      <xdr:colOff>127000</xdr:colOff>
      <xdr:row>35</xdr:row>
      <xdr:rowOff>170956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685099"/>
          <a:ext cx="647700" cy="962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98667</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0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170956</xdr:rowOff>
    </xdr:from>
    <xdr:to>
      <xdr:col>26</xdr:col>
      <xdr:colOff>50800</xdr:colOff>
      <xdr:row>35</xdr:row>
      <xdr:rowOff>207663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781306"/>
          <a:ext cx="698500" cy="36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228472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495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207663</xdr:rowOff>
    </xdr:from>
    <xdr:to>
      <xdr:col>22</xdr:col>
      <xdr:colOff>114300</xdr:colOff>
      <xdr:row>35</xdr:row>
      <xdr:rowOff>251162</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818013"/>
          <a:ext cx="698500" cy="434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236277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0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251162</xdr:rowOff>
    </xdr:from>
    <xdr:to>
      <xdr:col>18</xdr:col>
      <xdr:colOff>177800</xdr:colOff>
      <xdr:row>36</xdr:row>
      <xdr:rowOff>8030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861512"/>
          <a:ext cx="698500" cy="997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249765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307861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23949</xdr:rowOff>
    </xdr:from>
    <xdr:to>
      <xdr:col>29</xdr:col>
      <xdr:colOff>177800</xdr:colOff>
      <xdr:row>35</xdr:row>
      <xdr:rowOff>125549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634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211926</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479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120156</xdr:rowOff>
    </xdr:from>
    <xdr:to>
      <xdr:col>26</xdr:col>
      <xdr:colOff>101600</xdr:colOff>
      <xdr:row>35</xdr:row>
      <xdr:rowOff>221756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730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206533</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816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156863</xdr:rowOff>
    </xdr:from>
    <xdr:to>
      <xdr:col>22</xdr:col>
      <xdr:colOff>165100</xdr:colOff>
      <xdr:row>35</xdr:row>
      <xdr:rowOff>258463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7672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243240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853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200362</xdr:rowOff>
    </xdr:from>
    <xdr:to>
      <xdr:col>19</xdr:col>
      <xdr:colOff>38100</xdr:colOff>
      <xdr:row>35</xdr:row>
      <xdr:rowOff>301962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8107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286739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89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300130</xdr:rowOff>
    </xdr:from>
    <xdr:to>
      <xdr:col>15</xdr:col>
      <xdr:colOff>101600</xdr:colOff>
      <xdr:row>36</xdr:row>
      <xdr:rowOff>58830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10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43607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99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147374</xdr:rowOff>
    </xdr:from>
    <xdr:to>
      <xdr:col>24</xdr:col>
      <xdr:colOff>63500</xdr:colOff>
      <xdr:row>35</xdr:row>
      <xdr:rowOff>123845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76674"/>
          <a:ext cx="838200" cy="147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4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123845</xdr:rowOff>
    </xdr:from>
    <xdr:to>
      <xdr:col>19</xdr:col>
      <xdr:colOff>177800</xdr:colOff>
      <xdr:row>35</xdr:row>
      <xdr:rowOff>158984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24595"/>
          <a:ext cx="889000" cy="3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102858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7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145007</xdr:rowOff>
    </xdr:from>
    <xdr:to>
      <xdr:col>15</xdr:col>
      <xdr:colOff>50800</xdr:colOff>
      <xdr:row>35</xdr:row>
      <xdr:rowOff>158984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145757"/>
          <a:ext cx="889000" cy="13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108981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8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145007</xdr:rowOff>
    </xdr:from>
    <xdr:to>
      <xdr:col>10</xdr:col>
      <xdr:colOff>114300</xdr:colOff>
      <xdr:row>35</xdr:row>
      <xdr:rowOff>168079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45757"/>
          <a:ext cx="889000" cy="2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127008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9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155550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32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96574</xdr:rowOff>
    </xdr:from>
    <xdr:to>
      <xdr:col>24</xdr:col>
      <xdr:colOff>114300</xdr:colOff>
      <xdr:row>35</xdr:row>
      <xdr:rowOff>26724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2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119451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7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73045</xdr:rowOff>
    </xdr:from>
    <xdr:to>
      <xdr:col>20</xdr:col>
      <xdr:colOff>38100</xdr:colOff>
      <xdr:row>36</xdr:row>
      <xdr:rowOff>3195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7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19722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49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108184</xdr:rowOff>
    </xdr:from>
    <xdr:to>
      <xdr:col>15</xdr:col>
      <xdr:colOff>101600</xdr:colOff>
      <xdr:row>36</xdr:row>
      <xdr:rowOff>38334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0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54861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8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94207</xdr:rowOff>
    </xdr:from>
    <xdr:to>
      <xdr:col>10</xdr:col>
      <xdr:colOff>165100</xdr:colOff>
      <xdr:row>36</xdr:row>
      <xdr:rowOff>24357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40884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7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117279</xdr:rowOff>
    </xdr:from>
    <xdr:to>
      <xdr:col>6</xdr:col>
      <xdr:colOff>38100</xdr:colOff>
      <xdr:row>36</xdr:row>
      <xdr:rowOff>47429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1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63956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9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83878</xdr:rowOff>
    </xdr:from>
    <xdr:to>
      <xdr:col>24</xdr:col>
      <xdr:colOff>63500</xdr:colOff>
      <xdr:row>56</xdr:row>
      <xdr:rowOff>149290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685078"/>
          <a:ext cx="838200" cy="6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34996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636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76378</xdr:rowOff>
    </xdr:from>
    <xdr:to>
      <xdr:col>19</xdr:col>
      <xdr:colOff>177800</xdr:colOff>
      <xdr:row>56</xdr:row>
      <xdr:rowOff>149290</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677578"/>
          <a:ext cx="889000" cy="72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42914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47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76378</xdr:rowOff>
    </xdr:from>
    <xdr:to>
      <xdr:col>15</xdr:col>
      <xdr:colOff>50800</xdr:colOff>
      <xdr:row>56</xdr:row>
      <xdr:rowOff>134529</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677578"/>
          <a:ext cx="889000" cy="5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3831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77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134529</xdr:rowOff>
    </xdr:from>
    <xdr:to>
      <xdr:col>10</xdr:col>
      <xdr:colOff>114300</xdr:colOff>
      <xdr:row>57</xdr:row>
      <xdr:rowOff>5675</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735729"/>
          <a:ext cx="889000" cy="4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49224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8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93137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33078</xdr:rowOff>
    </xdr:from>
    <xdr:to>
      <xdr:col>24</xdr:col>
      <xdr:colOff>114300</xdr:colOff>
      <xdr:row>56</xdr:row>
      <xdr:rowOff>134678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63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55955</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48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98490</xdr:rowOff>
    </xdr:from>
    <xdr:to>
      <xdr:col>20</xdr:col>
      <xdr:colOff>38100</xdr:colOff>
      <xdr:row>57</xdr:row>
      <xdr:rowOff>28640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69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19767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79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25578</xdr:rowOff>
    </xdr:from>
    <xdr:to>
      <xdr:col>15</xdr:col>
      <xdr:colOff>101600</xdr:colOff>
      <xdr:row>56</xdr:row>
      <xdr:rowOff>127178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62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143705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402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83729</xdr:rowOff>
    </xdr:from>
    <xdr:to>
      <xdr:col>10</xdr:col>
      <xdr:colOff>165100</xdr:colOff>
      <xdr:row>57</xdr:row>
      <xdr:rowOff>13879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68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30406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460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126325</xdr:rowOff>
    </xdr:from>
    <xdr:to>
      <xdr:col>6</xdr:col>
      <xdr:colOff>38100</xdr:colOff>
      <xdr:row>57</xdr:row>
      <xdr:rowOff>56475</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72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73002</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502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147358</xdr:rowOff>
    </xdr:from>
    <xdr:to>
      <xdr:col>24</xdr:col>
      <xdr:colOff>63500</xdr:colOff>
      <xdr:row>78</xdr:row>
      <xdr:rowOff>156654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520458"/>
          <a:ext cx="838200" cy="9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130712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6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156654</xdr:rowOff>
    </xdr:from>
    <xdr:to>
      <xdr:col>19</xdr:col>
      <xdr:colOff>177800</xdr:colOff>
      <xdr:row>78</xdr:row>
      <xdr:rowOff>165379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529754"/>
          <a:ext cx="889000" cy="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87431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165379</xdr:rowOff>
    </xdr:from>
    <xdr:to>
      <xdr:col>15</xdr:col>
      <xdr:colOff>50800</xdr:colOff>
      <xdr:row>78</xdr:row>
      <xdr:rowOff>168047</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538479"/>
          <a:ext cx="8890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60913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144196</xdr:rowOff>
    </xdr:from>
    <xdr:to>
      <xdr:col>10</xdr:col>
      <xdr:colOff>114300</xdr:colOff>
      <xdr:row>78</xdr:row>
      <xdr:rowOff>168047</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517296"/>
          <a:ext cx="889000" cy="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96558</xdr:rowOff>
    </xdr:from>
    <xdr:to>
      <xdr:col>24</xdr:col>
      <xdr:colOff>114300</xdr:colOff>
      <xdr:row>79</xdr:row>
      <xdr:rowOff>26708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6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11485</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84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105854</xdr:rowOff>
    </xdr:from>
    <xdr:to>
      <xdr:col>20</xdr:col>
      <xdr:colOff>38100</xdr:colOff>
      <xdr:row>79</xdr:row>
      <xdr:rowOff>36004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7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27131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57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114579</xdr:rowOff>
    </xdr:from>
    <xdr:to>
      <xdr:col>15</xdr:col>
      <xdr:colOff>101600</xdr:colOff>
      <xdr:row>79</xdr:row>
      <xdr:rowOff>44729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8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35856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580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117247</xdr:rowOff>
    </xdr:from>
    <xdr:to>
      <xdr:col>10</xdr:col>
      <xdr:colOff>165100</xdr:colOff>
      <xdr:row>79</xdr:row>
      <xdr:rowOff>47397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9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38524</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583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93396</xdr:rowOff>
    </xdr:from>
    <xdr:to>
      <xdr:col>6</xdr:col>
      <xdr:colOff>38100</xdr:colOff>
      <xdr:row>79</xdr:row>
      <xdr:rowOff>23546</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6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14673</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559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141554</xdr:rowOff>
    </xdr:from>
    <xdr:to>
      <xdr:col>24</xdr:col>
      <xdr:colOff>63500</xdr:colOff>
      <xdr:row>95</xdr:row>
      <xdr:rowOff>49518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257854"/>
          <a:ext cx="838200" cy="79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108514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24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49518</xdr:rowOff>
    </xdr:from>
    <xdr:to>
      <xdr:col>19</xdr:col>
      <xdr:colOff>177800</xdr:colOff>
      <xdr:row>96</xdr:row>
      <xdr:rowOff>21413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337268"/>
          <a:ext cx="889000" cy="14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576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459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12852</xdr:rowOff>
    </xdr:from>
    <xdr:to>
      <xdr:col>15</xdr:col>
      <xdr:colOff>50800</xdr:colOff>
      <xdr:row>96</xdr:row>
      <xdr:rowOff>21413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300602"/>
          <a:ext cx="889000" cy="1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102785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56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12852</xdr:rowOff>
    </xdr:from>
    <xdr:to>
      <xdr:col>10</xdr:col>
      <xdr:colOff>114300</xdr:colOff>
      <xdr:row>96</xdr:row>
      <xdr:rowOff>165722</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300602"/>
          <a:ext cx="889000" cy="32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122471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41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79545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1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90754</xdr:rowOff>
    </xdr:from>
    <xdr:to>
      <xdr:col>24</xdr:col>
      <xdr:colOff>114300</xdr:colOff>
      <xdr:row>95</xdr:row>
      <xdr:rowOff>20904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20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113631</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05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170168</xdr:rowOff>
    </xdr:from>
    <xdr:to>
      <xdr:col>20</xdr:col>
      <xdr:colOff>38100</xdr:colOff>
      <xdr:row>95</xdr:row>
      <xdr:rowOff>100318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286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116845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061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142063</xdr:rowOff>
    </xdr:from>
    <xdr:to>
      <xdr:col>15</xdr:col>
      <xdr:colOff>101600</xdr:colOff>
      <xdr:row>96</xdr:row>
      <xdr:rowOff>72213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2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88740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205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133502</xdr:rowOff>
    </xdr:from>
    <xdr:to>
      <xdr:col>10</xdr:col>
      <xdr:colOff>165100</xdr:colOff>
      <xdr:row>95</xdr:row>
      <xdr:rowOff>63652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249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80179</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025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114922</xdr:rowOff>
    </xdr:from>
    <xdr:to>
      <xdr:col>6</xdr:col>
      <xdr:colOff>38100</xdr:colOff>
      <xdr:row>97</xdr:row>
      <xdr:rowOff>45072</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7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61599</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34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135683</xdr:rowOff>
    </xdr:from>
    <xdr:to>
      <xdr:col>54</xdr:col>
      <xdr:colOff>189865</xdr:colOff>
      <xdr:row>39</xdr:row>
      <xdr:rowOff>164955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93533"/>
          <a:ext cx="1270" cy="105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168782</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5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164955</xdr:rowOff>
    </xdr:from>
    <xdr:to>
      <xdr:col>55</xdr:col>
      <xdr:colOff>88900</xdr:colOff>
      <xdr:row>39</xdr:row>
      <xdr:rowOff>164955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5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82360</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8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135683</xdr:rowOff>
    </xdr:from>
    <xdr:to>
      <xdr:col>55</xdr:col>
      <xdr:colOff>88900</xdr:colOff>
      <xdr:row>33</xdr:row>
      <xdr:rowOff>135683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9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117994</xdr:rowOff>
    </xdr:from>
    <xdr:to>
      <xdr:col>55</xdr:col>
      <xdr:colOff>0</xdr:colOff>
      <xdr:row>37</xdr:row>
      <xdr:rowOff>137849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461644"/>
          <a:ext cx="838200" cy="19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45603</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17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22726</xdr:rowOff>
    </xdr:from>
    <xdr:to>
      <xdr:col>55</xdr:col>
      <xdr:colOff>50800</xdr:colOff>
      <xdr:row>37</xdr:row>
      <xdr:rowOff>124326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6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95134</xdr:rowOff>
    </xdr:from>
    <xdr:to>
      <xdr:col>50</xdr:col>
      <xdr:colOff>114300</xdr:colOff>
      <xdr:row>37</xdr:row>
      <xdr:rowOff>137849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6438784"/>
          <a:ext cx="889000" cy="4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11688</xdr:rowOff>
    </xdr:from>
    <xdr:to>
      <xdr:col>50</xdr:col>
      <xdr:colOff>165100</xdr:colOff>
      <xdr:row>37</xdr:row>
      <xdr:rowOff>113288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129815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3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95134</xdr:rowOff>
    </xdr:from>
    <xdr:to>
      <xdr:col>45</xdr:col>
      <xdr:colOff>177800</xdr:colOff>
      <xdr:row>37</xdr:row>
      <xdr:rowOff>160971</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6438784"/>
          <a:ext cx="889000" cy="6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8944</xdr:rowOff>
    </xdr:from>
    <xdr:to>
      <xdr:col>46</xdr:col>
      <xdr:colOff>38100</xdr:colOff>
      <xdr:row>37</xdr:row>
      <xdr:rowOff>110544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127071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24823</xdr:rowOff>
    </xdr:from>
    <xdr:to>
      <xdr:col>41</xdr:col>
      <xdr:colOff>50800</xdr:colOff>
      <xdr:row>37</xdr:row>
      <xdr:rowOff>160971</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5339773"/>
          <a:ext cx="889000" cy="1164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43485</xdr:rowOff>
    </xdr:from>
    <xdr:to>
      <xdr:col>41</xdr:col>
      <xdr:colOff>101600</xdr:colOff>
      <xdr:row>37</xdr:row>
      <xdr:rowOff>145085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161612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149675</xdr:rowOff>
    </xdr:from>
    <xdr:to>
      <xdr:col>36</xdr:col>
      <xdr:colOff>165100</xdr:colOff>
      <xdr:row>31</xdr:row>
      <xdr:rowOff>79825</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70952</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672795" y="5385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67194</xdr:rowOff>
    </xdr:from>
    <xdr:to>
      <xdr:col>55</xdr:col>
      <xdr:colOff>50800</xdr:colOff>
      <xdr:row>37</xdr:row>
      <xdr:rowOff>168794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4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45621</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38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87049</xdr:rowOff>
    </xdr:from>
    <xdr:to>
      <xdr:col>50</xdr:col>
      <xdr:colOff>165100</xdr:colOff>
      <xdr:row>38</xdr:row>
      <xdr:rowOff>17199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43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8327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52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44334</xdr:rowOff>
    </xdr:from>
    <xdr:to>
      <xdr:col>46</xdr:col>
      <xdr:colOff>38100</xdr:colOff>
      <xdr:row>37</xdr:row>
      <xdr:rowOff>145934</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38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137061</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48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110171</xdr:rowOff>
    </xdr:from>
    <xdr:to>
      <xdr:col>41</xdr:col>
      <xdr:colOff>101600</xdr:colOff>
      <xdr:row>38</xdr:row>
      <xdr:rowOff>40321</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45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31448</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546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145473</xdr:rowOff>
    </xdr:from>
    <xdr:to>
      <xdr:col>36</xdr:col>
      <xdr:colOff>165100</xdr:colOff>
      <xdr:row>31</xdr:row>
      <xdr:rowOff>75623</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528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92150</xdr:rowOff>
    </xdr:from>
    <xdr:ext cx="599010"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672795" y="5064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2" name="普通建設事業費グラフ枠">
          <a:extLst>
            <a:ext uri="{FF2B5EF4-FFF2-40B4-BE49-F238E27FC236}">
              <a16:creationId xmlns:a16="http://schemas.microsoft.com/office/drawing/2014/main" id="{00000000-0008-0000-0600-00006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74353</xdr:rowOff>
    </xdr:from>
    <xdr:to>
      <xdr:col>54</xdr:col>
      <xdr:colOff>189865</xdr:colOff>
      <xdr:row>59</xdr:row>
      <xdr:rowOff>114407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10475595" y="8646853"/>
          <a:ext cx="1270" cy="1583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118234</xdr:rowOff>
    </xdr:from>
    <xdr:ext cx="534377" cy="259045"/>
    <xdr:sp macro="" textlink="">
      <xdr:nvSpPr>
        <xdr:cNvPr id="354" name="普通建設事業費最小値テキスト">
          <a:extLst>
            <a:ext uri="{FF2B5EF4-FFF2-40B4-BE49-F238E27FC236}">
              <a16:creationId xmlns:a16="http://schemas.microsoft.com/office/drawing/2014/main" id="{00000000-0008-0000-0600-000062010000}"/>
            </a:ext>
          </a:extLst>
        </xdr:cNvPr>
        <xdr:cNvSpPr txBox="1"/>
      </xdr:nvSpPr>
      <xdr:spPr>
        <a:xfrm>
          <a:off x="10528300" y="102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114407</xdr:rowOff>
    </xdr:from>
    <xdr:to>
      <xdr:col>55</xdr:col>
      <xdr:colOff>88900</xdr:colOff>
      <xdr:row>59</xdr:row>
      <xdr:rowOff>114407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10388600" y="1022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21030</xdr:rowOff>
    </xdr:from>
    <xdr:ext cx="599010" cy="259045"/>
    <xdr:sp macro="" textlink="">
      <xdr:nvSpPr>
        <xdr:cNvPr id="356" name="普通建設事業費最大値テキスト">
          <a:extLst>
            <a:ext uri="{FF2B5EF4-FFF2-40B4-BE49-F238E27FC236}">
              <a16:creationId xmlns:a16="http://schemas.microsoft.com/office/drawing/2014/main" id="{00000000-0008-0000-0600-000064010000}"/>
            </a:ext>
          </a:extLst>
        </xdr:cNvPr>
        <xdr:cNvSpPr txBox="1"/>
      </xdr:nvSpPr>
      <xdr:spPr>
        <a:xfrm>
          <a:off x="10528300" y="842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74353</xdr:rowOff>
    </xdr:from>
    <xdr:to>
      <xdr:col>55</xdr:col>
      <xdr:colOff>88900</xdr:colOff>
      <xdr:row>50</xdr:row>
      <xdr:rowOff>74353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10388600" y="864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112447</xdr:rowOff>
    </xdr:from>
    <xdr:to>
      <xdr:col>55</xdr:col>
      <xdr:colOff>0</xdr:colOff>
      <xdr:row>58</xdr:row>
      <xdr:rowOff>127143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9639300" y="9885097"/>
          <a:ext cx="838200" cy="18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128677</xdr:rowOff>
    </xdr:from>
    <xdr:ext cx="534377" cy="259045"/>
    <xdr:sp macro="" textlink="">
      <xdr:nvSpPr>
        <xdr:cNvPr id="359" name="普通建設事業費平均値テキスト">
          <a:extLst>
            <a:ext uri="{FF2B5EF4-FFF2-40B4-BE49-F238E27FC236}">
              <a16:creationId xmlns:a16="http://schemas.microsoft.com/office/drawing/2014/main" id="{00000000-0008-0000-0600-000067010000}"/>
            </a:ext>
          </a:extLst>
        </xdr:cNvPr>
        <xdr:cNvSpPr txBox="1"/>
      </xdr:nvSpPr>
      <xdr:spPr>
        <a:xfrm>
          <a:off x="10528300" y="9386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105800</xdr:rowOff>
    </xdr:from>
    <xdr:to>
      <xdr:col>55</xdr:col>
      <xdr:colOff>50800</xdr:colOff>
      <xdr:row>56</xdr:row>
      <xdr:rowOff>35950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10426700" y="95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127143</xdr:rowOff>
    </xdr:from>
    <xdr:to>
      <xdr:col>50</xdr:col>
      <xdr:colOff>114300</xdr:colOff>
      <xdr:row>58</xdr:row>
      <xdr:rowOff>131569</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8750300" y="10071243"/>
          <a:ext cx="889000" cy="4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27080</xdr:rowOff>
    </xdr:from>
    <xdr:to>
      <xdr:col>50</xdr:col>
      <xdr:colOff>165100</xdr:colOff>
      <xdr:row>56</xdr:row>
      <xdr:rowOff>128680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9588500" y="962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145207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372111" y="940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50709</xdr:rowOff>
    </xdr:from>
    <xdr:to>
      <xdr:col>45</xdr:col>
      <xdr:colOff>177800</xdr:colOff>
      <xdr:row>58</xdr:row>
      <xdr:rowOff>131569</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7861300" y="9994809"/>
          <a:ext cx="889000" cy="8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6996</xdr:rowOff>
    </xdr:from>
    <xdr:to>
      <xdr:col>46</xdr:col>
      <xdr:colOff>38100</xdr:colOff>
      <xdr:row>56</xdr:row>
      <xdr:rowOff>108596</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8699500" y="960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125123</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38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33842</xdr:rowOff>
    </xdr:from>
    <xdr:to>
      <xdr:col>41</xdr:col>
      <xdr:colOff>50800</xdr:colOff>
      <xdr:row>58</xdr:row>
      <xdr:rowOff>50709</xdr:rowOff>
    </xdr:to>
    <xdr:cxnSp macro="">
      <xdr:nvCxnSpPr>
        <xdr:cNvPr id="367" name="直線コネクタ 366">
          <a:extLst>
            <a:ext uri="{FF2B5EF4-FFF2-40B4-BE49-F238E27FC236}">
              <a16:creationId xmlns:a16="http://schemas.microsoft.com/office/drawing/2014/main" id="{00000000-0008-0000-0600-00006F010000}"/>
            </a:ext>
          </a:extLst>
        </xdr:cNvPr>
        <xdr:cNvCxnSpPr/>
      </xdr:nvCxnSpPr>
      <xdr:spPr>
        <a:xfrm>
          <a:off x="6972300" y="9977942"/>
          <a:ext cx="889000" cy="1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3584</xdr:rowOff>
    </xdr:from>
    <xdr:to>
      <xdr:col>41</xdr:col>
      <xdr:colOff>101600</xdr:colOff>
      <xdr:row>56</xdr:row>
      <xdr:rowOff>105184</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7810500" y="960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121711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38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18491</xdr:rowOff>
    </xdr:from>
    <xdr:to>
      <xdr:col>36</xdr:col>
      <xdr:colOff>165100</xdr:colOff>
      <xdr:row>55</xdr:row>
      <xdr:rowOff>120091</xdr:rowOff>
    </xdr:to>
    <xdr:sp macro="" textlink="">
      <xdr:nvSpPr>
        <xdr:cNvPr id="370" name="フローチャート: 判断 369">
          <a:extLst>
            <a:ext uri="{FF2B5EF4-FFF2-40B4-BE49-F238E27FC236}">
              <a16:creationId xmlns:a16="http://schemas.microsoft.com/office/drawing/2014/main" id="{00000000-0008-0000-0600-000072010000}"/>
            </a:ext>
          </a:extLst>
        </xdr:cNvPr>
        <xdr:cNvSpPr/>
      </xdr:nvSpPr>
      <xdr:spPr>
        <a:xfrm>
          <a:off x="6921500" y="944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136618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22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61647</xdr:rowOff>
    </xdr:from>
    <xdr:to>
      <xdr:col>55</xdr:col>
      <xdr:colOff>50800</xdr:colOff>
      <xdr:row>57</xdr:row>
      <xdr:rowOff>163247</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10426700" y="9834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40074</xdr:rowOff>
    </xdr:from>
    <xdr:ext cx="534377" cy="259045"/>
    <xdr:sp macro="" textlink="">
      <xdr:nvSpPr>
        <xdr:cNvPr id="378" name="普通建設事業費該当値テキスト">
          <a:extLst>
            <a:ext uri="{FF2B5EF4-FFF2-40B4-BE49-F238E27FC236}">
              <a16:creationId xmlns:a16="http://schemas.microsoft.com/office/drawing/2014/main" id="{00000000-0008-0000-0600-00007A010000}"/>
            </a:ext>
          </a:extLst>
        </xdr:cNvPr>
        <xdr:cNvSpPr txBox="1"/>
      </xdr:nvSpPr>
      <xdr:spPr>
        <a:xfrm>
          <a:off x="10528300" y="9812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76343</xdr:rowOff>
    </xdr:from>
    <xdr:to>
      <xdr:col>50</xdr:col>
      <xdr:colOff>165100</xdr:colOff>
      <xdr:row>59</xdr:row>
      <xdr:rowOff>6493</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9588500" y="1002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169070</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9372111" y="1011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80769</xdr:rowOff>
    </xdr:from>
    <xdr:to>
      <xdr:col>46</xdr:col>
      <xdr:colOff>38100</xdr:colOff>
      <xdr:row>59</xdr:row>
      <xdr:rowOff>10919</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8699500" y="1002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2046</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8483111" y="1011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171359</xdr:rowOff>
    </xdr:from>
    <xdr:to>
      <xdr:col>41</xdr:col>
      <xdr:colOff>101600</xdr:colOff>
      <xdr:row>58</xdr:row>
      <xdr:rowOff>101509</xdr:rowOff>
    </xdr:to>
    <xdr:sp macro="" textlink="">
      <xdr:nvSpPr>
        <xdr:cNvPr id="383" name="楕円 382">
          <a:extLst>
            <a:ext uri="{FF2B5EF4-FFF2-40B4-BE49-F238E27FC236}">
              <a16:creationId xmlns:a16="http://schemas.microsoft.com/office/drawing/2014/main" id="{00000000-0008-0000-0600-00007F010000}"/>
            </a:ext>
          </a:extLst>
        </xdr:cNvPr>
        <xdr:cNvSpPr/>
      </xdr:nvSpPr>
      <xdr:spPr>
        <a:xfrm>
          <a:off x="7810500" y="994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92636</xdr:rowOff>
    </xdr:from>
    <xdr:ext cx="534377"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7594111" y="1003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154492</xdr:rowOff>
    </xdr:from>
    <xdr:to>
      <xdr:col>36</xdr:col>
      <xdr:colOff>165100</xdr:colOff>
      <xdr:row>58</xdr:row>
      <xdr:rowOff>84642</xdr:rowOff>
    </xdr:to>
    <xdr:sp macro="" textlink="">
      <xdr:nvSpPr>
        <xdr:cNvPr id="385" name="楕円 384">
          <a:extLst>
            <a:ext uri="{FF2B5EF4-FFF2-40B4-BE49-F238E27FC236}">
              <a16:creationId xmlns:a16="http://schemas.microsoft.com/office/drawing/2014/main" id="{00000000-0008-0000-0600-000081010000}"/>
            </a:ext>
          </a:extLst>
        </xdr:cNvPr>
        <xdr:cNvSpPr/>
      </xdr:nvSpPr>
      <xdr:spPr>
        <a:xfrm>
          <a:off x="6921500" y="992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75769</xdr:rowOff>
    </xdr:from>
    <xdr:ext cx="534377"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705111" y="1001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4" name="正方形/長方形 393">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105821</xdr:rowOff>
    </xdr:from>
    <xdr:to>
      <xdr:col>54</xdr:col>
      <xdr:colOff>189865</xdr:colOff>
      <xdr:row>78</xdr:row>
      <xdr:rowOff>139700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107321"/>
          <a:ext cx="1270" cy="1405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52498</xdr:rowOff>
    </xdr:from>
    <xdr:ext cx="534377"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18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105821</xdr:rowOff>
    </xdr:from>
    <xdr:to>
      <xdr:col>55</xdr:col>
      <xdr:colOff>88900</xdr:colOff>
      <xdr:row>70</xdr:row>
      <xdr:rowOff>105821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107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124453</xdr:rowOff>
    </xdr:from>
    <xdr:to>
      <xdr:col>55</xdr:col>
      <xdr:colOff>0</xdr:colOff>
      <xdr:row>78</xdr:row>
      <xdr:rowOff>42774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9639300" y="13326103"/>
          <a:ext cx="838200" cy="8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63794</xdr:rowOff>
    </xdr:from>
    <xdr:ext cx="469744"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093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40917</xdr:rowOff>
    </xdr:from>
    <xdr:to>
      <xdr:col>55</xdr:col>
      <xdr:colOff>50800</xdr:colOff>
      <xdr:row>77</xdr:row>
      <xdr:rowOff>142517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24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8461</xdr:rowOff>
    </xdr:from>
    <xdr:to>
      <xdr:col>50</xdr:col>
      <xdr:colOff>114300</xdr:colOff>
      <xdr:row>78</xdr:row>
      <xdr:rowOff>42774</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8750300" y="13381561"/>
          <a:ext cx="889000" cy="3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34699</xdr:rowOff>
    </xdr:from>
    <xdr:to>
      <xdr:col>50</xdr:col>
      <xdr:colOff>165100</xdr:colOff>
      <xdr:row>77</xdr:row>
      <xdr:rowOff>136299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23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152826</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04428" y="13011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8461</xdr:rowOff>
    </xdr:from>
    <xdr:to>
      <xdr:col>45</xdr:col>
      <xdr:colOff>177800</xdr:colOff>
      <xdr:row>78</xdr:row>
      <xdr:rowOff>80493</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7861300" y="13381561"/>
          <a:ext cx="889000" cy="7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3152</xdr:rowOff>
    </xdr:from>
    <xdr:to>
      <xdr:col>46</xdr:col>
      <xdr:colOff>38100</xdr:colOff>
      <xdr:row>77</xdr:row>
      <xdr:rowOff>104752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121279</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298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80493</xdr:rowOff>
    </xdr:from>
    <xdr:to>
      <xdr:col>41</xdr:col>
      <xdr:colOff>50800</xdr:colOff>
      <xdr:row>78</xdr:row>
      <xdr:rowOff>111789</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flipV="1">
          <a:off x="6972300" y="13453593"/>
          <a:ext cx="889000" cy="3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135306</xdr:rowOff>
    </xdr:from>
    <xdr:to>
      <xdr:col>41</xdr:col>
      <xdr:colOff>101600</xdr:colOff>
      <xdr:row>77</xdr:row>
      <xdr:rowOff>65456</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81983</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7862</xdr:rowOff>
    </xdr:from>
    <xdr:to>
      <xdr:col>36</xdr:col>
      <xdr:colOff>165100</xdr:colOff>
      <xdr:row>76</xdr:row>
      <xdr:rowOff>109462</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125989</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73653</xdr:rowOff>
    </xdr:from>
    <xdr:to>
      <xdr:col>55</xdr:col>
      <xdr:colOff>50800</xdr:colOff>
      <xdr:row>78</xdr:row>
      <xdr:rowOff>3803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27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52080</xdr:rowOff>
    </xdr:from>
    <xdr:ext cx="469744"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25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163424</xdr:rowOff>
    </xdr:from>
    <xdr:to>
      <xdr:col>50</xdr:col>
      <xdr:colOff>165100</xdr:colOff>
      <xdr:row>78</xdr:row>
      <xdr:rowOff>93574</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36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84701</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404428" y="1345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129111</xdr:rowOff>
    </xdr:from>
    <xdr:to>
      <xdr:col>46</xdr:col>
      <xdr:colOff>38100</xdr:colOff>
      <xdr:row>78</xdr:row>
      <xdr:rowOff>59261</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33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50388</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515428" y="1342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29693</xdr:rowOff>
    </xdr:from>
    <xdr:to>
      <xdr:col>41</xdr:col>
      <xdr:colOff>101600</xdr:colOff>
      <xdr:row>78</xdr:row>
      <xdr:rowOff>131293</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340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122420</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626428" y="13495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60989</xdr:rowOff>
    </xdr:from>
    <xdr:to>
      <xdr:col>36</xdr:col>
      <xdr:colOff>165100</xdr:colOff>
      <xdr:row>78</xdr:row>
      <xdr:rowOff>162589</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343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153716</xdr:rowOff>
    </xdr:from>
    <xdr:ext cx="469744"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37428" y="1352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a:extLst>
            <a:ext uri="{FF2B5EF4-FFF2-40B4-BE49-F238E27FC236}">
              <a16:creationId xmlns:a16="http://schemas.microsoft.com/office/drawing/2014/main" id="{00000000-0008-0000-0600-0000D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8" name="普通建設事業費 （ うち更新整備　）最小値テキスト">
          <a:extLst>
            <a:ext uri="{FF2B5EF4-FFF2-40B4-BE49-F238E27FC236}">
              <a16:creationId xmlns:a16="http://schemas.microsoft.com/office/drawing/2014/main" id="{00000000-0008-0000-0600-0000D4010000}"/>
            </a:ext>
          </a:extLst>
        </xdr:cNvPr>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70" name="普通建設事業費 （ うち更新整備　）最大値テキスト">
          <a:extLst>
            <a:ext uri="{FF2B5EF4-FFF2-40B4-BE49-F238E27FC236}">
              <a16:creationId xmlns:a16="http://schemas.microsoft.com/office/drawing/2014/main" id="{00000000-0008-0000-0600-0000D6010000}"/>
            </a:ext>
          </a:extLst>
        </xdr:cNvPr>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118016</xdr:rowOff>
    </xdr:from>
    <xdr:to>
      <xdr:col>55</xdr:col>
      <xdr:colOff>0</xdr:colOff>
      <xdr:row>97</xdr:row>
      <xdr:rowOff>105834</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9639300" y="16577216"/>
          <a:ext cx="838200" cy="15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98551</xdr:rowOff>
    </xdr:from>
    <xdr:ext cx="534377" cy="259045"/>
    <xdr:sp macro="" textlink="">
      <xdr:nvSpPr>
        <xdr:cNvPr id="473" name="普通建設事業費 （ うち更新整備　）平均値テキスト">
          <a:extLst>
            <a:ext uri="{FF2B5EF4-FFF2-40B4-BE49-F238E27FC236}">
              <a16:creationId xmlns:a16="http://schemas.microsoft.com/office/drawing/2014/main" id="{00000000-0008-0000-0600-0000D9010000}"/>
            </a:ext>
          </a:extLst>
        </xdr:cNvPr>
        <xdr:cNvSpPr txBox="1"/>
      </xdr:nvSpPr>
      <xdr:spPr>
        <a:xfrm>
          <a:off x="10528300" y="16214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105834</xdr:rowOff>
    </xdr:from>
    <xdr:to>
      <xdr:col>50</xdr:col>
      <xdr:colOff>114300</xdr:colOff>
      <xdr:row>97</xdr:row>
      <xdr:rowOff>120923</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8750300" y="16736484"/>
          <a:ext cx="889000" cy="1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124044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2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150313</xdr:rowOff>
    </xdr:from>
    <xdr:to>
      <xdr:col>45</xdr:col>
      <xdr:colOff>177800</xdr:colOff>
      <xdr:row>97</xdr:row>
      <xdr:rowOff>120923</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7861300" y="16609513"/>
          <a:ext cx="889000" cy="14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131230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24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108218</xdr:rowOff>
    </xdr:from>
    <xdr:to>
      <xdr:col>41</xdr:col>
      <xdr:colOff>50800</xdr:colOff>
      <xdr:row>96</xdr:row>
      <xdr:rowOff>150313</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a:off x="6972300" y="16567418"/>
          <a:ext cx="889000" cy="4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152964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82701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67216</xdr:rowOff>
    </xdr:from>
    <xdr:to>
      <xdr:col>55</xdr:col>
      <xdr:colOff>50800</xdr:colOff>
      <xdr:row>96</xdr:row>
      <xdr:rowOff>168816</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10426700" y="1652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45643</xdr:rowOff>
    </xdr:from>
    <xdr:ext cx="534377" cy="259045"/>
    <xdr:sp macro="" textlink="">
      <xdr:nvSpPr>
        <xdr:cNvPr id="492" name="普通建設事業費 （ うち更新整備　）該当値テキスト">
          <a:extLst>
            <a:ext uri="{FF2B5EF4-FFF2-40B4-BE49-F238E27FC236}">
              <a16:creationId xmlns:a16="http://schemas.microsoft.com/office/drawing/2014/main" id="{00000000-0008-0000-0600-0000EC010000}"/>
            </a:ext>
          </a:extLst>
        </xdr:cNvPr>
        <xdr:cNvSpPr txBox="1"/>
      </xdr:nvSpPr>
      <xdr:spPr>
        <a:xfrm>
          <a:off x="10528300" y="1650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55034</xdr:rowOff>
    </xdr:from>
    <xdr:to>
      <xdr:col>50</xdr:col>
      <xdr:colOff>165100</xdr:colOff>
      <xdr:row>97</xdr:row>
      <xdr:rowOff>156634</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9588500" y="1668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147761</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9372111" y="1677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70123</xdr:rowOff>
    </xdr:from>
    <xdr:to>
      <xdr:col>46</xdr:col>
      <xdr:colOff>38100</xdr:colOff>
      <xdr:row>98</xdr:row>
      <xdr:rowOff>273</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8699500" y="1670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162850</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8483111" y="1679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99513</xdr:rowOff>
    </xdr:from>
    <xdr:to>
      <xdr:col>41</xdr:col>
      <xdr:colOff>101600</xdr:colOff>
      <xdr:row>97</xdr:row>
      <xdr:rowOff>29663</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7810500" y="1655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20790</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7594111" y="1665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57418</xdr:rowOff>
    </xdr:from>
    <xdr:to>
      <xdr:col>36</xdr:col>
      <xdr:colOff>165100</xdr:colOff>
      <xdr:row>96</xdr:row>
      <xdr:rowOff>159018</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6921500" y="16516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150145</xdr:rowOff>
    </xdr:from>
    <xdr:ext cx="534377"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6705111" y="1660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a:extLst>
            <a:ext uri="{FF2B5EF4-FFF2-40B4-BE49-F238E27FC236}">
              <a16:creationId xmlns:a16="http://schemas.microsoft.com/office/drawing/2014/main" id="{00000000-0008-0000-06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3" name="災害復旧事業費最小値テキスト">
          <a:extLst>
            <a:ext uri="{FF2B5EF4-FFF2-40B4-BE49-F238E27FC236}">
              <a16:creationId xmlns:a16="http://schemas.microsoft.com/office/drawing/2014/main" id="{00000000-0008-0000-0600-00000B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5" name="災害復旧事業費最大値テキスト">
          <a:extLst>
            <a:ext uri="{FF2B5EF4-FFF2-40B4-BE49-F238E27FC236}">
              <a16:creationId xmlns:a16="http://schemas.microsoft.com/office/drawing/2014/main" id="{00000000-0008-0000-0600-00000D020000}"/>
            </a:ext>
          </a:extLst>
        </xdr:cNvPr>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50317</xdr:rowOff>
    </xdr:from>
    <xdr:to>
      <xdr:col>85</xdr:col>
      <xdr:colOff>127000</xdr:colOff>
      <xdr:row>38</xdr:row>
      <xdr:rowOff>64536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5481300" y="6565417"/>
          <a:ext cx="838200" cy="14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8" name="災害復旧事業費平均値テキスト">
          <a:extLst>
            <a:ext uri="{FF2B5EF4-FFF2-40B4-BE49-F238E27FC236}">
              <a16:creationId xmlns:a16="http://schemas.microsoft.com/office/drawing/2014/main" id="{00000000-0008-0000-0600-000010020000}"/>
            </a:ext>
          </a:extLst>
        </xdr:cNvPr>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56078</xdr:rowOff>
    </xdr:from>
    <xdr:to>
      <xdr:col>81</xdr:col>
      <xdr:colOff>50800</xdr:colOff>
      <xdr:row>38</xdr:row>
      <xdr:rowOff>64536</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4592300" y="6571178"/>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56078</xdr:rowOff>
    </xdr:from>
    <xdr:to>
      <xdr:col>76</xdr:col>
      <xdr:colOff>114300</xdr:colOff>
      <xdr:row>38</xdr:row>
      <xdr:rowOff>101021</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3703300" y="6571178"/>
          <a:ext cx="889000" cy="4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89088</xdr:rowOff>
    </xdr:from>
    <xdr:to>
      <xdr:col>71</xdr:col>
      <xdr:colOff>177800</xdr:colOff>
      <xdr:row>38</xdr:row>
      <xdr:rowOff>101021</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2814300" y="6604188"/>
          <a:ext cx="889000" cy="1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170967</xdr:rowOff>
    </xdr:from>
    <xdr:to>
      <xdr:col>85</xdr:col>
      <xdr:colOff>177800</xdr:colOff>
      <xdr:row>38</xdr:row>
      <xdr:rowOff>101117</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6268700" y="651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148800</xdr:rowOff>
    </xdr:from>
    <xdr:ext cx="469744" cy="259045"/>
    <xdr:sp macro="" textlink="">
      <xdr:nvSpPr>
        <xdr:cNvPr id="547" name="災害復旧事業費該当値テキスト">
          <a:extLst>
            <a:ext uri="{FF2B5EF4-FFF2-40B4-BE49-F238E27FC236}">
              <a16:creationId xmlns:a16="http://schemas.microsoft.com/office/drawing/2014/main" id="{00000000-0008-0000-0600-000023020000}"/>
            </a:ext>
          </a:extLst>
        </xdr:cNvPr>
        <xdr:cNvSpPr txBox="1"/>
      </xdr:nvSpPr>
      <xdr:spPr>
        <a:xfrm>
          <a:off x="16370300" y="649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13736</xdr:rowOff>
    </xdr:from>
    <xdr:to>
      <xdr:col>81</xdr:col>
      <xdr:colOff>101600</xdr:colOff>
      <xdr:row>38</xdr:row>
      <xdr:rowOff>115336</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5430500" y="652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106463</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5246428" y="662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5278</xdr:rowOff>
    </xdr:from>
    <xdr:to>
      <xdr:col>76</xdr:col>
      <xdr:colOff>165100</xdr:colOff>
      <xdr:row>38</xdr:row>
      <xdr:rowOff>106878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4541500" y="65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98005</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4357428" y="661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50221</xdr:rowOff>
    </xdr:from>
    <xdr:to>
      <xdr:col>72</xdr:col>
      <xdr:colOff>38100</xdr:colOff>
      <xdr:row>38</xdr:row>
      <xdr:rowOff>151821</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3652500" y="6565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142948</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3514017" y="66580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38288</xdr:rowOff>
    </xdr:from>
    <xdr:to>
      <xdr:col>67</xdr:col>
      <xdr:colOff>101600</xdr:colOff>
      <xdr:row>38</xdr:row>
      <xdr:rowOff>139888</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2763500" y="655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131015</xdr:rowOff>
    </xdr:from>
    <xdr:ext cx="469744"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579428" y="6646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a:extLst>
            <a:ext uri="{FF2B5EF4-FFF2-40B4-BE49-F238E27FC236}">
              <a16:creationId xmlns:a16="http://schemas.microsoft.com/office/drawing/2014/main" id="{00000000-0008-0000-06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a:extLst>
            <a:ext uri="{FF2B5EF4-FFF2-40B4-BE49-F238E27FC236}">
              <a16:creationId xmlns:a16="http://schemas.microsoft.com/office/drawing/2014/main" id="{00000000-0008-0000-0600-00003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a:extLst>
            <a:ext uri="{FF2B5EF4-FFF2-40B4-BE49-F238E27FC236}">
              <a16:creationId xmlns:a16="http://schemas.microsoft.com/office/drawing/2014/main" id="{00000000-0008-0000-0600-00003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a:extLst>
            <a:ext uri="{FF2B5EF4-FFF2-40B4-BE49-F238E27FC236}">
              <a16:creationId xmlns:a16="http://schemas.microsoft.com/office/drawing/2014/main" id="{00000000-0008-0000-0600-00004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a:extLst>
            <a:ext uri="{FF2B5EF4-FFF2-40B4-BE49-F238E27FC236}">
              <a16:creationId xmlns:a16="http://schemas.microsoft.com/office/drawing/2014/main" id="{00000000-0008-0000-0600-00005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133659</xdr:rowOff>
    </xdr:from>
    <xdr:to>
      <xdr:col>85</xdr:col>
      <xdr:colOff>127000</xdr:colOff>
      <xdr:row>74</xdr:row>
      <xdr:rowOff>134655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2820959"/>
          <a:ext cx="838200" cy="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25853</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884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133659</xdr:rowOff>
    </xdr:from>
    <xdr:to>
      <xdr:col>81</xdr:col>
      <xdr:colOff>50800</xdr:colOff>
      <xdr:row>74</xdr:row>
      <xdr:rowOff>165058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2820959"/>
          <a:ext cx="889000" cy="3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98220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95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165058</xdr:rowOff>
    </xdr:from>
    <xdr:to>
      <xdr:col>76</xdr:col>
      <xdr:colOff>114300</xdr:colOff>
      <xdr:row>74</xdr:row>
      <xdr:rowOff>167001</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2852358"/>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121130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167001</xdr:rowOff>
    </xdr:from>
    <xdr:to>
      <xdr:col>71</xdr:col>
      <xdr:colOff>177800</xdr:colOff>
      <xdr:row>75</xdr:row>
      <xdr:rowOff>83595</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2854301"/>
          <a:ext cx="889000" cy="8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116606</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6830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83855</xdr:rowOff>
    </xdr:from>
    <xdr:to>
      <xdr:col>85</xdr:col>
      <xdr:colOff>177800</xdr:colOff>
      <xdr:row>75</xdr:row>
      <xdr:rowOff>14005</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77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106732</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622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82859</xdr:rowOff>
    </xdr:from>
    <xdr:to>
      <xdr:col>81</xdr:col>
      <xdr:colOff>101600</xdr:colOff>
      <xdr:row>75</xdr:row>
      <xdr:rowOff>13009</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77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29536</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54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114258</xdr:rowOff>
    </xdr:from>
    <xdr:to>
      <xdr:col>76</xdr:col>
      <xdr:colOff>165100</xdr:colOff>
      <xdr:row>75</xdr:row>
      <xdr:rowOff>44408</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80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60935</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57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116201</xdr:rowOff>
    </xdr:from>
    <xdr:to>
      <xdr:col>72</xdr:col>
      <xdr:colOff>38100</xdr:colOff>
      <xdr:row>75</xdr:row>
      <xdr:rowOff>46351</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80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62878</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578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32795</xdr:rowOff>
    </xdr:from>
    <xdr:to>
      <xdr:col>67</xdr:col>
      <xdr:colOff>101600</xdr:colOff>
      <xdr:row>75</xdr:row>
      <xdr:rowOff>134395</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89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150922</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66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164440</xdr:rowOff>
    </xdr:from>
    <xdr:to>
      <xdr:col>85</xdr:col>
      <xdr:colOff>127000</xdr:colOff>
      <xdr:row>98</xdr:row>
      <xdr:rowOff>83438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795090"/>
          <a:ext cx="838200" cy="90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54982</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514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49364</xdr:rowOff>
    </xdr:from>
    <xdr:to>
      <xdr:col>81</xdr:col>
      <xdr:colOff>50800</xdr:colOff>
      <xdr:row>98</xdr:row>
      <xdr:rowOff>83438</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851464"/>
          <a:ext cx="889000" cy="3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147947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43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49364</xdr:rowOff>
    </xdr:from>
    <xdr:to>
      <xdr:col>76</xdr:col>
      <xdr:colOff>114300</xdr:colOff>
      <xdr:row>98</xdr:row>
      <xdr:rowOff>72467</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851464"/>
          <a:ext cx="889000" cy="2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130929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41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72467</xdr:rowOff>
    </xdr:from>
    <xdr:to>
      <xdr:col>71</xdr:col>
      <xdr:colOff>177800</xdr:colOff>
      <xdr:row>98</xdr:row>
      <xdr:rowOff>166205</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874567"/>
          <a:ext cx="889000" cy="93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119333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70083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113640</xdr:rowOff>
    </xdr:from>
    <xdr:to>
      <xdr:col>85</xdr:col>
      <xdr:colOff>177800</xdr:colOff>
      <xdr:row>98</xdr:row>
      <xdr:rowOff>43790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74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92067</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72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32638</xdr:rowOff>
    </xdr:from>
    <xdr:to>
      <xdr:col>81</xdr:col>
      <xdr:colOff>101600</xdr:colOff>
      <xdr:row>98</xdr:row>
      <xdr:rowOff>134238</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83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125365</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92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170014</xdr:rowOff>
    </xdr:from>
    <xdr:to>
      <xdr:col>76</xdr:col>
      <xdr:colOff>165100</xdr:colOff>
      <xdr:row>98</xdr:row>
      <xdr:rowOff>100164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80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91291</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89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21667</xdr:rowOff>
    </xdr:from>
    <xdr:to>
      <xdr:col>72</xdr:col>
      <xdr:colOff>38100</xdr:colOff>
      <xdr:row>98</xdr:row>
      <xdr:rowOff>123267</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82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114394</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916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115405</xdr:rowOff>
    </xdr:from>
    <xdr:to>
      <xdr:col>67</xdr:col>
      <xdr:colOff>101600</xdr:colOff>
      <xdr:row>99</xdr:row>
      <xdr:rowOff>45555</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91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36682</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701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129333</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301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45544</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217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43898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39235</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21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99466</xdr:rowOff>
    </xdr:from>
    <xdr:to>
      <xdr:col>116</xdr:col>
      <xdr:colOff>63500</xdr:colOff>
      <xdr:row>56</xdr:row>
      <xdr:rowOff>104222</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1323300" y="9700666"/>
          <a:ext cx="838200" cy="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55486</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828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104222</xdr:rowOff>
    </xdr:from>
    <xdr:to>
      <xdr:col>111</xdr:col>
      <xdr:colOff>177800</xdr:colOff>
      <xdr:row>56</xdr:row>
      <xdr:rowOff>108793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0434300" y="970542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147703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92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168504</xdr:rowOff>
    </xdr:from>
    <xdr:to>
      <xdr:col>107</xdr:col>
      <xdr:colOff>50800</xdr:colOff>
      <xdr:row>56</xdr:row>
      <xdr:rowOff>108793</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9598254"/>
          <a:ext cx="889000" cy="111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150354</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923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168504</xdr:rowOff>
    </xdr:from>
    <xdr:to>
      <xdr:col>102</xdr:col>
      <xdr:colOff>114300</xdr:colOff>
      <xdr:row>56</xdr:row>
      <xdr:rowOff>115560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18656300" y="9598254"/>
          <a:ext cx="889000" cy="1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146971</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91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120088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89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48666</xdr:rowOff>
    </xdr:from>
    <xdr:to>
      <xdr:col>116</xdr:col>
      <xdr:colOff>114300</xdr:colOff>
      <xdr:row>56</xdr:row>
      <xdr:rowOff>150266</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964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71543</xdr:rowOff>
    </xdr:from>
    <xdr:ext cx="469744"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9501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53422</xdr:rowOff>
    </xdr:from>
    <xdr:to>
      <xdr:col>112</xdr:col>
      <xdr:colOff>38100</xdr:colOff>
      <xdr:row>56</xdr:row>
      <xdr:rowOff>155022</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965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99</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088428" y="94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57993</xdr:rowOff>
    </xdr:from>
    <xdr:to>
      <xdr:col>107</xdr:col>
      <xdr:colOff>101600</xdr:colOff>
      <xdr:row>56</xdr:row>
      <xdr:rowOff>159593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965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4670</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199428" y="943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117704</xdr:rowOff>
    </xdr:from>
    <xdr:to>
      <xdr:col>102</xdr:col>
      <xdr:colOff>165100</xdr:colOff>
      <xdr:row>56</xdr:row>
      <xdr:rowOff>47854</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954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64381</xdr:rowOff>
    </xdr:from>
    <xdr:ext cx="534377"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278111" y="9322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64760</xdr:rowOff>
    </xdr:from>
    <xdr:to>
      <xdr:col>98</xdr:col>
      <xdr:colOff>38100</xdr:colOff>
      <xdr:row>56</xdr:row>
      <xdr:rowOff>166360</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966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11437</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21428" y="944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67051</xdr:rowOff>
    </xdr:from>
    <xdr:to>
      <xdr:col>116</xdr:col>
      <xdr:colOff>63500</xdr:colOff>
      <xdr:row>75</xdr:row>
      <xdr:rowOff>95648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2925801"/>
          <a:ext cx="838200" cy="28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144868</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3003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95648</xdr:rowOff>
    </xdr:from>
    <xdr:to>
      <xdr:col>111</xdr:col>
      <xdr:colOff>177800</xdr:colOff>
      <xdr:row>75</xdr:row>
      <xdr:rowOff>152388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2954398"/>
          <a:ext cx="889000" cy="56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112132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314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63896</xdr:rowOff>
    </xdr:from>
    <xdr:to>
      <xdr:col>107</xdr:col>
      <xdr:colOff>50800</xdr:colOff>
      <xdr:row>75</xdr:row>
      <xdr:rowOff>152388</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9545300" y="12922646"/>
          <a:ext cx="889000" cy="88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143817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63896</xdr:rowOff>
    </xdr:from>
    <xdr:to>
      <xdr:col>102</xdr:col>
      <xdr:colOff>114300</xdr:colOff>
      <xdr:row>75</xdr:row>
      <xdr:rowOff>158079</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2922646"/>
          <a:ext cx="889000" cy="9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155224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18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14772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21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16251</xdr:rowOff>
    </xdr:from>
    <xdr:to>
      <xdr:col>116</xdr:col>
      <xdr:colOff>114300</xdr:colOff>
      <xdr:row>75</xdr:row>
      <xdr:rowOff>117851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287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39128</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72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44848</xdr:rowOff>
    </xdr:from>
    <xdr:to>
      <xdr:col>112</xdr:col>
      <xdr:colOff>38100</xdr:colOff>
      <xdr:row>75</xdr:row>
      <xdr:rowOff>146448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290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162975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267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101588</xdr:rowOff>
    </xdr:from>
    <xdr:to>
      <xdr:col>107</xdr:col>
      <xdr:colOff>101600</xdr:colOff>
      <xdr:row>76</xdr:row>
      <xdr:rowOff>31738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296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48265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273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13096</xdr:rowOff>
    </xdr:from>
    <xdr:to>
      <xdr:col>102</xdr:col>
      <xdr:colOff>165100</xdr:colOff>
      <xdr:row>75</xdr:row>
      <xdr:rowOff>114696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287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131223</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64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107279</xdr:rowOff>
    </xdr:from>
    <xdr:to>
      <xdr:col>98</xdr:col>
      <xdr:colOff>38100</xdr:colOff>
      <xdr:row>76</xdr:row>
      <xdr:rowOff>37430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296602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53956</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274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コストについて、人件費、扶助費、公債費、繰出金などで類似団体の平均を上回る一方、普通建設事業費、維持補修費などで下回っている。類似団体平均を上回っているもののうち、人件費については住民一人当たり</a:t>
          </a:r>
          <a:r>
            <a:rPr kumimoji="1" lang="en-US" altLang="ja-JP" sz="1300">
              <a:latin typeface="ＭＳ Ｐゴシック" panose="020B0600070205080204" pitchFamily="50" charset="-128"/>
              <a:ea typeface="ＭＳ Ｐゴシック" panose="020B0600070205080204" pitchFamily="50" charset="-128"/>
            </a:rPr>
            <a:t>89,530</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類似団体平均との差が大きくなっていることから、他団体よりも人件費高騰の影響が大きかったことが推測される。今後も全国的な賃金アップや物価高騰により人件費や物件費の増加が継続すると予測されるため、事業の見直しや業務の効率化を行い、歳出の抑制に努めていく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類似団体平均を下回っているが、前年度と比較して普通建設事業費の伸びが大きく、公債費の増加にも関連する内容のため、その動向を引き続き注視しつつ、公共施設等総合管理計画に基づき、限られた財源の中で将来にわたり質の高い公共サービスを提供できるよう、人口規模や市民ニーズに合った公共施設等の適正規模・適正配置を進めていく。その他、補助費等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年度のみ突出した数値となっているが、これは住民一人あたり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万円を支給した定額給付金事業に係る経費が要因である。</a:t>
          </a:r>
        </a:p>
        <a:p>
          <a:r>
            <a:rPr kumimoji="1" lang="ja-JP" altLang="en-US" sz="1300">
              <a:latin typeface="ＭＳ Ｐゴシック" panose="020B0600070205080204" pitchFamily="50" charset="-128"/>
              <a:ea typeface="ＭＳ Ｐゴシック" panose="020B0600070205080204" pitchFamily="50" charset="-128"/>
            </a:rPr>
            <a:t>　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年の推計から、令和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コロナ対策による扶助費の一時的な増加を除けば、義務的経費（人件費、扶助費、公債費）がいずれも増加傾向にあることが確認できる。義務的経費が増加すれば、より一層厳しい財政運営を強いられるため、今後は事業の見直し等により、着実にコストの削減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兵庫県三木市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73,091
70,412
176.51
38,442,017
37,539,369
298,124
19,961,044
31,989,636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15.6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94894</xdr:rowOff>
    </xdr:from>
    <xdr:to>
      <xdr:col>24</xdr:col>
      <xdr:colOff>63500</xdr:colOff>
      <xdr:row>36</xdr:row>
      <xdr:rowOff>137414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267094"/>
          <a:ext cx="8382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19880</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9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137414</xdr:rowOff>
    </xdr:from>
    <xdr:to>
      <xdr:col>19</xdr:col>
      <xdr:colOff>177800</xdr:colOff>
      <xdr:row>37</xdr:row>
      <xdr:rowOff>23571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309614"/>
          <a:ext cx="8890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165879</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2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144729</xdr:rowOff>
    </xdr:from>
    <xdr:to>
      <xdr:col>15</xdr:col>
      <xdr:colOff>50800</xdr:colOff>
      <xdr:row>37</xdr:row>
      <xdr:rowOff>23571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316929"/>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5402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140157</xdr:rowOff>
    </xdr:from>
    <xdr:to>
      <xdr:col>10</xdr:col>
      <xdr:colOff>114300</xdr:colOff>
      <xdr:row>36</xdr:row>
      <xdr:rowOff>144729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312357"/>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14546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22318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44094</xdr:rowOff>
    </xdr:from>
    <xdr:to>
      <xdr:col>24</xdr:col>
      <xdr:colOff>114300</xdr:colOff>
      <xdr:row>36</xdr:row>
      <xdr:rowOff>145694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1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22521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19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86614</xdr:rowOff>
    </xdr:from>
    <xdr:to>
      <xdr:col>20</xdr:col>
      <xdr:colOff>38100</xdr:colOff>
      <xdr:row>37</xdr:row>
      <xdr:rowOff>16764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5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7891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51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144221</xdr:rowOff>
    </xdr:from>
    <xdr:to>
      <xdr:col>15</xdr:col>
      <xdr:colOff>101600</xdr:colOff>
      <xdr:row>37</xdr:row>
      <xdr:rowOff>74371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31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65498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409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93929</xdr:rowOff>
    </xdr:from>
    <xdr:to>
      <xdr:col>10</xdr:col>
      <xdr:colOff>165100</xdr:colOff>
      <xdr:row>37</xdr:row>
      <xdr:rowOff>24079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26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15206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358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89357</xdr:rowOff>
    </xdr:from>
    <xdr:to>
      <xdr:col>6</xdr:col>
      <xdr:colOff>38100</xdr:colOff>
      <xdr:row>37</xdr:row>
      <xdr:rowOff>19507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2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10634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354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130008</xdr:rowOff>
    </xdr:from>
    <xdr:to>
      <xdr:col>24</xdr:col>
      <xdr:colOff>63500</xdr:colOff>
      <xdr:row>56</xdr:row>
      <xdr:rowOff>92807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559758"/>
          <a:ext cx="838200" cy="134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91446</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49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59621</xdr:rowOff>
    </xdr:from>
    <xdr:to>
      <xdr:col>19</xdr:col>
      <xdr:colOff>177800</xdr:colOff>
      <xdr:row>56</xdr:row>
      <xdr:rowOff>92807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660821"/>
          <a:ext cx="889000" cy="33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67078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2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59621</xdr:rowOff>
    </xdr:from>
    <xdr:to>
      <xdr:col>15</xdr:col>
      <xdr:colOff>50800</xdr:colOff>
      <xdr:row>56</xdr:row>
      <xdr:rowOff>92821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660821"/>
          <a:ext cx="889000" cy="3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59900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1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86543</xdr:rowOff>
    </xdr:from>
    <xdr:to>
      <xdr:col>10</xdr:col>
      <xdr:colOff>114300</xdr:colOff>
      <xdr:row>56</xdr:row>
      <xdr:rowOff>92821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001943"/>
          <a:ext cx="889000" cy="69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71338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29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37314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79208</xdr:rowOff>
    </xdr:from>
    <xdr:to>
      <xdr:col>24</xdr:col>
      <xdr:colOff>114300</xdr:colOff>
      <xdr:row>56</xdr:row>
      <xdr:rowOff>9358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0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57635</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48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42007</xdr:rowOff>
    </xdr:from>
    <xdr:to>
      <xdr:col>20</xdr:col>
      <xdr:colOff>38100</xdr:colOff>
      <xdr:row>56</xdr:row>
      <xdr:rowOff>143607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4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134734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3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8821</xdr:rowOff>
    </xdr:from>
    <xdr:to>
      <xdr:col>15</xdr:col>
      <xdr:colOff>101600</xdr:colOff>
      <xdr:row>56</xdr:row>
      <xdr:rowOff>110421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10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101548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02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42021</xdr:rowOff>
    </xdr:from>
    <xdr:to>
      <xdr:col>10</xdr:col>
      <xdr:colOff>165100</xdr:colOff>
      <xdr:row>56</xdr:row>
      <xdr:rowOff>143621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4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134748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3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35743</xdr:rowOff>
    </xdr:from>
    <xdr:to>
      <xdr:col>6</xdr:col>
      <xdr:colOff>38100</xdr:colOff>
      <xdr:row>52</xdr:row>
      <xdr:rowOff>137343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95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128470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043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12217</xdr:rowOff>
    </xdr:from>
    <xdr:to>
      <xdr:col>24</xdr:col>
      <xdr:colOff>63500</xdr:colOff>
      <xdr:row>75</xdr:row>
      <xdr:rowOff>93011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870967"/>
          <a:ext cx="838200" cy="8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120918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8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93011</xdr:rowOff>
    </xdr:from>
    <xdr:to>
      <xdr:col>19</xdr:col>
      <xdr:colOff>177800</xdr:colOff>
      <xdr:row>76</xdr:row>
      <xdr:rowOff>77597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51761"/>
          <a:ext cx="889000" cy="156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25460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5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43013</xdr:rowOff>
    </xdr:from>
    <xdr:to>
      <xdr:col>15</xdr:col>
      <xdr:colOff>50800</xdr:colOff>
      <xdr:row>76</xdr:row>
      <xdr:rowOff>77597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01763"/>
          <a:ext cx="889000" cy="20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136985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6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43013</xdr:rowOff>
    </xdr:from>
    <xdr:to>
      <xdr:col>10</xdr:col>
      <xdr:colOff>114300</xdr:colOff>
      <xdr:row>77</xdr:row>
      <xdr:rowOff>32824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01763"/>
          <a:ext cx="889000" cy="33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46079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7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153247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54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132867</xdr:rowOff>
    </xdr:from>
    <xdr:to>
      <xdr:col>24</xdr:col>
      <xdr:colOff>114300</xdr:colOff>
      <xdr:row>75</xdr:row>
      <xdr:rowOff>63017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20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155744</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71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42211</xdr:rowOff>
    </xdr:from>
    <xdr:to>
      <xdr:col>20</xdr:col>
      <xdr:colOff>38100</xdr:colOff>
      <xdr:row>75</xdr:row>
      <xdr:rowOff>143811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0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160338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76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26797</xdr:rowOff>
    </xdr:from>
    <xdr:to>
      <xdr:col>15</xdr:col>
      <xdr:colOff>101600</xdr:colOff>
      <xdr:row>76</xdr:row>
      <xdr:rowOff>128397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5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144924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832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163663</xdr:rowOff>
    </xdr:from>
    <xdr:to>
      <xdr:col>10</xdr:col>
      <xdr:colOff>165100</xdr:colOff>
      <xdr:row>75</xdr:row>
      <xdr:rowOff>93813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5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110340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2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153474</xdr:rowOff>
    </xdr:from>
    <xdr:to>
      <xdr:col>6</xdr:col>
      <xdr:colOff>38100</xdr:colOff>
      <xdr:row>77</xdr:row>
      <xdr:rowOff>83624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8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100151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5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74454</xdr:rowOff>
    </xdr:from>
    <xdr:to>
      <xdr:col>24</xdr:col>
      <xdr:colOff>62865</xdr:colOff>
      <xdr:row>98</xdr:row>
      <xdr:rowOff>114288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04954"/>
          <a:ext cx="1270" cy="1411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118115</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114288</xdr:rowOff>
    </xdr:from>
    <xdr:to>
      <xdr:col>24</xdr:col>
      <xdr:colOff>152400</xdr:colOff>
      <xdr:row>98</xdr:row>
      <xdr:rowOff>114288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21131</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74454</xdr:rowOff>
    </xdr:from>
    <xdr:to>
      <xdr:col>24</xdr:col>
      <xdr:colOff>152400</xdr:colOff>
      <xdr:row>90</xdr:row>
      <xdr:rowOff>74454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0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3187</xdr:rowOff>
    </xdr:from>
    <xdr:to>
      <xdr:col>24</xdr:col>
      <xdr:colOff>63500</xdr:colOff>
      <xdr:row>96</xdr:row>
      <xdr:rowOff>76588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462387"/>
          <a:ext cx="838200" cy="7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27379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86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48952</xdr:rowOff>
    </xdr:from>
    <xdr:to>
      <xdr:col>24</xdr:col>
      <xdr:colOff>114300</xdr:colOff>
      <xdr:row>96</xdr:row>
      <xdr:rowOff>150552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12409</xdr:rowOff>
    </xdr:from>
    <xdr:to>
      <xdr:col>19</xdr:col>
      <xdr:colOff>177800</xdr:colOff>
      <xdr:row>96</xdr:row>
      <xdr:rowOff>76588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471609"/>
          <a:ext cx="889000" cy="64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45465</xdr:rowOff>
    </xdr:from>
    <xdr:to>
      <xdr:col>20</xdr:col>
      <xdr:colOff>38100</xdr:colOff>
      <xdr:row>96</xdr:row>
      <xdr:rowOff>147065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138192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59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166466</xdr:rowOff>
    </xdr:from>
    <xdr:to>
      <xdr:col>15</xdr:col>
      <xdr:colOff>50800</xdr:colOff>
      <xdr:row>96</xdr:row>
      <xdr:rowOff>12409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454216"/>
          <a:ext cx="889000" cy="17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151975</xdr:rowOff>
    </xdr:from>
    <xdr:to>
      <xdr:col>15</xdr:col>
      <xdr:colOff>101600</xdr:colOff>
      <xdr:row>96</xdr:row>
      <xdr:rowOff>82125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73252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53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166466</xdr:rowOff>
    </xdr:from>
    <xdr:to>
      <xdr:col>10</xdr:col>
      <xdr:colOff>114300</xdr:colOff>
      <xdr:row>97</xdr:row>
      <xdr:rowOff>19228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454216"/>
          <a:ext cx="889000" cy="19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133725</xdr:rowOff>
    </xdr:from>
    <xdr:to>
      <xdr:col>10</xdr:col>
      <xdr:colOff>165100</xdr:colOff>
      <xdr:row>96</xdr:row>
      <xdr:rowOff>63875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55002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51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60534</xdr:rowOff>
    </xdr:from>
    <xdr:to>
      <xdr:col>6</xdr:col>
      <xdr:colOff>38100</xdr:colOff>
      <xdr:row>96</xdr:row>
      <xdr:rowOff>162134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7211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123837</xdr:rowOff>
    </xdr:from>
    <xdr:to>
      <xdr:col>24</xdr:col>
      <xdr:colOff>114300</xdr:colOff>
      <xdr:row>96</xdr:row>
      <xdr:rowOff>53987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41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146714</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2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25788</xdr:rowOff>
    </xdr:from>
    <xdr:to>
      <xdr:col>20</xdr:col>
      <xdr:colOff>38100</xdr:colOff>
      <xdr:row>96</xdr:row>
      <xdr:rowOff>127388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48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143915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26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133059</xdr:rowOff>
    </xdr:from>
    <xdr:to>
      <xdr:col>15</xdr:col>
      <xdr:colOff>101600</xdr:colOff>
      <xdr:row>96</xdr:row>
      <xdr:rowOff>63209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2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79736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19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115666</xdr:rowOff>
    </xdr:from>
    <xdr:to>
      <xdr:col>10</xdr:col>
      <xdr:colOff>165100</xdr:colOff>
      <xdr:row>96</xdr:row>
      <xdr:rowOff>45816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4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62343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17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139878</xdr:rowOff>
    </xdr:from>
    <xdr:to>
      <xdr:col>6</xdr:col>
      <xdr:colOff>38100</xdr:colOff>
      <xdr:row>97</xdr:row>
      <xdr:rowOff>70028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59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61155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69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81026</xdr:rowOff>
    </xdr:from>
    <xdr:to>
      <xdr:col>55</xdr:col>
      <xdr:colOff>0</xdr:colOff>
      <xdr:row>38</xdr:row>
      <xdr:rowOff>92347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596126"/>
          <a:ext cx="838200" cy="1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74947</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59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92347</xdr:rowOff>
    </xdr:from>
    <xdr:to>
      <xdr:col>50</xdr:col>
      <xdr:colOff>114300</xdr:colOff>
      <xdr:row>38</xdr:row>
      <xdr:rowOff>94307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607447"/>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5605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69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78740</xdr:rowOff>
    </xdr:from>
    <xdr:to>
      <xdr:col>45</xdr:col>
      <xdr:colOff>177800</xdr:colOff>
      <xdr:row>38</xdr:row>
      <xdr:rowOff>94307</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593840"/>
          <a:ext cx="889000" cy="1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7347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693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78740</xdr:rowOff>
    </xdr:from>
    <xdr:to>
      <xdr:col>41</xdr:col>
      <xdr:colOff>50800</xdr:colOff>
      <xdr:row>38</xdr:row>
      <xdr:rowOff>100730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593840"/>
          <a:ext cx="889000" cy="21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5823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69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6258</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692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30226</xdr:rowOff>
    </xdr:from>
    <xdr:to>
      <xdr:col>55</xdr:col>
      <xdr:colOff>50800</xdr:colOff>
      <xdr:row>38</xdr:row>
      <xdr:rowOff>131826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54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53103</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39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41547</xdr:rowOff>
    </xdr:from>
    <xdr:to>
      <xdr:col>50</xdr:col>
      <xdr:colOff>165100</xdr:colOff>
      <xdr:row>38</xdr:row>
      <xdr:rowOff>143147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5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159674</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6331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43507</xdr:rowOff>
    </xdr:from>
    <xdr:to>
      <xdr:col>46</xdr:col>
      <xdr:colOff>38100</xdr:colOff>
      <xdr:row>38</xdr:row>
      <xdr:rowOff>145107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55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161634</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6333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27940</xdr:rowOff>
    </xdr:from>
    <xdr:to>
      <xdr:col>41</xdr:col>
      <xdr:colOff>101600</xdr:colOff>
      <xdr:row>38</xdr:row>
      <xdr:rowOff>129540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4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146067</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631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49930</xdr:rowOff>
    </xdr:from>
    <xdr:to>
      <xdr:col>36</xdr:col>
      <xdr:colOff>165100</xdr:colOff>
      <xdr:row>38</xdr:row>
      <xdr:rowOff>151530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5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168056</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634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153253</xdr:rowOff>
    </xdr:from>
    <xdr:to>
      <xdr:col>55</xdr:col>
      <xdr:colOff>0</xdr:colOff>
      <xdr:row>58</xdr:row>
      <xdr:rowOff>157857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097353"/>
          <a:ext cx="838200" cy="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84301</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157857</xdr:rowOff>
    </xdr:from>
    <xdr:to>
      <xdr:col>50</xdr:col>
      <xdr:colOff>114300</xdr:colOff>
      <xdr:row>58</xdr:row>
      <xdr:rowOff>159827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101957"/>
          <a:ext cx="889000" cy="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11727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159827</xdr:rowOff>
    </xdr:from>
    <xdr:to>
      <xdr:col>45</xdr:col>
      <xdr:colOff>177800</xdr:colOff>
      <xdr:row>58</xdr:row>
      <xdr:rowOff>171247</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10103927"/>
          <a:ext cx="889000" cy="11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7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145100</xdr:rowOff>
    </xdr:from>
    <xdr:to>
      <xdr:col>41</xdr:col>
      <xdr:colOff>50800</xdr:colOff>
      <xdr:row>58</xdr:row>
      <xdr:rowOff>171247</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089200"/>
          <a:ext cx="889000" cy="26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27783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80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102453</xdr:rowOff>
    </xdr:from>
    <xdr:to>
      <xdr:col>55</xdr:col>
      <xdr:colOff>50800</xdr:colOff>
      <xdr:row>59</xdr:row>
      <xdr:rowOff>32603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4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39852</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8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107057</xdr:rowOff>
    </xdr:from>
    <xdr:to>
      <xdr:col>50</xdr:col>
      <xdr:colOff>165100</xdr:colOff>
      <xdr:row>59</xdr:row>
      <xdr:rowOff>37207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5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28334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1014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109027</xdr:rowOff>
    </xdr:from>
    <xdr:to>
      <xdr:col>46</xdr:col>
      <xdr:colOff>38100</xdr:colOff>
      <xdr:row>59</xdr:row>
      <xdr:rowOff>39177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5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30304</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1014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120447</xdr:rowOff>
    </xdr:from>
    <xdr:to>
      <xdr:col>41</xdr:col>
      <xdr:colOff>101600</xdr:colOff>
      <xdr:row>59</xdr:row>
      <xdr:rowOff>50597</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6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41724</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26428" y="10157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94300</xdr:rowOff>
    </xdr:from>
    <xdr:to>
      <xdr:col>36</xdr:col>
      <xdr:colOff>165100</xdr:colOff>
      <xdr:row>59</xdr:row>
      <xdr:rowOff>24450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15577</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1013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59210</xdr:rowOff>
    </xdr:from>
    <xdr:to>
      <xdr:col>55</xdr:col>
      <xdr:colOff>0</xdr:colOff>
      <xdr:row>76</xdr:row>
      <xdr:rowOff>126921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089410"/>
          <a:ext cx="838200" cy="6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99263</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129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17559</xdr:rowOff>
    </xdr:from>
    <xdr:to>
      <xdr:col>50</xdr:col>
      <xdr:colOff>114300</xdr:colOff>
      <xdr:row>76</xdr:row>
      <xdr:rowOff>126921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047759"/>
          <a:ext cx="889000" cy="10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12143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21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17559</xdr:rowOff>
    </xdr:from>
    <xdr:to>
      <xdr:col>45</xdr:col>
      <xdr:colOff>177800</xdr:colOff>
      <xdr:row>76</xdr:row>
      <xdr:rowOff>82390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047759"/>
          <a:ext cx="889000" cy="6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131449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16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161006</xdr:rowOff>
    </xdr:from>
    <xdr:to>
      <xdr:col>41</xdr:col>
      <xdr:colOff>50800</xdr:colOff>
      <xdr:row>76</xdr:row>
      <xdr:rowOff>82390</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019756"/>
          <a:ext cx="889000" cy="9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143817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93822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12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8410</xdr:rowOff>
    </xdr:from>
    <xdr:to>
      <xdr:col>55</xdr:col>
      <xdr:colOff>50800</xdr:colOff>
      <xdr:row>76</xdr:row>
      <xdr:rowOff>110010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03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31287</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89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76121</xdr:rowOff>
    </xdr:from>
    <xdr:to>
      <xdr:col>50</xdr:col>
      <xdr:colOff>165100</xdr:colOff>
      <xdr:row>77</xdr:row>
      <xdr:rowOff>6271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106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22798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88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138209</xdr:rowOff>
    </xdr:from>
    <xdr:to>
      <xdr:col>46</xdr:col>
      <xdr:colOff>38100</xdr:colOff>
      <xdr:row>76</xdr:row>
      <xdr:rowOff>68359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99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84886</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77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31590</xdr:rowOff>
    </xdr:from>
    <xdr:to>
      <xdr:col>41</xdr:col>
      <xdr:colOff>101600</xdr:colOff>
      <xdr:row>76</xdr:row>
      <xdr:rowOff>133190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06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149717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837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110206</xdr:rowOff>
    </xdr:from>
    <xdr:to>
      <xdr:col>36</xdr:col>
      <xdr:colOff>165100</xdr:colOff>
      <xdr:row>76</xdr:row>
      <xdr:rowOff>40356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296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56883</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74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138481</xdr:rowOff>
    </xdr:from>
    <xdr:to>
      <xdr:col>55</xdr:col>
      <xdr:colOff>0</xdr:colOff>
      <xdr:row>96</xdr:row>
      <xdr:rowOff>161137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597681"/>
          <a:ext cx="838200" cy="2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104512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220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153251</xdr:rowOff>
    </xdr:from>
    <xdr:to>
      <xdr:col>50</xdr:col>
      <xdr:colOff>114300</xdr:colOff>
      <xdr:row>96</xdr:row>
      <xdr:rowOff>161137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612451"/>
          <a:ext cx="889000" cy="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59314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1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138937</xdr:rowOff>
    </xdr:from>
    <xdr:to>
      <xdr:col>45</xdr:col>
      <xdr:colOff>177800</xdr:colOff>
      <xdr:row>96</xdr:row>
      <xdr:rowOff>153251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598137"/>
          <a:ext cx="889000" cy="1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46714</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1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138937</xdr:rowOff>
    </xdr:from>
    <xdr:to>
      <xdr:col>41</xdr:col>
      <xdr:colOff>50800</xdr:colOff>
      <xdr:row>97</xdr:row>
      <xdr:rowOff>13805</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598137"/>
          <a:ext cx="889000" cy="4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56202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1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57103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17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87681</xdr:rowOff>
    </xdr:from>
    <xdr:to>
      <xdr:col>55</xdr:col>
      <xdr:colOff>50800</xdr:colOff>
      <xdr:row>97</xdr:row>
      <xdr:rowOff>17831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4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66108</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52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110337</xdr:rowOff>
    </xdr:from>
    <xdr:to>
      <xdr:col>50</xdr:col>
      <xdr:colOff>165100</xdr:colOff>
      <xdr:row>97</xdr:row>
      <xdr:rowOff>40487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56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31614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662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102451</xdr:rowOff>
    </xdr:from>
    <xdr:to>
      <xdr:col>46</xdr:col>
      <xdr:colOff>38100</xdr:colOff>
      <xdr:row>97</xdr:row>
      <xdr:rowOff>32601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56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23728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65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88137</xdr:rowOff>
    </xdr:from>
    <xdr:to>
      <xdr:col>41</xdr:col>
      <xdr:colOff>101600</xdr:colOff>
      <xdr:row>97</xdr:row>
      <xdr:rowOff>18287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54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9414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640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134455</xdr:rowOff>
    </xdr:from>
    <xdr:to>
      <xdr:col>36</xdr:col>
      <xdr:colOff>165100</xdr:colOff>
      <xdr:row>97</xdr:row>
      <xdr:rowOff>64605</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59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55732</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68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123241</xdr:rowOff>
    </xdr:from>
    <xdr:to>
      <xdr:col>85</xdr:col>
      <xdr:colOff>127000</xdr:colOff>
      <xdr:row>38</xdr:row>
      <xdr:rowOff>55690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466891"/>
          <a:ext cx="838200" cy="10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27309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9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55690</xdr:rowOff>
    </xdr:from>
    <xdr:to>
      <xdr:col>81</xdr:col>
      <xdr:colOff>50800</xdr:colOff>
      <xdr:row>38</xdr:row>
      <xdr:rowOff>102667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570790"/>
          <a:ext cx="889000" cy="4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163746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98476</xdr:rowOff>
    </xdr:from>
    <xdr:to>
      <xdr:col>76</xdr:col>
      <xdr:colOff>114300</xdr:colOff>
      <xdr:row>38</xdr:row>
      <xdr:rowOff>102667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613576"/>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117221</xdr:rowOff>
    </xdr:from>
    <xdr:to>
      <xdr:col>71</xdr:col>
      <xdr:colOff>177800</xdr:colOff>
      <xdr:row>38</xdr:row>
      <xdr:rowOff>98476</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460871"/>
          <a:ext cx="889000" cy="15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31995</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164444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50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72441</xdr:rowOff>
    </xdr:from>
    <xdr:to>
      <xdr:col>85</xdr:col>
      <xdr:colOff>177800</xdr:colOff>
      <xdr:row>38</xdr:row>
      <xdr:rowOff>2591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1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50868</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39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4890</xdr:rowOff>
    </xdr:from>
    <xdr:to>
      <xdr:col>81</xdr:col>
      <xdr:colOff>101600</xdr:colOff>
      <xdr:row>38</xdr:row>
      <xdr:rowOff>106490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51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97617</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61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51867</xdr:rowOff>
    </xdr:from>
    <xdr:to>
      <xdr:col>76</xdr:col>
      <xdr:colOff>165100</xdr:colOff>
      <xdr:row>38</xdr:row>
      <xdr:rowOff>153467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56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144594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65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47676</xdr:rowOff>
    </xdr:from>
    <xdr:to>
      <xdr:col>72</xdr:col>
      <xdr:colOff>38100</xdr:colOff>
      <xdr:row>38</xdr:row>
      <xdr:rowOff>149276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6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140403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5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66421</xdr:rowOff>
    </xdr:from>
    <xdr:to>
      <xdr:col>67</xdr:col>
      <xdr:colOff>101600</xdr:colOff>
      <xdr:row>37</xdr:row>
      <xdr:rowOff>168021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1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13098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18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167456</xdr:rowOff>
    </xdr:from>
    <xdr:to>
      <xdr:col>85</xdr:col>
      <xdr:colOff>127000</xdr:colOff>
      <xdr:row>55</xdr:row>
      <xdr:rowOff>115621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425756"/>
          <a:ext cx="838200" cy="11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115720</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202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115621</xdr:rowOff>
    </xdr:from>
    <xdr:to>
      <xdr:col>81</xdr:col>
      <xdr:colOff>50800</xdr:colOff>
      <xdr:row>55</xdr:row>
      <xdr:rowOff>124251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545371"/>
          <a:ext cx="889000" cy="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131113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21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124251</xdr:rowOff>
    </xdr:from>
    <xdr:to>
      <xdr:col>76</xdr:col>
      <xdr:colOff>114300</xdr:colOff>
      <xdr:row>55</xdr:row>
      <xdr:rowOff>125565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554001"/>
          <a:ext cx="889000" cy="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158869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24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162007</xdr:rowOff>
    </xdr:from>
    <xdr:to>
      <xdr:col>71</xdr:col>
      <xdr:colOff>177800</xdr:colOff>
      <xdr:row>55</xdr:row>
      <xdr:rowOff>125565</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420307"/>
          <a:ext cx="889000" cy="13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2309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6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75575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50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116656</xdr:rowOff>
    </xdr:from>
    <xdr:to>
      <xdr:col>85</xdr:col>
      <xdr:colOff>177800</xdr:colOff>
      <xdr:row>55</xdr:row>
      <xdr:rowOff>46806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37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95083</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35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64821</xdr:rowOff>
    </xdr:from>
    <xdr:to>
      <xdr:col>81</xdr:col>
      <xdr:colOff>101600</xdr:colOff>
      <xdr:row>55</xdr:row>
      <xdr:rowOff>166421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49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157548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58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73451</xdr:rowOff>
    </xdr:from>
    <xdr:to>
      <xdr:col>76</xdr:col>
      <xdr:colOff>165100</xdr:colOff>
      <xdr:row>56</xdr:row>
      <xdr:rowOff>3601</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50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166178</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59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74765</xdr:rowOff>
    </xdr:from>
    <xdr:to>
      <xdr:col>72</xdr:col>
      <xdr:colOff>38100</xdr:colOff>
      <xdr:row>56</xdr:row>
      <xdr:rowOff>4915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50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21442</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27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111207</xdr:rowOff>
    </xdr:from>
    <xdr:to>
      <xdr:col>67</xdr:col>
      <xdr:colOff>101600</xdr:colOff>
      <xdr:row>55</xdr:row>
      <xdr:rowOff>41357</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369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57884</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14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50318</xdr:rowOff>
    </xdr:from>
    <xdr:to>
      <xdr:col>85</xdr:col>
      <xdr:colOff>127000</xdr:colOff>
      <xdr:row>78</xdr:row>
      <xdr:rowOff>64536</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423418"/>
          <a:ext cx="838200" cy="1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56079</xdr:rowOff>
    </xdr:from>
    <xdr:to>
      <xdr:col>81</xdr:col>
      <xdr:colOff>50800</xdr:colOff>
      <xdr:row>78</xdr:row>
      <xdr:rowOff>64536</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429179"/>
          <a:ext cx="889000" cy="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56079</xdr:rowOff>
    </xdr:from>
    <xdr:to>
      <xdr:col>76</xdr:col>
      <xdr:colOff>114300</xdr:colOff>
      <xdr:row>78</xdr:row>
      <xdr:rowOff>101020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429179"/>
          <a:ext cx="889000" cy="44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89088</xdr:rowOff>
    </xdr:from>
    <xdr:to>
      <xdr:col>71</xdr:col>
      <xdr:colOff>177800</xdr:colOff>
      <xdr:row>78</xdr:row>
      <xdr:rowOff>101020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462188"/>
          <a:ext cx="889000" cy="1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170968</xdr:rowOff>
    </xdr:from>
    <xdr:to>
      <xdr:col>85</xdr:col>
      <xdr:colOff>177800</xdr:colOff>
      <xdr:row>78</xdr:row>
      <xdr:rowOff>101118</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37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148801</xdr:rowOff>
    </xdr:from>
    <xdr:ext cx="469744"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5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13736</xdr:rowOff>
    </xdr:from>
    <xdr:to>
      <xdr:col>81</xdr:col>
      <xdr:colOff>101600</xdr:colOff>
      <xdr:row>78</xdr:row>
      <xdr:rowOff>115336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38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106463</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46428" y="13479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5279</xdr:rowOff>
    </xdr:from>
    <xdr:to>
      <xdr:col>76</xdr:col>
      <xdr:colOff>165100</xdr:colOff>
      <xdr:row>78</xdr:row>
      <xdr:rowOff>106879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37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98006</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357428" y="13471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50220</xdr:rowOff>
    </xdr:from>
    <xdr:to>
      <xdr:col>72</xdr:col>
      <xdr:colOff>38100</xdr:colOff>
      <xdr:row>78</xdr:row>
      <xdr:rowOff>151820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142947</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516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38288</xdr:rowOff>
    </xdr:from>
    <xdr:to>
      <xdr:col>67</xdr:col>
      <xdr:colOff>101600</xdr:colOff>
      <xdr:row>78</xdr:row>
      <xdr:rowOff>139888</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1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131015</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504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133659</xdr:rowOff>
    </xdr:from>
    <xdr:to>
      <xdr:col>85</xdr:col>
      <xdr:colOff>127000</xdr:colOff>
      <xdr:row>94</xdr:row>
      <xdr:rowOff>134654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5481300" y="16249959"/>
          <a:ext cx="838200" cy="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25852</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313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133659</xdr:rowOff>
    </xdr:from>
    <xdr:to>
      <xdr:col>81</xdr:col>
      <xdr:colOff>50800</xdr:colOff>
      <xdr:row>94</xdr:row>
      <xdr:rowOff>165058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4592300" y="16249959"/>
          <a:ext cx="889000" cy="3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98139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38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165058</xdr:rowOff>
    </xdr:from>
    <xdr:to>
      <xdr:col>76</xdr:col>
      <xdr:colOff>114300</xdr:colOff>
      <xdr:row>94</xdr:row>
      <xdr:rowOff>167001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3703300" y="16281358"/>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121130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167001</xdr:rowOff>
    </xdr:from>
    <xdr:to>
      <xdr:col>71</xdr:col>
      <xdr:colOff>177800</xdr:colOff>
      <xdr:row>95</xdr:row>
      <xdr:rowOff>83595</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283301"/>
          <a:ext cx="889000" cy="8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116591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6813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83854</xdr:rowOff>
    </xdr:from>
    <xdr:to>
      <xdr:col>85</xdr:col>
      <xdr:colOff>177800</xdr:colOff>
      <xdr:row>95</xdr:row>
      <xdr:rowOff>14004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20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106731</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05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82859</xdr:rowOff>
    </xdr:from>
    <xdr:to>
      <xdr:col>81</xdr:col>
      <xdr:colOff>101600</xdr:colOff>
      <xdr:row>95</xdr:row>
      <xdr:rowOff>13009</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19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29536</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597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114258</xdr:rowOff>
    </xdr:from>
    <xdr:to>
      <xdr:col>76</xdr:col>
      <xdr:colOff>165100</xdr:colOff>
      <xdr:row>95</xdr:row>
      <xdr:rowOff>44408</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23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60935</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00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116201</xdr:rowOff>
    </xdr:from>
    <xdr:to>
      <xdr:col>72</xdr:col>
      <xdr:colOff>38100</xdr:colOff>
      <xdr:row>95</xdr:row>
      <xdr:rowOff>46351</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23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62878</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600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32795</xdr:rowOff>
    </xdr:from>
    <xdr:to>
      <xdr:col>67</xdr:col>
      <xdr:colOff>101600</xdr:colOff>
      <xdr:row>95</xdr:row>
      <xdr:rowOff>134395</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32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150922</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09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あたりのコストが類似団体を上回っているのは、民生費、衛生費、労働費、商工費、公債費である。また、総務費、消防費、教育費については類似団体平均を下回っているものの、その差が前年度と比較して縮まっている。</a:t>
          </a:r>
        </a:p>
        <a:p>
          <a:r>
            <a:rPr kumimoji="1" lang="ja-JP" altLang="en-US" sz="1300">
              <a:latin typeface="ＭＳ Ｐゴシック" panose="020B0600070205080204" pitchFamily="50" charset="-128"/>
              <a:ea typeface="ＭＳ Ｐゴシック" panose="020B0600070205080204" pitchFamily="50" charset="-128"/>
            </a:rPr>
            <a:t>　前年度と比較して影響額が大きいものでは、民生費については、障害福祉サービス費などの扶助費の増加に加え、定額減税補足給付金や低所得世帯支援給付金の支給などにより</a:t>
          </a:r>
          <a:r>
            <a:rPr kumimoji="1" lang="en-US" altLang="ja-JP" sz="1300">
              <a:latin typeface="ＭＳ Ｐゴシック" panose="020B0600070205080204" pitchFamily="50" charset="-128"/>
              <a:ea typeface="ＭＳ Ｐゴシック" panose="020B0600070205080204" pitchFamily="50" charset="-128"/>
            </a:rPr>
            <a:t>7,422</a:t>
          </a:r>
          <a:r>
            <a:rPr kumimoji="1" lang="ja-JP" altLang="en-US" sz="1300">
              <a:latin typeface="ＭＳ Ｐゴシック" panose="020B0600070205080204" pitchFamily="50" charset="-128"/>
              <a:ea typeface="ＭＳ Ｐゴシック" panose="020B0600070205080204" pitchFamily="50" charset="-128"/>
            </a:rPr>
            <a:t>円増加している。</a:t>
          </a:r>
        </a:p>
        <a:p>
          <a:r>
            <a:rPr kumimoji="1" lang="ja-JP" altLang="en-US" sz="1300">
              <a:latin typeface="ＭＳ Ｐゴシック" panose="020B0600070205080204" pitchFamily="50" charset="-128"/>
              <a:ea typeface="ＭＳ Ｐゴシック" panose="020B0600070205080204" pitchFamily="50" charset="-128"/>
            </a:rPr>
            <a:t>　また、総務費では、青山</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丁目における多世代交流施設「</a:t>
          </a:r>
          <a:r>
            <a:rPr kumimoji="1" lang="en-US" altLang="ja-JP" sz="1300">
              <a:latin typeface="ＭＳ Ｐゴシック" panose="020B0600070205080204" pitchFamily="50" charset="-128"/>
              <a:ea typeface="ＭＳ Ｐゴシック" panose="020B0600070205080204" pitchFamily="50" charset="-128"/>
            </a:rPr>
            <a:t>HITOTOKI MIKI</a:t>
          </a:r>
          <a:r>
            <a:rPr kumimoji="1" lang="ja-JP" altLang="en-US" sz="1300">
              <a:latin typeface="ＭＳ Ｐゴシック" panose="020B0600070205080204" pitchFamily="50" charset="-128"/>
              <a:ea typeface="ＭＳ Ｐゴシック" panose="020B0600070205080204" pitchFamily="50" charset="-128"/>
            </a:rPr>
            <a:t>」の建設費や住民情報システムの標準化に係る経費の増加などにより</a:t>
          </a:r>
          <a:r>
            <a:rPr kumimoji="1" lang="en-US" altLang="ja-JP" sz="1300">
              <a:latin typeface="ＭＳ Ｐゴシック" panose="020B0600070205080204" pitchFamily="50" charset="-128"/>
              <a:ea typeface="ＭＳ Ｐゴシック" panose="020B0600070205080204" pitchFamily="50" charset="-128"/>
            </a:rPr>
            <a:t>17,618</a:t>
          </a:r>
          <a:r>
            <a:rPr kumimoji="1" lang="ja-JP" altLang="en-US" sz="1300">
              <a:latin typeface="ＭＳ Ｐゴシック" panose="020B0600070205080204" pitchFamily="50" charset="-128"/>
              <a:ea typeface="ＭＳ Ｐゴシック" panose="020B0600070205080204" pitchFamily="50" charset="-128"/>
            </a:rPr>
            <a:t>円増加しており、教育費では、広野小学校の外壁改修工事費、公民館の空調設備の改修や照明の</a:t>
          </a:r>
          <a:r>
            <a:rPr kumimoji="1" lang="en-US" altLang="ja-JP" sz="1300">
              <a:latin typeface="ＭＳ Ｐゴシック" panose="020B0600070205080204" pitchFamily="50" charset="-128"/>
              <a:ea typeface="ＭＳ Ｐゴシック" panose="020B0600070205080204" pitchFamily="50" charset="-128"/>
            </a:rPr>
            <a:t>LED</a:t>
          </a:r>
          <a:r>
            <a:rPr kumimoji="1" lang="ja-JP" altLang="en-US" sz="1300">
              <a:latin typeface="ＭＳ Ｐゴシック" panose="020B0600070205080204" pitchFamily="50" charset="-128"/>
              <a:ea typeface="ＭＳ Ｐゴシック" panose="020B0600070205080204" pitchFamily="50" charset="-128"/>
            </a:rPr>
            <a:t>化改修などに係る工事費の増加などにより</a:t>
          </a:r>
          <a:r>
            <a:rPr kumimoji="1" lang="en-US" altLang="ja-JP" sz="1300">
              <a:latin typeface="ＭＳ Ｐゴシック" panose="020B0600070205080204" pitchFamily="50" charset="-128"/>
              <a:ea typeface="ＭＳ Ｐゴシック" panose="020B0600070205080204" pitchFamily="50" charset="-128"/>
            </a:rPr>
            <a:t>6,279</a:t>
          </a:r>
          <a:r>
            <a:rPr kumimoji="1" lang="ja-JP" altLang="en-US" sz="1300">
              <a:latin typeface="ＭＳ Ｐゴシック" panose="020B0600070205080204" pitchFamily="50" charset="-128"/>
              <a:ea typeface="ＭＳ Ｐゴシック" panose="020B0600070205080204" pitchFamily="50" charset="-128"/>
            </a:rPr>
            <a:t>円増加している。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その一方で類似団体平均を上回っているものの、公債費が</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円減少している。合併特例債や臨時財政対策債などの償還額が減少したことが主な要因となっているが、今後も公共施設の更新・改修等の大型事業を予定しており、金利上昇による利子負担の増等により公債費は増加する見込みであるため、引き続き事業の見直し等により、着実にコストの削減を進めていく。</a:t>
          </a:r>
        </a:p>
        <a:p>
          <a:r>
            <a:rPr kumimoji="1" lang="ja-JP" altLang="en-US" sz="1300">
              <a:latin typeface="ＭＳ Ｐゴシック" panose="020B0600070205080204" pitchFamily="50" charset="-128"/>
              <a:ea typeface="ＭＳ Ｐゴシック" panose="020B0600070205080204" pitchFamily="50" charset="-128"/>
            </a:rPr>
            <a:t>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兵庫県三木市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実質収支比率は前年度から</a:t>
          </a:r>
          <a:r>
            <a:rPr kumimoji="1" lang="en-US" altLang="ja-JP" sz="1200">
              <a:latin typeface="ＭＳ ゴシック" pitchFamily="49" charset="-128"/>
              <a:ea typeface="ＭＳ ゴシック" pitchFamily="49" charset="-128"/>
            </a:rPr>
            <a:t>0.75</a:t>
          </a:r>
          <a:r>
            <a:rPr kumimoji="1" lang="ja-JP" altLang="en-US" sz="1200">
              <a:latin typeface="ＭＳ ゴシック" pitchFamily="49" charset="-128"/>
              <a:ea typeface="ＭＳ ゴシック" pitchFamily="49" charset="-128"/>
            </a:rPr>
            <a:t>％減少し</a:t>
          </a:r>
          <a:r>
            <a:rPr kumimoji="1" lang="en-US" altLang="ja-JP" sz="1200">
              <a:latin typeface="ＭＳ ゴシック" pitchFamily="49" charset="-128"/>
              <a:ea typeface="ＭＳ ゴシック" pitchFamily="49" charset="-128"/>
            </a:rPr>
            <a:t>1.49</a:t>
          </a:r>
          <a:r>
            <a:rPr kumimoji="1" lang="ja-JP" altLang="en-US" sz="1200">
              <a:latin typeface="ＭＳ ゴシック" pitchFamily="49" charset="-128"/>
              <a:ea typeface="ＭＳ ゴシック" pitchFamily="49" charset="-128"/>
            </a:rPr>
            <a:t>％となった。また、財政調整基金を</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億円取り崩したこと、標準財政規模が</a:t>
          </a:r>
          <a:r>
            <a:rPr kumimoji="1" lang="en-US" altLang="ja-JP" sz="1200">
              <a:latin typeface="ＭＳ ゴシック" pitchFamily="49" charset="-128"/>
              <a:ea typeface="ＭＳ ゴシック" pitchFamily="49" charset="-128"/>
            </a:rPr>
            <a:t>3.3</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3.1</a:t>
          </a:r>
          <a:r>
            <a:rPr kumimoji="1" lang="ja-JP" altLang="en-US" sz="1200">
              <a:latin typeface="ＭＳ ゴシック" pitchFamily="49" charset="-128"/>
              <a:ea typeface="ＭＳ ゴシック" pitchFamily="49" charset="-128"/>
            </a:rPr>
            <a:t>億円）の増となったことにより、比率が前年度から</a:t>
          </a:r>
          <a:r>
            <a:rPr kumimoji="1" lang="en-US" altLang="ja-JP" sz="1200">
              <a:latin typeface="ＭＳ ゴシック" pitchFamily="49" charset="-128"/>
              <a:ea typeface="ＭＳ ゴシック" pitchFamily="49" charset="-128"/>
            </a:rPr>
            <a:t>1.61</a:t>
          </a:r>
          <a:r>
            <a:rPr kumimoji="1" lang="ja-JP" altLang="en-US" sz="1200">
              <a:latin typeface="ＭＳ ゴシック" pitchFamily="49" charset="-128"/>
              <a:ea typeface="ＭＳ ゴシック" pitchFamily="49" charset="-128"/>
            </a:rPr>
            <a:t>％減少し</a:t>
          </a:r>
          <a:r>
            <a:rPr kumimoji="1" lang="en-US" altLang="ja-JP" sz="1200">
              <a:latin typeface="ＭＳ ゴシック" pitchFamily="49" charset="-128"/>
              <a:ea typeface="ＭＳ ゴシック" pitchFamily="49" charset="-128"/>
            </a:rPr>
            <a:t>14.42</a:t>
          </a:r>
          <a:r>
            <a:rPr kumimoji="1" lang="ja-JP" altLang="en-US" sz="1200">
              <a:latin typeface="ＭＳ ゴシック" pitchFamily="49" charset="-128"/>
              <a:ea typeface="ＭＳ ゴシック" pitchFamily="49" charset="-128"/>
            </a:rPr>
            <a:t>％となった。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加えて、急激な人件費や物価高騰の影響により、実質単年度収支は赤字となり、標準財政規模比もマイナスへと転じた。今後も、経済情勢の急激な変化による財源不足など、不測の事態に対応できるよう財政調整基金を一定額確保するとともに、限られた財源の中で実質収支を確保し、持続可能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兵庫県三木市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年度から国民健康保険特別会計の収支不足が続いていたが、国民健康保険税の税率改定などにより、財務状況を改善できたことから、令和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年度決算では収支不足を解消した。</a:t>
          </a:r>
        </a:p>
        <a:p>
          <a:r>
            <a:rPr kumimoji="1" lang="ja-JP" altLang="en-US" sz="1400">
              <a:latin typeface="ＭＳ ゴシック" pitchFamily="49" charset="-128"/>
              <a:ea typeface="ＭＳ ゴシック" pitchFamily="49" charset="-128"/>
            </a:rPr>
            <a:t>　前年度と比較して標準財政規模比に大きな増減が生じている会計はない。</a:t>
          </a:r>
        </a:p>
        <a:p>
          <a:r>
            <a:rPr kumimoji="1" lang="ja-JP" altLang="en-US" sz="1400">
              <a:latin typeface="ＭＳ ゴシック" pitchFamily="49" charset="-128"/>
              <a:ea typeface="ＭＳ ゴシック" pitchFamily="49" charset="-128"/>
            </a:rPr>
            <a:t>　市内人口が減少の一途を辿っている現状を鑑みると、いずれの会計も今後は厳しい運営が予想される。そのため、財政健全化計画に基づく事業の見直し等を進めて、さらなる歳出の抑制に努め、収支のバランスを維持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9733;@New&#36001;&#25919;&#35506;\&#20196;&#21644;08&#24180;&#24230;\02_&#36001;&#25919;&#20418;\08%20&#20844;&#20250;&#35336;\01%20&#29031;&#20250;&#12539;&#36890;&#30693;\20260818&#12304;0911&#12294;&#12305;&#20196;&#21644;&#65302;&#24180;&#24230;&#36001;&#25919;&#29366;&#27841;&#36039;&#26009;&#38598;&#12398;&#20316;&#25104;&#12395;&#12388;&#12356;&#12390;&#65288;2&#22238;&#30446;&#12539;&#22320;&#26041;&#20844;&#20250;&#35336;&#38306;&#20418;&#65289;\02%20&#22238;&#31572;\&#12304;&#36001;&#25919;&#29366;&#27841;&#36039;&#26009;&#38598;&#12305;_282154_&#19977;&#26408;&#24066;_2024(2&#22238;&#30446;).xlsx" TargetMode="External"/><Relationship Id="rId1" Type="http://schemas.openxmlformats.org/officeDocument/2006/relationships/externalLinkPath" Target="02%20&#22238;&#31572;/&#12304;&#36001;&#25919;&#29366;&#27841;&#36039;&#26009;&#38598;&#12305;_282154_&#19977;&#26408;&#24066;_2024(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R02</v>
          </cell>
          <cell r="BX50" t="str">
            <v>R03</v>
          </cell>
          <cell r="CF50" t="str">
            <v>R04</v>
          </cell>
          <cell r="CN50" t="str">
            <v>R05</v>
          </cell>
          <cell r="CV50" t="str">
            <v>R06</v>
          </cell>
        </row>
        <row r="51">
          <cell r="AN51" t="str">
            <v>当該団体値</v>
          </cell>
          <cell r="BP51">
            <v>39.6</v>
          </cell>
          <cell r="BX51">
            <v>35.299999999999997</v>
          </cell>
          <cell r="CF51">
            <v>26.8</v>
          </cell>
          <cell r="CN51">
            <v>17.100000000000001</v>
          </cell>
          <cell r="CV51">
            <v>15.6</v>
          </cell>
        </row>
        <row r="53">
          <cell r="BP53">
            <v>63</v>
          </cell>
          <cell r="BX53">
            <v>64.3</v>
          </cell>
          <cell r="CF53">
            <v>65.900000000000006</v>
          </cell>
          <cell r="CN53">
            <v>67.3</v>
          </cell>
          <cell r="CV53">
            <v>68.5</v>
          </cell>
        </row>
        <row r="55">
          <cell r="AN55" t="str">
            <v>類似団体内平均値</v>
          </cell>
          <cell r="BP55">
            <v>25.1</v>
          </cell>
          <cell r="BX55">
            <v>18</v>
          </cell>
          <cell r="CF55">
            <v>12.7</v>
          </cell>
          <cell r="CN55">
            <v>10</v>
          </cell>
          <cell r="CV55">
            <v>6</v>
          </cell>
        </row>
        <row r="57">
          <cell r="BP57">
            <v>61</v>
          </cell>
          <cell r="BX57">
            <v>62.2</v>
          </cell>
          <cell r="CF57">
            <v>63.2</v>
          </cell>
          <cell r="CN57">
            <v>64.599999999999994</v>
          </cell>
          <cell r="CV57">
            <v>65.900000000000006</v>
          </cell>
        </row>
        <row r="72">
          <cell r="BP72" t="str">
            <v>R02</v>
          </cell>
          <cell r="BX72" t="str">
            <v>R03</v>
          </cell>
          <cell r="CF72" t="str">
            <v>R04</v>
          </cell>
          <cell r="CN72" t="str">
            <v>R05</v>
          </cell>
          <cell r="CV72" t="str">
            <v>R06</v>
          </cell>
        </row>
        <row r="73">
          <cell r="AN73" t="str">
            <v>当該団体値</v>
          </cell>
          <cell r="BP73">
            <v>39.6</v>
          </cell>
          <cell r="BX73">
            <v>35.299999999999997</v>
          </cell>
          <cell r="CF73">
            <v>26.8</v>
          </cell>
          <cell r="CN73">
            <v>17.100000000000001</v>
          </cell>
          <cell r="CV73">
            <v>15.6</v>
          </cell>
        </row>
        <row r="75">
          <cell r="BP75">
            <v>3.5</v>
          </cell>
          <cell r="BX75">
            <v>4.5999999999999996</v>
          </cell>
          <cell r="CF75">
            <v>5.7</v>
          </cell>
          <cell r="CN75">
            <v>6.4</v>
          </cell>
          <cell r="CV75">
            <v>7.1</v>
          </cell>
        </row>
        <row r="77">
          <cell r="AN77" t="str">
            <v>類似団体内平均値</v>
          </cell>
          <cell r="BP77">
            <v>25.1</v>
          </cell>
          <cell r="BX77">
            <v>18</v>
          </cell>
          <cell r="CF77">
            <v>12.7</v>
          </cell>
          <cell r="CN77">
            <v>10</v>
          </cell>
          <cell r="CV77">
            <v>6</v>
          </cell>
        </row>
        <row r="79">
          <cell r="BP79">
            <v>6.4</v>
          </cell>
          <cell r="BX79">
            <v>6.6</v>
          </cell>
          <cell r="CF79">
            <v>6.6</v>
          </cell>
          <cell r="CN79">
            <v>6.7</v>
          </cell>
          <cell r="CV79">
            <v>6.5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38442017</v>
      </c>
      <c r="BO4" s="436"/>
      <c r="BP4" s="436"/>
      <c r="BQ4" s="436"/>
      <c r="BR4" s="436"/>
      <c r="BS4" s="436"/>
      <c r="BT4" s="436"/>
      <c r="BU4" s="437"/>
      <c r="BV4" s="435">
        <v>35321797</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1.5</v>
      </c>
      <c r="CU4" s="576"/>
      <c r="CV4" s="576"/>
      <c r="CW4" s="576"/>
      <c r="CX4" s="576"/>
      <c r="CY4" s="576"/>
      <c r="CZ4" s="576"/>
      <c r="DA4" s="577"/>
      <c r="DB4" s="575">
        <v>2.2000000000000002</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37539369</v>
      </c>
      <c r="BO5" s="407"/>
      <c r="BP5" s="407"/>
      <c r="BQ5" s="407"/>
      <c r="BR5" s="407"/>
      <c r="BS5" s="407"/>
      <c r="BT5" s="407"/>
      <c r="BU5" s="408"/>
      <c r="BV5" s="406">
        <v>34799335</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96.5</v>
      </c>
      <c r="CU5" s="404"/>
      <c r="CV5" s="404"/>
      <c r="CW5" s="404"/>
      <c r="CX5" s="404"/>
      <c r="CY5" s="404"/>
      <c r="CZ5" s="404"/>
      <c r="DA5" s="405"/>
      <c r="DB5" s="403">
        <v>93.5</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902648</v>
      </c>
      <c r="BO6" s="407"/>
      <c r="BP6" s="407"/>
      <c r="BQ6" s="407"/>
      <c r="BR6" s="407"/>
      <c r="BS6" s="407"/>
      <c r="BT6" s="407"/>
      <c r="BU6" s="408"/>
      <c r="BV6" s="406">
        <v>522462</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96.9</v>
      </c>
      <c r="CU6" s="550"/>
      <c r="CV6" s="550"/>
      <c r="CW6" s="550"/>
      <c r="CX6" s="550"/>
      <c r="CY6" s="550"/>
      <c r="CZ6" s="550"/>
      <c r="DA6" s="551"/>
      <c r="DB6" s="549">
        <v>94.4</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604524</v>
      </c>
      <c r="BO7" s="407"/>
      <c r="BP7" s="407"/>
      <c r="BQ7" s="407"/>
      <c r="BR7" s="407"/>
      <c r="BS7" s="407"/>
      <c r="BT7" s="407"/>
      <c r="BU7" s="408"/>
      <c r="BV7" s="406">
        <v>81410</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19961044</v>
      </c>
      <c r="CU7" s="407"/>
      <c r="CV7" s="407"/>
      <c r="CW7" s="407"/>
      <c r="CX7" s="407"/>
      <c r="CY7" s="407"/>
      <c r="CZ7" s="407"/>
      <c r="DA7" s="408"/>
      <c r="DB7" s="406">
        <v>19648403</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298124</v>
      </c>
      <c r="BO8" s="407"/>
      <c r="BP8" s="407"/>
      <c r="BQ8" s="407"/>
      <c r="BR8" s="407"/>
      <c r="BS8" s="407"/>
      <c r="BT8" s="407"/>
      <c r="BU8" s="408"/>
      <c r="BV8" s="406">
        <v>441052</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0.66</v>
      </c>
      <c r="CU8" s="510"/>
      <c r="CV8" s="510"/>
      <c r="CW8" s="510"/>
      <c r="CX8" s="510"/>
      <c r="CY8" s="510"/>
      <c r="CZ8" s="510"/>
      <c r="DA8" s="511"/>
      <c r="DB8" s="509">
        <v>0.66</v>
      </c>
      <c r="DC8" s="510"/>
      <c r="DD8" s="510"/>
      <c r="DE8" s="510"/>
      <c r="DF8" s="510"/>
      <c r="DG8" s="510"/>
      <c r="DH8" s="510"/>
      <c r="DI8" s="511"/>
    </row>
    <row r="9" spans="1:119" ht="18.75" customHeight="1" thickBot="1" x14ac:dyDescent="0.2">
      <c r="A9" s="163"/>
      <c r="B9" s="538" t="s">
        <v>107</v>
      </c>
      <c r="C9" s="539"/>
      <c r="D9" s="539"/>
      <c r="E9" s="539"/>
      <c r="F9" s="539"/>
      <c r="G9" s="539"/>
      <c r="H9" s="539"/>
      <c r="I9" s="539"/>
      <c r="J9" s="539"/>
      <c r="K9" s="457"/>
      <c r="L9" s="540" t="s">
        <v>108</v>
      </c>
      <c r="M9" s="541"/>
      <c r="N9" s="541"/>
      <c r="O9" s="541"/>
      <c r="P9" s="541"/>
      <c r="Q9" s="542"/>
      <c r="R9" s="543">
        <v>75294</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-142928</v>
      </c>
      <c r="BO9" s="407"/>
      <c r="BP9" s="407"/>
      <c r="BQ9" s="407"/>
      <c r="BR9" s="407"/>
      <c r="BS9" s="407"/>
      <c r="BT9" s="407"/>
      <c r="BU9" s="408"/>
      <c r="BV9" s="406">
        <v>46743</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14.3</v>
      </c>
      <c r="CU9" s="404"/>
      <c r="CV9" s="404"/>
      <c r="CW9" s="404"/>
      <c r="CX9" s="404"/>
      <c r="CY9" s="404"/>
      <c r="CZ9" s="404"/>
      <c r="DA9" s="405"/>
      <c r="DB9" s="403">
        <v>15.5</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113</v>
      </c>
      <c r="M10" s="363"/>
      <c r="N10" s="363"/>
      <c r="O10" s="363"/>
      <c r="P10" s="363"/>
      <c r="Q10" s="364"/>
      <c r="R10" s="359">
        <v>77178</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227223</v>
      </c>
      <c r="BO10" s="407"/>
      <c r="BP10" s="407"/>
      <c r="BQ10" s="407"/>
      <c r="BR10" s="407"/>
      <c r="BS10" s="407"/>
      <c r="BT10" s="407"/>
      <c r="BU10" s="408"/>
      <c r="BV10" s="406">
        <v>199025</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73091</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500000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2"/>
      <c r="M13" s="490" t="s">
        <v>130</v>
      </c>
      <c r="N13" s="491"/>
      <c r="O13" s="491"/>
      <c r="P13" s="491"/>
      <c r="Q13" s="492"/>
      <c r="R13" s="493">
        <v>70412</v>
      </c>
      <c r="S13" s="494"/>
      <c r="T13" s="494"/>
      <c r="U13" s="494"/>
      <c r="V13" s="495"/>
      <c r="W13" s="496" t="s">
        <v>131</v>
      </c>
      <c r="X13" s="392"/>
      <c r="Y13" s="392"/>
      <c r="Z13" s="392"/>
      <c r="AA13" s="392"/>
      <c r="AB13" s="393"/>
      <c r="AC13" s="359">
        <v>1476</v>
      </c>
      <c r="AD13" s="360"/>
      <c r="AE13" s="360"/>
      <c r="AF13" s="360"/>
      <c r="AG13" s="361"/>
      <c r="AH13" s="359">
        <v>1450</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-415705</v>
      </c>
      <c r="BO13" s="407"/>
      <c r="BP13" s="407"/>
      <c r="BQ13" s="407"/>
      <c r="BR13" s="407"/>
      <c r="BS13" s="407"/>
      <c r="BT13" s="407"/>
      <c r="BU13" s="408"/>
      <c r="BV13" s="406">
        <v>245768</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7.1</v>
      </c>
      <c r="CU13" s="404"/>
      <c r="CV13" s="404"/>
      <c r="CW13" s="404"/>
      <c r="CX13" s="404"/>
      <c r="CY13" s="404"/>
      <c r="CZ13" s="404"/>
      <c r="DA13" s="405"/>
      <c r="DB13" s="403">
        <v>6.4</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74028</v>
      </c>
      <c r="S14" s="494"/>
      <c r="T14" s="494"/>
      <c r="U14" s="494"/>
      <c r="V14" s="495"/>
      <c r="W14" s="497"/>
      <c r="X14" s="395"/>
      <c r="Y14" s="395"/>
      <c r="Z14" s="395"/>
      <c r="AA14" s="395"/>
      <c r="AB14" s="396"/>
      <c r="AC14" s="486">
        <v>4.3</v>
      </c>
      <c r="AD14" s="487"/>
      <c r="AE14" s="487"/>
      <c r="AF14" s="487"/>
      <c r="AG14" s="488"/>
      <c r="AH14" s="486">
        <v>4.0999999999999996</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15.6</v>
      </c>
      <c r="CU14" s="504"/>
      <c r="CV14" s="504"/>
      <c r="CW14" s="504"/>
      <c r="CX14" s="504"/>
      <c r="CY14" s="504"/>
      <c r="CZ14" s="504"/>
      <c r="DA14" s="505"/>
      <c r="DB14" s="503">
        <v>17.100000000000001</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2"/>
      <c r="M15" s="490" t="s">
        <v>130</v>
      </c>
      <c r="N15" s="491"/>
      <c r="O15" s="491"/>
      <c r="P15" s="491"/>
      <c r="Q15" s="492"/>
      <c r="R15" s="493">
        <v>71647</v>
      </c>
      <c r="S15" s="494"/>
      <c r="T15" s="494"/>
      <c r="U15" s="494"/>
      <c r="V15" s="495"/>
      <c r="W15" s="496" t="s">
        <v>137</v>
      </c>
      <c r="X15" s="392"/>
      <c r="Y15" s="392"/>
      <c r="Z15" s="392"/>
      <c r="AA15" s="392"/>
      <c r="AB15" s="393"/>
      <c r="AC15" s="359">
        <v>10547</v>
      </c>
      <c r="AD15" s="360"/>
      <c r="AE15" s="360"/>
      <c r="AF15" s="360"/>
      <c r="AG15" s="361"/>
      <c r="AH15" s="359">
        <v>10802</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10945793</v>
      </c>
      <c r="BO15" s="436"/>
      <c r="BP15" s="436"/>
      <c r="BQ15" s="436"/>
      <c r="BR15" s="436"/>
      <c r="BS15" s="436"/>
      <c r="BT15" s="436"/>
      <c r="BU15" s="437"/>
      <c r="BV15" s="435">
        <v>10756614</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30.9</v>
      </c>
      <c r="AD16" s="487"/>
      <c r="AE16" s="487"/>
      <c r="AF16" s="487"/>
      <c r="AG16" s="488"/>
      <c r="AH16" s="486">
        <v>30.8</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16862619</v>
      </c>
      <c r="BO16" s="407"/>
      <c r="BP16" s="407"/>
      <c r="BQ16" s="407"/>
      <c r="BR16" s="407"/>
      <c r="BS16" s="407"/>
      <c r="BT16" s="407"/>
      <c r="BU16" s="408"/>
      <c r="BV16" s="406">
        <v>16522867</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22066</v>
      </c>
      <c r="AD17" s="360"/>
      <c r="AE17" s="360"/>
      <c r="AF17" s="360"/>
      <c r="AG17" s="361"/>
      <c r="AH17" s="359">
        <v>22791</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13941564</v>
      </c>
      <c r="BO17" s="407"/>
      <c r="BP17" s="407"/>
      <c r="BQ17" s="407"/>
      <c r="BR17" s="407"/>
      <c r="BS17" s="407"/>
      <c r="BT17" s="407"/>
      <c r="BU17" s="408"/>
      <c r="BV17" s="406">
        <v>13681422</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176.51</v>
      </c>
      <c r="M18" s="459"/>
      <c r="N18" s="459"/>
      <c r="O18" s="459"/>
      <c r="P18" s="459"/>
      <c r="Q18" s="459"/>
      <c r="R18" s="460"/>
      <c r="S18" s="460"/>
      <c r="T18" s="460"/>
      <c r="U18" s="460"/>
      <c r="V18" s="461"/>
      <c r="W18" s="477"/>
      <c r="X18" s="478"/>
      <c r="Y18" s="478"/>
      <c r="Z18" s="478"/>
      <c r="AA18" s="478"/>
      <c r="AB18" s="502"/>
      <c r="AC18" s="376">
        <v>64.7</v>
      </c>
      <c r="AD18" s="377"/>
      <c r="AE18" s="377"/>
      <c r="AF18" s="377"/>
      <c r="AG18" s="462"/>
      <c r="AH18" s="376">
        <v>65</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19752777</v>
      </c>
      <c r="BO18" s="407"/>
      <c r="BP18" s="407"/>
      <c r="BQ18" s="407"/>
      <c r="BR18" s="407"/>
      <c r="BS18" s="407"/>
      <c r="BT18" s="407"/>
      <c r="BU18" s="408"/>
      <c r="BV18" s="406">
        <v>18749095</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427</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25357897</v>
      </c>
      <c r="BO19" s="407"/>
      <c r="BP19" s="407"/>
      <c r="BQ19" s="407"/>
      <c r="BR19" s="407"/>
      <c r="BS19" s="407"/>
      <c r="BT19" s="407"/>
      <c r="BU19" s="408"/>
      <c r="BV19" s="406">
        <v>23647786</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30370</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31989636</v>
      </c>
      <c r="BO22" s="436"/>
      <c r="BP22" s="436"/>
      <c r="BQ22" s="436"/>
      <c r="BR22" s="436"/>
      <c r="BS22" s="436"/>
      <c r="BT22" s="436"/>
      <c r="BU22" s="437"/>
      <c r="BV22" s="435">
        <v>33661761</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17170709</v>
      </c>
      <c r="BO23" s="407"/>
      <c r="BP23" s="407"/>
      <c r="BQ23" s="407"/>
      <c r="BR23" s="407"/>
      <c r="BS23" s="407"/>
      <c r="BT23" s="407"/>
      <c r="BU23" s="408"/>
      <c r="BV23" s="406">
        <v>18481163</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9800</v>
      </c>
      <c r="R24" s="360"/>
      <c r="S24" s="360"/>
      <c r="T24" s="360"/>
      <c r="U24" s="360"/>
      <c r="V24" s="361"/>
      <c r="W24" s="449"/>
      <c r="X24" s="386"/>
      <c r="Y24" s="387"/>
      <c r="Z24" s="362" t="s">
        <v>162</v>
      </c>
      <c r="AA24" s="363"/>
      <c r="AB24" s="363"/>
      <c r="AC24" s="363"/>
      <c r="AD24" s="363"/>
      <c r="AE24" s="363"/>
      <c r="AF24" s="363"/>
      <c r="AG24" s="364"/>
      <c r="AH24" s="359">
        <v>483</v>
      </c>
      <c r="AI24" s="360"/>
      <c r="AJ24" s="360"/>
      <c r="AK24" s="360"/>
      <c r="AL24" s="361"/>
      <c r="AM24" s="359">
        <v>1519518</v>
      </c>
      <c r="AN24" s="360"/>
      <c r="AO24" s="360"/>
      <c r="AP24" s="360"/>
      <c r="AQ24" s="360"/>
      <c r="AR24" s="361"/>
      <c r="AS24" s="359">
        <v>3146</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20610008</v>
      </c>
      <c r="BO24" s="407"/>
      <c r="BP24" s="407"/>
      <c r="BQ24" s="407"/>
      <c r="BR24" s="407"/>
      <c r="BS24" s="407"/>
      <c r="BT24" s="407"/>
      <c r="BU24" s="408"/>
      <c r="BV24" s="406">
        <v>21133532</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2</v>
      </c>
      <c r="M25" s="360"/>
      <c r="N25" s="360"/>
      <c r="O25" s="360"/>
      <c r="P25" s="361"/>
      <c r="Q25" s="359">
        <v>8300</v>
      </c>
      <c r="R25" s="360"/>
      <c r="S25" s="360"/>
      <c r="T25" s="360"/>
      <c r="U25" s="360"/>
      <c r="V25" s="361"/>
      <c r="W25" s="449"/>
      <c r="X25" s="386"/>
      <c r="Y25" s="387"/>
      <c r="Z25" s="362" t="s">
        <v>165</v>
      </c>
      <c r="AA25" s="363"/>
      <c r="AB25" s="363"/>
      <c r="AC25" s="363"/>
      <c r="AD25" s="363"/>
      <c r="AE25" s="363"/>
      <c r="AF25" s="363"/>
      <c r="AG25" s="364"/>
      <c r="AH25" s="359">
        <v>94</v>
      </c>
      <c r="AI25" s="360"/>
      <c r="AJ25" s="360"/>
      <c r="AK25" s="360"/>
      <c r="AL25" s="361"/>
      <c r="AM25" s="359">
        <v>282846</v>
      </c>
      <c r="AN25" s="360"/>
      <c r="AO25" s="360"/>
      <c r="AP25" s="360"/>
      <c r="AQ25" s="360"/>
      <c r="AR25" s="361"/>
      <c r="AS25" s="359">
        <v>3009</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9831752</v>
      </c>
      <c r="BO25" s="436"/>
      <c r="BP25" s="436"/>
      <c r="BQ25" s="436"/>
      <c r="BR25" s="436"/>
      <c r="BS25" s="436"/>
      <c r="BT25" s="436"/>
      <c r="BU25" s="437"/>
      <c r="BV25" s="435">
        <v>8439250</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7100</v>
      </c>
      <c r="R26" s="360"/>
      <c r="S26" s="360"/>
      <c r="T26" s="360"/>
      <c r="U26" s="360"/>
      <c r="V26" s="361"/>
      <c r="W26" s="449"/>
      <c r="X26" s="386"/>
      <c r="Y26" s="387"/>
      <c r="Z26" s="362" t="s">
        <v>168</v>
      </c>
      <c r="AA26" s="417"/>
      <c r="AB26" s="417"/>
      <c r="AC26" s="417"/>
      <c r="AD26" s="417"/>
      <c r="AE26" s="417"/>
      <c r="AF26" s="417"/>
      <c r="AG26" s="418"/>
      <c r="AH26" s="359">
        <v>31</v>
      </c>
      <c r="AI26" s="360"/>
      <c r="AJ26" s="360"/>
      <c r="AK26" s="360"/>
      <c r="AL26" s="361"/>
      <c r="AM26" s="359">
        <v>97898</v>
      </c>
      <c r="AN26" s="360"/>
      <c r="AO26" s="360"/>
      <c r="AP26" s="360"/>
      <c r="AQ26" s="360"/>
      <c r="AR26" s="361"/>
      <c r="AS26" s="359">
        <v>3158</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5540</v>
      </c>
      <c r="R27" s="360"/>
      <c r="S27" s="360"/>
      <c r="T27" s="360"/>
      <c r="U27" s="360"/>
      <c r="V27" s="361"/>
      <c r="W27" s="449"/>
      <c r="X27" s="386"/>
      <c r="Y27" s="387"/>
      <c r="Z27" s="362" t="s">
        <v>171</v>
      </c>
      <c r="AA27" s="363"/>
      <c r="AB27" s="363"/>
      <c r="AC27" s="363"/>
      <c r="AD27" s="363"/>
      <c r="AE27" s="363"/>
      <c r="AF27" s="363"/>
      <c r="AG27" s="364"/>
      <c r="AH27" s="359">
        <v>33</v>
      </c>
      <c r="AI27" s="360"/>
      <c r="AJ27" s="360"/>
      <c r="AK27" s="360"/>
      <c r="AL27" s="361"/>
      <c r="AM27" s="359">
        <v>121383</v>
      </c>
      <c r="AN27" s="360"/>
      <c r="AO27" s="360"/>
      <c r="AP27" s="360"/>
      <c r="AQ27" s="360"/>
      <c r="AR27" s="361"/>
      <c r="AS27" s="359">
        <v>3678</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4780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2877531</v>
      </c>
      <c r="BO28" s="436"/>
      <c r="BP28" s="436"/>
      <c r="BQ28" s="436"/>
      <c r="BR28" s="436"/>
      <c r="BS28" s="436"/>
      <c r="BT28" s="436"/>
      <c r="BU28" s="437"/>
      <c r="BV28" s="435">
        <v>3150308</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14</v>
      </c>
      <c r="M29" s="360"/>
      <c r="N29" s="360"/>
      <c r="O29" s="360"/>
      <c r="P29" s="361"/>
      <c r="Q29" s="359">
        <v>4230</v>
      </c>
      <c r="R29" s="360"/>
      <c r="S29" s="360"/>
      <c r="T29" s="360"/>
      <c r="U29" s="360"/>
      <c r="V29" s="361"/>
      <c r="W29" s="450"/>
      <c r="X29" s="451"/>
      <c r="Y29" s="452"/>
      <c r="Z29" s="362" t="s">
        <v>177</v>
      </c>
      <c r="AA29" s="363"/>
      <c r="AB29" s="363"/>
      <c r="AC29" s="363"/>
      <c r="AD29" s="363"/>
      <c r="AE29" s="363"/>
      <c r="AF29" s="363"/>
      <c r="AG29" s="364"/>
      <c r="AH29" s="359">
        <v>516</v>
      </c>
      <c r="AI29" s="360"/>
      <c r="AJ29" s="360"/>
      <c r="AK29" s="360"/>
      <c r="AL29" s="361"/>
      <c r="AM29" s="359">
        <v>1640901</v>
      </c>
      <c r="AN29" s="360"/>
      <c r="AO29" s="360"/>
      <c r="AP29" s="360"/>
      <c r="AQ29" s="360"/>
      <c r="AR29" s="361"/>
      <c r="AS29" s="359">
        <v>3180</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1930989</v>
      </c>
      <c r="BO29" s="407"/>
      <c r="BP29" s="407"/>
      <c r="BQ29" s="407"/>
      <c r="BR29" s="407"/>
      <c r="BS29" s="407"/>
      <c r="BT29" s="407"/>
      <c r="BU29" s="408"/>
      <c r="BV29" s="406">
        <v>2284143</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100.2</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1842702</v>
      </c>
      <c r="BO30" s="441"/>
      <c r="BP30" s="441"/>
      <c r="BQ30" s="441"/>
      <c r="BR30" s="441"/>
      <c r="BS30" s="441"/>
      <c r="BT30" s="441"/>
      <c r="BU30" s="442"/>
      <c r="BV30" s="440">
        <v>1365708</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15">
      <c r="A31" s="163"/>
      <c r="B31" s="185"/>
      <c r="DI31" s="186"/>
    </row>
    <row r="32" spans="1:113" ht="13.5" customHeight="1" x14ac:dyDescent="0.15">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15">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15">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8</v>
      </c>
      <c r="BX34" s="354"/>
      <c r="BY34" s="355" t="str">
        <f>IF('各会計、関係団体の財政状況及び健全化判断比率'!B68="","",'各会計、関係団体の財政状況及び健全化判断比率'!B68)</f>
        <v>兵庫県市町村職員退職手当組合</v>
      </c>
      <c r="BZ34" s="355"/>
      <c r="CA34" s="355"/>
      <c r="CB34" s="355"/>
      <c r="CC34" s="355"/>
      <c r="CD34" s="355"/>
      <c r="CE34" s="355"/>
      <c r="CF34" s="355"/>
      <c r="CG34" s="355"/>
      <c r="CH34" s="355"/>
      <c r="CI34" s="355"/>
      <c r="CJ34" s="355"/>
      <c r="CK34" s="355"/>
      <c r="CL34" s="355"/>
      <c r="CM34" s="355"/>
      <c r="CN34" s="163"/>
      <c r="CO34" s="354">
        <f>IF(CQ34="","",MAX(C34:D43,U34:V43,AM34:AN43,BE34:BF43,BW34:BX43)+1)</f>
        <v>11</v>
      </c>
      <c r="CP34" s="354"/>
      <c r="CQ34" s="355" t="str">
        <f>IF('各会計、関係団体の財政状況及び健全化判断比率'!BS7="","",'各会計、関係団体の財政状況及び健全化判断比率'!BS7)</f>
        <v>（公財）三木文化振興財団</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15">
      <c r="A35" s="163"/>
      <c r="B35" s="187"/>
      <c r="C35" s="354">
        <f>IF(E35="","",C34+1)</f>
        <v>2</v>
      </c>
      <c r="D35" s="354"/>
      <c r="E35" s="355" t="str">
        <f>IF('各会計、関係団体の財政状況及び健全化判断比率'!B8="","",'各会計、関係団体の財政状況及び健全化判断比率'!B8)</f>
        <v>学校給食事業特別会計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f t="shared" ref="AM35:AM43" si="0">IF(AO35="","",AM34+1)</f>
        <v>7</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9</v>
      </c>
      <c r="BX35" s="354"/>
      <c r="BY35" s="355" t="str">
        <f>IF('各会計、関係団体の財政状況及び健全化判断比率'!B69="","",'各会計、関係団体の財政状況及び健全化判断比率'!B69)</f>
        <v>兵庫県後期高齢者医療広域連合</v>
      </c>
      <c r="BZ35" s="355"/>
      <c r="CA35" s="355"/>
      <c r="CB35" s="355"/>
      <c r="CC35" s="355"/>
      <c r="CD35" s="355"/>
      <c r="CE35" s="355"/>
      <c r="CF35" s="355"/>
      <c r="CG35" s="355"/>
      <c r="CH35" s="355"/>
      <c r="CI35" s="355"/>
      <c r="CJ35" s="355"/>
      <c r="CK35" s="355"/>
      <c r="CL35" s="355"/>
      <c r="CM35" s="355"/>
      <c r="CN35" s="163"/>
      <c r="CO35" s="354">
        <f t="shared" ref="CO35:CO43" si="3">IF(CQ35="","",CO34+1)</f>
        <v>12</v>
      </c>
      <c r="CP35" s="354"/>
      <c r="CQ35" s="355" t="str">
        <f>IF('各会計、関係団体の財政状況及び健全化判断比率'!BS8="","",'各会計、関係団体の財政状況及び健全化判断比率'!BS8)</f>
        <v>（公財）三木市スポーツ振興基金</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15">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後期高齢者医療事業特別会計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10</v>
      </c>
      <c r="BX36" s="354"/>
      <c r="BY36" s="355" t="str">
        <f>IF('各会計、関係団体の財政状況及び健全化判断比率'!B70="","",'各会計、関係団体の財政状況及び健全化判断比率'!B70)</f>
        <v>北播磨総合医療センター</v>
      </c>
      <c r="BZ36" s="355"/>
      <c r="CA36" s="355"/>
      <c r="CB36" s="355"/>
      <c r="CC36" s="355"/>
      <c r="CD36" s="355"/>
      <c r="CE36" s="355"/>
      <c r="CF36" s="355"/>
      <c r="CG36" s="355"/>
      <c r="CH36" s="355"/>
      <c r="CI36" s="355"/>
      <c r="CJ36" s="355"/>
      <c r="CK36" s="355"/>
      <c r="CL36" s="355"/>
      <c r="CM36" s="355"/>
      <c r="CN36" s="163"/>
      <c r="CO36" s="354">
        <f t="shared" si="3"/>
        <v>13</v>
      </c>
      <c r="CP36" s="354"/>
      <c r="CQ36" s="355" t="str">
        <f>IF('各会計、関係団体の財政状況及び健全化判断比率'!BS9="","",'各会計、関係団体の財政状況及び健全化判断比率'!BS9)</f>
        <v>（公財）三木山人と馬とのふれあいの森協会</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15">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t="str">
        <f t="shared" si="2"/>
        <v/>
      </c>
      <c r="BX37" s="354"/>
      <c r="BY37" s="355" t="str">
        <f>IF('各会計、関係団体の財政状況及び健全化判断比率'!B71="","",'各会計、関係団体の財政状況及び健全化判断比率'!B71)</f>
        <v/>
      </c>
      <c r="BZ37" s="355"/>
      <c r="CA37" s="355"/>
      <c r="CB37" s="355"/>
      <c r="CC37" s="355"/>
      <c r="CD37" s="355"/>
      <c r="CE37" s="355"/>
      <c r="CF37" s="355"/>
      <c r="CG37" s="355"/>
      <c r="CH37" s="355"/>
      <c r="CI37" s="355"/>
      <c r="CJ37" s="355"/>
      <c r="CK37" s="355"/>
      <c r="CL37" s="355"/>
      <c r="CM37" s="355"/>
      <c r="CN37" s="163"/>
      <c r="CO37" s="354">
        <f t="shared" si="3"/>
        <v>14</v>
      </c>
      <c r="CP37" s="354"/>
      <c r="CQ37" s="355" t="str">
        <f>IF('各会計、関係団体の財政状況及び健全化判断比率'!BS10="","",'各会計、関係団体の財政状況及び健全化判断比率'!BS10)</f>
        <v>みきやま（株）</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15">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t="str">
        <f t="shared" si="2"/>
        <v/>
      </c>
      <c r="BX38" s="354"/>
      <c r="BY38" s="355" t="str">
        <f>IF('各会計、関係団体の財政状況及び健全化判断比率'!B72="","",'各会計、関係団体の財政状況及び健全化判断比率'!B72)</f>
        <v/>
      </c>
      <c r="BZ38" s="355"/>
      <c r="CA38" s="355"/>
      <c r="CB38" s="355"/>
      <c r="CC38" s="355"/>
      <c r="CD38" s="355"/>
      <c r="CE38" s="355"/>
      <c r="CF38" s="355"/>
      <c r="CG38" s="355"/>
      <c r="CH38" s="355"/>
      <c r="CI38" s="355"/>
      <c r="CJ38" s="355"/>
      <c r="CK38" s="355"/>
      <c r="CL38" s="355"/>
      <c r="CM38" s="355"/>
      <c r="CN38" s="163"/>
      <c r="CO38" s="354">
        <f t="shared" si="3"/>
        <v>15</v>
      </c>
      <c r="CP38" s="354"/>
      <c r="CQ38" s="355" t="str">
        <f>IF('各会計、関係団体の財政状況及び健全化判断比率'!BS11="","",'各会計、関係団体の財政状況及び健全化判断比率'!BS11)</f>
        <v>（株）エフエム三木</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15">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f t="shared" si="3"/>
        <v>16</v>
      </c>
      <c r="CP39" s="354"/>
      <c r="CQ39" s="355" t="str">
        <f>IF('各会計、関係団体の財政状況及び健全化判断比率'!BS12="","",'各会計、関係団体の財政状況及び健全化判断比率'!BS12)</f>
        <v>三木市土地開発公社</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v>
      </c>
      <c r="DH39" s="352"/>
      <c r="DI39" s="190"/>
    </row>
    <row r="40" spans="1:113" ht="32.25" customHeight="1" x14ac:dyDescent="0.15">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f t="shared" si="3"/>
        <v>17</v>
      </c>
      <c r="CP40" s="354"/>
      <c r="CQ40" s="355" t="str">
        <f>IF('各会計、関係団体の財政状況及び健全化判断比率'!BS13="","",'各会計、関係団体の財政状況及び健全化判断比率'!BS13)</f>
        <v>（株）吉川まちづくり公社</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15">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15">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15">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aNgf4SpVqq9u+JP6zGi0/TiwuimKaNuKTUxCbZyuZ6NXgN0hMt2siUUvpRupIFjt2if3XDlvoM0KN2LY3rtChw==" saltValue="4pDNRFT1GeVU/g8Ok7ZDZ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36" t="s">
        <v>533</v>
      </c>
      <c r="D34" s="1136"/>
      <c r="E34" s="1137"/>
      <c r="F34" s="32">
        <v>12.79</v>
      </c>
      <c r="G34" s="33">
        <v>11.43</v>
      </c>
      <c r="H34" s="33">
        <v>11.45</v>
      </c>
      <c r="I34" s="33">
        <v>11.77</v>
      </c>
      <c r="J34" s="34">
        <v>12.37</v>
      </c>
      <c r="K34" s="22"/>
      <c r="L34" s="22"/>
      <c r="M34" s="22"/>
      <c r="N34" s="22"/>
      <c r="O34" s="22"/>
      <c r="P34" s="22"/>
    </row>
    <row r="35" spans="1:16" ht="39" customHeight="1" x14ac:dyDescent="0.15">
      <c r="A35" s="22"/>
      <c r="B35" s="35"/>
      <c r="C35" s="1132" t="s">
        <v>534</v>
      </c>
      <c r="D35" s="1132"/>
      <c r="E35" s="1133"/>
      <c r="F35" s="36">
        <v>6.67</v>
      </c>
      <c r="G35" s="37">
        <v>5.92</v>
      </c>
      <c r="H35" s="37">
        <v>4.9000000000000004</v>
      </c>
      <c r="I35" s="37">
        <v>3.53</v>
      </c>
      <c r="J35" s="38">
        <v>4.43</v>
      </c>
      <c r="K35" s="22"/>
      <c r="L35" s="22"/>
      <c r="M35" s="22"/>
      <c r="N35" s="22"/>
      <c r="O35" s="22"/>
      <c r="P35" s="22"/>
    </row>
    <row r="36" spans="1:16" ht="39" customHeight="1" x14ac:dyDescent="0.15">
      <c r="A36" s="22"/>
      <c r="B36" s="35"/>
      <c r="C36" s="1132" t="s">
        <v>535</v>
      </c>
      <c r="D36" s="1132"/>
      <c r="E36" s="1133"/>
      <c r="F36" s="36">
        <v>0.47</v>
      </c>
      <c r="G36" s="37">
        <v>4.7300000000000004</v>
      </c>
      <c r="H36" s="37">
        <v>2.04</v>
      </c>
      <c r="I36" s="37">
        <v>2.2400000000000002</v>
      </c>
      <c r="J36" s="38">
        <v>1.49</v>
      </c>
      <c r="K36" s="22"/>
      <c r="L36" s="22"/>
      <c r="M36" s="22"/>
      <c r="N36" s="22"/>
      <c r="O36" s="22"/>
      <c r="P36" s="22"/>
    </row>
    <row r="37" spans="1:16" ht="39" customHeight="1" x14ac:dyDescent="0.15">
      <c r="A37" s="22"/>
      <c r="B37" s="35"/>
      <c r="C37" s="1132" t="s">
        <v>536</v>
      </c>
      <c r="D37" s="1132"/>
      <c r="E37" s="1133"/>
      <c r="F37" s="36" t="s">
        <v>537</v>
      </c>
      <c r="G37" s="37">
        <v>0</v>
      </c>
      <c r="H37" s="37">
        <v>0.44</v>
      </c>
      <c r="I37" s="37">
        <v>1.06</v>
      </c>
      <c r="J37" s="38">
        <v>1</v>
      </c>
      <c r="K37" s="22"/>
      <c r="L37" s="22"/>
      <c r="M37" s="22"/>
      <c r="N37" s="22"/>
      <c r="O37" s="22"/>
      <c r="P37" s="22"/>
    </row>
    <row r="38" spans="1:16" ht="39" customHeight="1" x14ac:dyDescent="0.15">
      <c r="A38" s="22"/>
      <c r="B38" s="35"/>
      <c r="C38" s="1132" t="s">
        <v>538</v>
      </c>
      <c r="D38" s="1132"/>
      <c r="E38" s="1133"/>
      <c r="F38" s="36">
        <v>0.16</v>
      </c>
      <c r="G38" s="37">
        <v>0.15</v>
      </c>
      <c r="H38" s="37">
        <v>0.17</v>
      </c>
      <c r="I38" s="37">
        <v>0.17</v>
      </c>
      <c r="J38" s="38">
        <v>0.21</v>
      </c>
      <c r="K38" s="22"/>
      <c r="L38" s="22"/>
      <c r="M38" s="22"/>
      <c r="N38" s="22"/>
      <c r="O38" s="22"/>
      <c r="P38" s="22"/>
    </row>
    <row r="39" spans="1:16" ht="39" customHeight="1" x14ac:dyDescent="0.15">
      <c r="A39" s="22"/>
      <c r="B39" s="35"/>
      <c r="C39" s="1132" t="s">
        <v>539</v>
      </c>
      <c r="D39" s="1132"/>
      <c r="E39" s="1133"/>
      <c r="F39" s="36">
        <v>0.64</v>
      </c>
      <c r="G39" s="37">
        <v>0.24</v>
      </c>
      <c r="H39" s="37">
        <v>0.17</v>
      </c>
      <c r="I39" s="37">
        <v>0.12</v>
      </c>
      <c r="J39" s="38">
        <v>0.1</v>
      </c>
      <c r="K39" s="22"/>
      <c r="L39" s="22"/>
      <c r="M39" s="22"/>
      <c r="N39" s="22"/>
      <c r="O39" s="22"/>
      <c r="P39" s="22"/>
    </row>
    <row r="40" spans="1:16" ht="39" customHeight="1" x14ac:dyDescent="0.15">
      <c r="A40" s="22"/>
      <c r="B40" s="35"/>
      <c r="C40" s="1132" t="s">
        <v>540</v>
      </c>
      <c r="D40" s="1132"/>
      <c r="E40" s="1133"/>
      <c r="F40" s="36">
        <v>0</v>
      </c>
      <c r="G40" s="37">
        <v>0</v>
      </c>
      <c r="H40" s="37">
        <v>0</v>
      </c>
      <c r="I40" s="37">
        <v>0</v>
      </c>
      <c r="J40" s="38">
        <v>0</v>
      </c>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541</v>
      </c>
      <c r="D42" s="1132"/>
      <c r="E42" s="1133"/>
      <c r="F42" s="36" t="s">
        <v>487</v>
      </c>
      <c r="G42" s="37" t="s">
        <v>487</v>
      </c>
      <c r="H42" s="37" t="s">
        <v>487</v>
      </c>
      <c r="I42" s="37" t="s">
        <v>487</v>
      </c>
      <c r="J42" s="38" t="s">
        <v>487</v>
      </c>
      <c r="K42" s="22"/>
      <c r="L42" s="22"/>
      <c r="M42" s="22"/>
      <c r="N42" s="22"/>
      <c r="O42" s="22"/>
      <c r="P42" s="22"/>
    </row>
    <row r="43" spans="1:16" ht="39" customHeight="1" thickBot="1" x14ac:dyDescent="0.2">
      <c r="A43" s="22"/>
      <c r="B43" s="40"/>
      <c r="C43" s="1134" t="s">
        <v>542</v>
      </c>
      <c r="D43" s="1134"/>
      <c r="E43" s="1135"/>
      <c r="F43" s="41" t="s">
        <v>487</v>
      </c>
      <c r="G43" s="42" t="s">
        <v>487</v>
      </c>
      <c r="H43" s="42" t="s">
        <v>487</v>
      </c>
      <c r="I43" s="42" t="s">
        <v>487</v>
      </c>
      <c r="J43" s="43" t="s">
        <v>487</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BPl6xEyz4jZVM/tthkt4vFH5B/ORriY1GT8bwj3bgpG2+27GCuaQ1XWg9jEfqPV3KqTwWfpQwEphr3CfES26Ig==" saltValue="A0s5jANI9vvyD0HaIY6ML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3287</v>
      </c>
      <c r="L45" s="58">
        <v>3492</v>
      </c>
      <c r="M45" s="58">
        <v>3627</v>
      </c>
      <c r="N45" s="58">
        <v>3728</v>
      </c>
      <c r="O45" s="59">
        <v>3675</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487</v>
      </c>
      <c r="L46" s="62" t="s">
        <v>487</v>
      </c>
      <c r="M46" s="62" t="s">
        <v>487</v>
      </c>
      <c r="N46" s="62" t="s">
        <v>487</v>
      </c>
      <c r="O46" s="63" t="s">
        <v>487</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487</v>
      </c>
      <c r="L47" s="62">
        <v>5</v>
      </c>
      <c r="M47" s="62" t="s">
        <v>487</v>
      </c>
      <c r="N47" s="62" t="s">
        <v>487</v>
      </c>
      <c r="O47" s="63" t="s">
        <v>487</v>
      </c>
      <c r="P47" s="46"/>
      <c r="Q47" s="46"/>
      <c r="R47" s="46"/>
      <c r="S47" s="46"/>
      <c r="T47" s="46"/>
      <c r="U47" s="46"/>
    </row>
    <row r="48" spans="1:21" ht="30.75" customHeight="1" x14ac:dyDescent="0.15">
      <c r="A48" s="46"/>
      <c r="B48" s="1163"/>
      <c r="C48" s="1164"/>
      <c r="D48" s="60"/>
      <c r="E48" s="1140" t="s">
        <v>13</v>
      </c>
      <c r="F48" s="1140"/>
      <c r="G48" s="1140"/>
      <c r="H48" s="1140"/>
      <c r="I48" s="1140"/>
      <c r="J48" s="1141"/>
      <c r="K48" s="61">
        <v>923</v>
      </c>
      <c r="L48" s="62">
        <v>870</v>
      </c>
      <c r="M48" s="62">
        <v>852</v>
      </c>
      <c r="N48" s="62">
        <v>855</v>
      </c>
      <c r="O48" s="63">
        <v>834</v>
      </c>
      <c r="P48" s="46"/>
      <c r="Q48" s="46"/>
      <c r="R48" s="46"/>
      <c r="S48" s="46"/>
      <c r="T48" s="46"/>
      <c r="U48" s="46"/>
    </row>
    <row r="49" spans="1:21" ht="30.75" customHeight="1" x14ac:dyDescent="0.15">
      <c r="A49" s="46"/>
      <c r="B49" s="1163"/>
      <c r="C49" s="1164"/>
      <c r="D49" s="60"/>
      <c r="E49" s="1140" t="s">
        <v>14</v>
      </c>
      <c r="F49" s="1140"/>
      <c r="G49" s="1140"/>
      <c r="H49" s="1140"/>
      <c r="I49" s="1140"/>
      <c r="J49" s="1141"/>
      <c r="K49" s="61">
        <v>252</v>
      </c>
      <c r="L49" s="62">
        <v>325</v>
      </c>
      <c r="M49" s="62">
        <v>318</v>
      </c>
      <c r="N49" s="62">
        <v>313</v>
      </c>
      <c r="O49" s="63">
        <v>323</v>
      </c>
      <c r="P49" s="46"/>
      <c r="Q49" s="46"/>
      <c r="R49" s="46"/>
      <c r="S49" s="46"/>
      <c r="T49" s="46"/>
      <c r="U49" s="46"/>
    </row>
    <row r="50" spans="1:21" ht="30.75" customHeight="1" x14ac:dyDescent="0.15">
      <c r="A50" s="46"/>
      <c r="B50" s="1163"/>
      <c r="C50" s="1164"/>
      <c r="D50" s="60"/>
      <c r="E50" s="1140" t="s">
        <v>15</v>
      </c>
      <c r="F50" s="1140"/>
      <c r="G50" s="1140"/>
      <c r="H50" s="1140"/>
      <c r="I50" s="1140"/>
      <c r="J50" s="1141"/>
      <c r="K50" s="61">
        <v>10</v>
      </c>
      <c r="L50" s="62">
        <v>21</v>
      </c>
      <c r="M50" s="62">
        <v>22</v>
      </c>
      <c r="N50" s="62">
        <v>13</v>
      </c>
      <c r="O50" s="63">
        <v>14</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487</v>
      </c>
      <c r="L51" s="62" t="s">
        <v>487</v>
      </c>
      <c r="M51" s="62" t="s">
        <v>487</v>
      </c>
      <c r="N51" s="62" t="s">
        <v>487</v>
      </c>
      <c r="O51" s="63">
        <v>0</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3714</v>
      </c>
      <c r="L52" s="62">
        <v>3735</v>
      </c>
      <c r="M52" s="62">
        <v>3750</v>
      </c>
      <c r="N52" s="62">
        <v>3768</v>
      </c>
      <c r="O52" s="63">
        <v>3506</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758</v>
      </c>
      <c r="L53" s="67">
        <v>978</v>
      </c>
      <c r="M53" s="67">
        <v>1069</v>
      </c>
      <c r="N53" s="67">
        <v>1141</v>
      </c>
      <c r="O53" s="68">
        <v>1340</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Gu4nG1O0toC/+VOWOFrDhGosPfCM+tCEH+4MqpzMhEzMEWOu9PIu7VwaZf57enr8trw4TluyCTBUORtTbj5cCQ==" saltValue="s5sAobjYstC7lmAqs5bvr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181" t="s">
        <v>30</v>
      </c>
      <c r="C41" s="1182"/>
      <c r="D41" s="103"/>
      <c r="E41" s="1183" t="s">
        <v>31</v>
      </c>
      <c r="F41" s="1183"/>
      <c r="G41" s="1183"/>
      <c r="H41" s="1184"/>
      <c r="I41" s="330">
        <v>38145</v>
      </c>
      <c r="J41" s="331">
        <v>37707</v>
      </c>
      <c r="K41" s="331">
        <v>35689</v>
      </c>
      <c r="L41" s="331">
        <v>33662</v>
      </c>
      <c r="M41" s="332">
        <v>31990</v>
      </c>
    </row>
    <row r="42" spans="2:13" ht="27.75" customHeight="1" x14ac:dyDescent="0.15">
      <c r="B42" s="1171"/>
      <c r="C42" s="1172"/>
      <c r="D42" s="104"/>
      <c r="E42" s="1175" t="s">
        <v>32</v>
      </c>
      <c r="F42" s="1175"/>
      <c r="G42" s="1175"/>
      <c r="H42" s="1176"/>
      <c r="I42" s="333" t="s">
        <v>487</v>
      </c>
      <c r="J42" s="334" t="s">
        <v>487</v>
      </c>
      <c r="K42" s="334" t="s">
        <v>487</v>
      </c>
      <c r="L42" s="334" t="s">
        <v>487</v>
      </c>
      <c r="M42" s="335">
        <v>202</v>
      </c>
    </row>
    <row r="43" spans="2:13" ht="27.75" customHeight="1" x14ac:dyDescent="0.15">
      <c r="B43" s="1171"/>
      <c r="C43" s="1172"/>
      <c r="D43" s="104"/>
      <c r="E43" s="1175" t="s">
        <v>33</v>
      </c>
      <c r="F43" s="1175"/>
      <c r="G43" s="1175"/>
      <c r="H43" s="1176"/>
      <c r="I43" s="333">
        <v>11898</v>
      </c>
      <c r="J43" s="334">
        <v>11126</v>
      </c>
      <c r="K43" s="334">
        <v>10200</v>
      </c>
      <c r="L43" s="334">
        <v>9315</v>
      </c>
      <c r="M43" s="335">
        <v>9899</v>
      </c>
    </row>
    <row r="44" spans="2:13" ht="27.75" customHeight="1" x14ac:dyDescent="0.15">
      <c r="B44" s="1171"/>
      <c r="C44" s="1172"/>
      <c r="D44" s="104"/>
      <c r="E44" s="1175" t="s">
        <v>34</v>
      </c>
      <c r="F44" s="1175"/>
      <c r="G44" s="1175"/>
      <c r="H44" s="1176"/>
      <c r="I44" s="333">
        <v>3222</v>
      </c>
      <c r="J44" s="334">
        <v>3263</v>
      </c>
      <c r="K44" s="334">
        <v>3096</v>
      </c>
      <c r="L44" s="334">
        <v>2948</v>
      </c>
      <c r="M44" s="335">
        <v>2857</v>
      </c>
    </row>
    <row r="45" spans="2:13" ht="27.75" customHeight="1" x14ac:dyDescent="0.15">
      <c r="B45" s="1171"/>
      <c r="C45" s="1172"/>
      <c r="D45" s="104"/>
      <c r="E45" s="1175" t="s">
        <v>35</v>
      </c>
      <c r="F45" s="1175"/>
      <c r="G45" s="1175"/>
      <c r="H45" s="1176"/>
      <c r="I45" s="333">
        <v>4493</v>
      </c>
      <c r="J45" s="334">
        <v>4444</v>
      </c>
      <c r="K45" s="334">
        <v>4168</v>
      </c>
      <c r="L45" s="334">
        <v>3974</v>
      </c>
      <c r="M45" s="335">
        <v>3815</v>
      </c>
    </row>
    <row r="46" spans="2:13" ht="27.75" customHeight="1" x14ac:dyDescent="0.15">
      <c r="B46" s="1171"/>
      <c r="C46" s="1172"/>
      <c r="D46" s="105"/>
      <c r="E46" s="1175" t="s">
        <v>36</v>
      </c>
      <c r="F46" s="1175"/>
      <c r="G46" s="1175"/>
      <c r="H46" s="1176"/>
      <c r="I46" s="333">
        <v>1284</v>
      </c>
      <c r="J46" s="334">
        <v>1274</v>
      </c>
      <c r="K46" s="334">
        <v>1264</v>
      </c>
      <c r="L46" s="334">
        <v>927</v>
      </c>
      <c r="M46" s="335">
        <v>715</v>
      </c>
    </row>
    <row r="47" spans="2:13" ht="27.75" customHeight="1" x14ac:dyDescent="0.15">
      <c r="B47" s="1171"/>
      <c r="C47" s="1172"/>
      <c r="D47" s="106"/>
      <c r="E47" s="1185" t="s">
        <v>37</v>
      </c>
      <c r="F47" s="1186"/>
      <c r="G47" s="1186"/>
      <c r="H47" s="1187"/>
      <c r="I47" s="333" t="s">
        <v>487</v>
      </c>
      <c r="J47" s="334" t="s">
        <v>487</v>
      </c>
      <c r="K47" s="334" t="s">
        <v>487</v>
      </c>
      <c r="L47" s="334" t="s">
        <v>487</v>
      </c>
      <c r="M47" s="335" t="s">
        <v>487</v>
      </c>
    </row>
    <row r="48" spans="2:13" ht="27.75" customHeight="1" x14ac:dyDescent="0.15">
      <c r="B48" s="1171"/>
      <c r="C48" s="1172"/>
      <c r="D48" s="104"/>
      <c r="E48" s="1175" t="s">
        <v>38</v>
      </c>
      <c r="F48" s="1175"/>
      <c r="G48" s="1175"/>
      <c r="H48" s="1176"/>
      <c r="I48" s="333" t="s">
        <v>487</v>
      </c>
      <c r="J48" s="334" t="s">
        <v>487</v>
      </c>
      <c r="K48" s="334" t="s">
        <v>487</v>
      </c>
      <c r="L48" s="334" t="s">
        <v>487</v>
      </c>
      <c r="M48" s="335" t="s">
        <v>487</v>
      </c>
    </row>
    <row r="49" spans="2:13" ht="27.75" customHeight="1" x14ac:dyDescent="0.15">
      <c r="B49" s="1173"/>
      <c r="C49" s="1174"/>
      <c r="D49" s="104"/>
      <c r="E49" s="1175" t="s">
        <v>39</v>
      </c>
      <c r="F49" s="1175"/>
      <c r="G49" s="1175"/>
      <c r="H49" s="1176"/>
      <c r="I49" s="333" t="s">
        <v>487</v>
      </c>
      <c r="J49" s="334" t="s">
        <v>487</v>
      </c>
      <c r="K49" s="334" t="s">
        <v>487</v>
      </c>
      <c r="L49" s="334" t="s">
        <v>487</v>
      </c>
      <c r="M49" s="335" t="s">
        <v>487</v>
      </c>
    </row>
    <row r="50" spans="2:13" ht="27.75" customHeight="1" x14ac:dyDescent="0.15">
      <c r="B50" s="1169" t="s">
        <v>40</v>
      </c>
      <c r="C50" s="1170"/>
      <c r="D50" s="107"/>
      <c r="E50" s="1175" t="s">
        <v>41</v>
      </c>
      <c r="F50" s="1175"/>
      <c r="G50" s="1175"/>
      <c r="H50" s="1176"/>
      <c r="I50" s="333">
        <v>6613</v>
      </c>
      <c r="J50" s="334">
        <v>7429</v>
      </c>
      <c r="K50" s="334">
        <v>7841</v>
      </c>
      <c r="L50" s="334">
        <v>8113</v>
      </c>
      <c r="M50" s="335">
        <v>8105</v>
      </c>
    </row>
    <row r="51" spans="2:13" ht="27.75" customHeight="1" x14ac:dyDescent="0.15">
      <c r="B51" s="1171"/>
      <c r="C51" s="1172"/>
      <c r="D51" s="104"/>
      <c r="E51" s="1175" t="s">
        <v>42</v>
      </c>
      <c r="F51" s="1175"/>
      <c r="G51" s="1175"/>
      <c r="H51" s="1176"/>
      <c r="I51" s="333">
        <v>7156</v>
      </c>
      <c r="J51" s="334">
        <v>6798</v>
      </c>
      <c r="K51" s="334">
        <v>6407</v>
      </c>
      <c r="L51" s="334">
        <v>6017</v>
      </c>
      <c r="M51" s="335">
        <v>6251</v>
      </c>
    </row>
    <row r="52" spans="2:13" ht="27.75" customHeight="1" x14ac:dyDescent="0.15">
      <c r="B52" s="1173"/>
      <c r="C52" s="1174"/>
      <c r="D52" s="104"/>
      <c r="E52" s="1175" t="s">
        <v>43</v>
      </c>
      <c r="F52" s="1175"/>
      <c r="G52" s="1175"/>
      <c r="H52" s="1176"/>
      <c r="I52" s="333">
        <v>38979</v>
      </c>
      <c r="J52" s="334">
        <v>37677</v>
      </c>
      <c r="K52" s="334">
        <v>35818</v>
      </c>
      <c r="L52" s="334">
        <v>33868</v>
      </c>
      <c r="M52" s="335">
        <v>32447</v>
      </c>
    </row>
    <row r="53" spans="2:13" ht="27.75" customHeight="1" thickBot="1" x14ac:dyDescent="0.2">
      <c r="B53" s="1177" t="s">
        <v>19</v>
      </c>
      <c r="C53" s="1178"/>
      <c r="D53" s="108"/>
      <c r="E53" s="1179" t="s">
        <v>44</v>
      </c>
      <c r="F53" s="1179"/>
      <c r="G53" s="1179"/>
      <c r="H53" s="1180"/>
      <c r="I53" s="336">
        <v>6293</v>
      </c>
      <c r="J53" s="337">
        <v>5910</v>
      </c>
      <c r="K53" s="337">
        <v>4351</v>
      </c>
      <c r="L53" s="337">
        <v>2829</v>
      </c>
      <c r="M53" s="338">
        <v>2675</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NW2HXVuIkKhyGUIB1cYl7U70ZUpG1x8Rfg0qGwx8ViWArMzPUfARHzPE0TAeGDJfbHY0rRXMl8lSw+Ga2rrEQw==" saltValue="ATbyzXfdwN21jZcKZC8YK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196" t="s">
        <v>46</v>
      </c>
      <c r="D55" s="1196"/>
      <c r="E55" s="1197"/>
      <c r="F55" s="339">
        <v>2951</v>
      </c>
      <c r="G55" s="339">
        <v>3150</v>
      </c>
      <c r="H55" s="340">
        <v>2878</v>
      </c>
    </row>
    <row r="56" spans="2:8" ht="52.5" customHeight="1" x14ac:dyDescent="0.15">
      <c r="B56" s="120"/>
      <c r="C56" s="1198" t="s">
        <v>47</v>
      </c>
      <c r="D56" s="1198"/>
      <c r="E56" s="1199"/>
      <c r="F56" s="341">
        <v>2175</v>
      </c>
      <c r="G56" s="341">
        <v>2284</v>
      </c>
      <c r="H56" s="342">
        <v>1931</v>
      </c>
    </row>
    <row r="57" spans="2:8" ht="53.25" customHeight="1" x14ac:dyDescent="0.15">
      <c r="B57" s="120"/>
      <c r="C57" s="1200" t="s">
        <v>48</v>
      </c>
      <c r="D57" s="1200"/>
      <c r="E57" s="1201"/>
      <c r="F57" s="343">
        <v>1344</v>
      </c>
      <c r="G57" s="343">
        <v>1366</v>
      </c>
      <c r="H57" s="344">
        <v>1843</v>
      </c>
    </row>
    <row r="58" spans="2:8" ht="45.75" customHeight="1" x14ac:dyDescent="0.15">
      <c r="B58" s="121"/>
      <c r="C58" s="1188" t="s">
        <v>559</v>
      </c>
      <c r="D58" s="1189"/>
      <c r="E58" s="1190"/>
      <c r="F58" s="345">
        <v>419</v>
      </c>
      <c r="G58" s="345">
        <v>455</v>
      </c>
      <c r="H58" s="346">
        <v>975</v>
      </c>
    </row>
    <row r="59" spans="2:8" ht="45.75" customHeight="1" x14ac:dyDescent="0.15">
      <c r="B59" s="121"/>
      <c r="C59" s="1188" t="s">
        <v>560</v>
      </c>
      <c r="D59" s="1189"/>
      <c r="E59" s="1190"/>
      <c r="F59" s="345">
        <v>608</v>
      </c>
      <c r="G59" s="345">
        <v>621</v>
      </c>
      <c r="H59" s="346">
        <v>583</v>
      </c>
    </row>
    <row r="60" spans="2:8" ht="45.75" customHeight="1" x14ac:dyDescent="0.15">
      <c r="B60" s="121"/>
      <c r="C60" s="1188" t="s">
        <v>561</v>
      </c>
      <c r="D60" s="1189"/>
      <c r="E60" s="1190"/>
      <c r="F60" s="345">
        <v>189</v>
      </c>
      <c r="G60" s="345">
        <v>190</v>
      </c>
      <c r="H60" s="346">
        <v>191</v>
      </c>
    </row>
    <row r="61" spans="2:8" ht="45.75" customHeight="1" x14ac:dyDescent="0.15">
      <c r="B61" s="121"/>
      <c r="C61" s="1188" t="s">
        <v>562</v>
      </c>
      <c r="D61" s="1189"/>
      <c r="E61" s="1190"/>
      <c r="F61" s="345">
        <v>72</v>
      </c>
      <c r="G61" s="345">
        <v>70</v>
      </c>
      <c r="H61" s="346">
        <v>70</v>
      </c>
    </row>
    <row r="62" spans="2:8" ht="45.75" customHeight="1" thickBot="1" x14ac:dyDescent="0.2">
      <c r="B62" s="122"/>
      <c r="C62" s="1191" t="s">
        <v>563</v>
      </c>
      <c r="D62" s="1192"/>
      <c r="E62" s="1193"/>
      <c r="F62" s="347">
        <v>42</v>
      </c>
      <c r="G62" s="347">
        <v>16</v>
      </c>
      <c r="H62" s="348">
        <v>16</v>
      </c>
    </row>
    <row r="63" spans="2:8" ht="52.5" customHeight="1" thickBot="1" x14ac:dyDescent="0.2">
      <c r="B63" s="123"/>
      <c r="C63" s="1194" t="s">
        <v>49</v>
      </c>
      <c r="D63" s="1194"/>
      <c r="E63" s="1195"/>
      <c r="F63" s="349">
        <v>6470</v>
      </c>
      <c r="G63" s="349">
        <v>6800</v>
      </c>
      <c r="H63" s="350">
        <v>6651</v>
      </c>
    </row>
    <row r="64" spans="2:8" x14ac:dyDescent="0.15"/>
  </sheetData>
  <sheetProtection algorithmName="SHA-512" hashValue="pRt2WoFO0/T6gU8tu2o170kDG3y2yh5sA32JsJc3Emnn42ejWfiE3H2R8pCDnOsJAlxC6+hxwqb3Xg0BDAYnaQ==" saltValue="CWLPtNiwPKr+Ci1/nMqDO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8E05A-A7E6-412F-A6B1-4B97C98DE78A}">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243" customWidth="1"/>
    <col min="2" max="107" width="2.5" style="243" customWidth="1"/>
    <col min="108" max="108" width="6.125" style="249" customWidth="1"/>
    <col min="109" max="109" width="5.875" style="247" customWidth="1"/>
    <col min="110" max="16384" width="8.625" style="243" hidden="1"/>
  </cols>
  <sheetData>
    <row r="1" spans="1:109" ht="42.75" customHeight="1" x14ac:dyDescent="0.15">
      <c r="A1" s="1202"/>
      <c r="B1" s="1203"/>
      <c r="DD1" s="243"/>
      <c r="DE1" s="243"/>
    </row>
    <row r="2" spans="1:109" ht="25.5" customHeight="1" x14ac:dyDescent="0.15">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43"/>
      <c r="DE2" s="243"/>
    </row>
    <row r="3" spans="1:109" ht="25.5" customHeight="1" x14ac:dyDescent="0.15">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43"/>
      <c r="DE3" s="243"/>
    </row>
    <row r="4" spans="1:109" s="241" customFormat="1" x14ac:dyDescent="0.15">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41" customFormat="1" x14ac:dyDescent="0.15">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41" customFormat="1" x14ac:dyDescent="0.15">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41" customFormat="1" x14ac:dyDescent="0.15">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41" customFormat="1" x14ac:dyDescent="0.15">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41" customFormat="1" x14ac:dyDescent="0.15">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41" customFormat="1" x14ac:dyDescent="0.15">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41" customFormat="1" x14ac:dyDescent="0.15">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41" customFormat="1" x14ac:dyDescent="0.15">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41" customFormat="1" x14ac:dyDescent="0.15">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41" customFormat="1" x14ac:dyDescent="0.15">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41" customFormat="1" x14ac:dyDescent="0.15">
      <c r="A15" s="243"/>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41" customFormat="1" x14ac:dyDescent="0.15">
      <c r="A16" s="243"/>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41" customFormat="1" x14ac:dyDescent="0.15">
      <c r="A17" s="243"/>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41" customFormat="1" x14ac:dyDescent="0.15">
      <c r="A18" s="243"/>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x14ac:dyDescent="0.15">
      <c r="DD19" s="243"/>
      <c r="DE19" s="243"/>
    </row>
    <row r="20" spans="1:109" x14ac:dyDescent="0.15">
      <c r="DD20" s="243"/>
      <c r="DE20" s="243"/>
    </row>
    <row r="21" spans="1:109" ht="17.25" customHeight="1" x14ac:dyDescent="0.15">
      <c r="B21" s="1205"/>
      <c r="C21" s="245"/>
      <c r="D21" s="245"/>
      <c r="E21" s="245"/>
      <c r="F21" s="245"/>
      <c r="G21" s="245"/>
      <c r="H21" s="245"/>
      <c r="I21" s="245"/>
      <c r="J21" s="245"/>
      <c r="K21" s="245"/>
      <c r="L21" s="245"/>
      <c r="M21" s="245"/>
      <c r="N21" s="1206"/>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1206"/>
      <c r="AU21" s="245"/>
      <c r="AV21" s="245"/>
      <c r="AW21" s="245"/>
      <c r="AX21" s="245"/>
      <c r="AY21" s="245"/>
      <c r="AZ21" s="245"/>
      <c r="BA21" s="245"/>
      <c r="BB21" s="245"/>
      <c r="BC21" s="245"/>
      <c r="BD21" s="245"/>
      <c r="BE21" s="245"/>
      <c r="BF21" s="1206"/>
      <c r="BG21" s="245"/>
      <c r="BH21" s="245"/>
      <c r="BI21" s="245"/>
      <c r="BJ21" s="245"/>
      <c r="BK21" s="245"/>
      <c r="BL21" s="245"/>
      <c r="BM21" s="245"/>
      <c r="BN21" s="245"/>
      <c r="BO21" s="245"/>
      <c r="BP21" s="245"/>
      <c r="BQ21" s="245"/>
      <c r="BR21" s="1206"/>
      <c r="BS21" s="245"/>
      <c r="BT21" s="245"/>
      <c r="BU21" s="245"/>
      <c r="BV21" s="245"/>
      <c r="BW21" s="245"/>
      <c r="BX21" s="245"/>
      <c r="BY21" s="245"/>
      <c r="BZ21" s="245"/>
      <c r="CA21" s="245"/>
      <c r="CB21" s="245"/>
      <c r="CC21" s="245"/>
      <c r="CD21" s="1206"/>
      <c r="CE21" s="245"/>
      <c r="CF21" s="245"/>
      <c r="CG21" s="245"/>
      <c r="CH21" s="245"/>
      <c r="CI21" s="245"/>
      <c r="CJ21" s="245"/>
      <c r="CK21" s="245"/>
      <c r="CL21" s="245"/>
      <c r="CM21" s="245"/>
      <c r="CN21" s="245"/>
      <c r="CO21" s="245"/>
      <c r="CP21" s="1206"/>
      <c r="CQ21" s="245"/>
      <c r="CR21" s="245"/>
      <c r="CS21" s="245"/>
      <c r="CT21" s="245"/>
      <c r="CU21" s="245"/>
      <c r="CV21" s="245"/>
      <c r="CW21" s="245"/>
      <c r="CX21" s="245"/>
      <c r="CY21" s="245"/>
      <c r="CZ21" s="245"/>
      <c r="DA21" s="245"/>
      <c r="DB21" s="1206"/>
      <c r="DC21" s="245"/>
      <c r="DD21" s="246"/>
      <c r="DE21" s="243"/>
    </row>
    <row r="22" spans="1:109" ht="17.25" customHeight="1" x14ac:dyDescent="0.15">
      <c r="B22" s="247"/>
    </row>
    <row r="23" spans="1:109" x14ac:dyDescent="0.15">
      <c r="B23" s="247"/>
    </row>
    <row r="24" spans="1:109" x14ac:dyDescent="0.15">
      <c r="B24" s="247"/>
    </row>
    <row r="25" spans="1:109" x14ac:dyDescent="0.15">
      <c r="B25" s="247"/>
    </row>
    <row r="26" spans="1:109" x14ac:dyDescent="0.15">
      <c r="B26" s="247"/>
    </row>
    <row r="27" spans="1:109" x14ac:dyDescent="0.15">
      <c r="B27" s="247"/>
    </row>
    <row r="28" spans="1:109" x14ac:dyDescent="0.15">
      <c r="B28" s="247"/>
    </row>
    <row r="29" spans="1:109" x14ac:dyDescent="0.15">
      <c r="B29" s="247"/>
    </row>
    <row r="30" spans="1:109" x14ac:dyDescent="0.15">
      <c r="B30" s="247"/>
    </row>
    <row r="31" spans="1:109" x14ac:dyDescent="0.15">
      <c r="B31" s="247"/>
    </row>
    <row r="32" spans="1:109" x14ac:dyDescent="0.15">
      <c r="B32" s="247"/>
    </row>
    <row r="33" spans="2:109" x14ac:dyDescent="0.15">
      <c r="B33" s="247"/>
    </row>
    <row r="34" spans="2:109" x14ac:dyDescent="0.15">
      <c r="B34" s="247"/>
    </row>
    <row r="35" spans="2:109" x14ac:dyDescent="0.15">
      <c r="B35" s="247"/>
    </row>
    <row r="36" spans="2:109" x14ac:dyDescent="0.15">
      <c r="B36" s="247"/>
    </row>
    <row r="37" spans="2:109" x14ac:dyDescent="0.15">
      <c r="B37" s="247"/>
    </row>
    <row r="38" spans="2:109" x14ac:dyDescent="0.15">
      <c r="B38" s="247"/>
    </row>
    <row r="39" spans="2:109"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x14ac:dyDescent="0.15">
      <c r="B40" s="1207"/>
      <c r="DD40" s="1207"/>
      <c r="DE40" s="243"/>
    </row>
    <row r="41" spans="2:109" ht="17.25" x14ac:dyDescent="0.15">
      <c r="B41" s="244" t="s">
        <v>564</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x14ac:dyDescent="0.15">
      <c r="B42" s="247"/>
      <c r="G42" s="1208"/>
      <c r="I42" s="1209"/>
      <c r="J42" s="1209"/>
      <c r="K42" s="1209"/>
      <c r="AM42" s="1208"/>
      <c r="AN42" s="1208" t="s">
        <v>565</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15">
      <c r="B43" s="247"/>
      <c r="AN43" s="1210" t="s">
        <v>566</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x14ac:dyDescent="0.15">
      <c r="B44" s="247"/>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x14ac:dyDescent="0.15">
      <c r="B45" s="247"/>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x14ac:dyDescent="0.15">
      <c r="B46" s="247"/>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x14ac:dyDescent="0.15">
      <c r="B47" s="247"/>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x14ac:dyDescent="0.15">
      <c r="B48" s="247"/>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x14ac:dyDescent="0.15">
      <c r="B49" s="247"/>
      <c r="AN49" s="243" t="s">
        <v>567</v>
      </c>
    </row>
    <row r="50" spans="1:109" x14ac:dyDescent="0.15">
      <c r="B50" s="247"/>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525</v>
      </c>
      <c r="BQ50" s="1226"/>
      <c r="BR50" s="1226"/>
      <c r="BS50" s="1226"/>
      <c r="BT50" s="1226"/>
      <c r="BU50" s="1226"/>
      <c r="BV50" s="1226"/>
      <c r="BW50" s="1226"/>
      <c r="BX50" s="1226" t="s">
        <v>526</v>
      </c>
      <c r="BY50" s="1226"/>
      <c r="BZ50" s="1226"/>
      <c r="CA50" s="1226"/>
      <c r="CB50" s="1226"/>
      <c r="CC50" s="1226"/>
      <c r="CD50" s="1226"/>
      <c r="CE50" s="1226"/>
      <c r="CF50" s="1226" t="s">
        <v>527</v>
      </c>
      <c r="CG50" s="1226"/>
      <c r="CH50" s="1226"/>
      <c r="CI50" s="1226"/>
      <c r="CJ50" s="1226"/>
      <c r="CK50" s="1226"/>
      <c r="CL50" s="1226"/>
      <c r="CM50" s="1226"/>
      <c r="CN50" s="1226" t="s">
        <v>528</v>
      </c>
      <c r="CO50" s="1226"/>
      <c r="CP50" s="1226"/>
      <c r="CQ50" s="1226"/>
      <c r="CR50" s="1226"/>
      <c r="CS50" s="1226"/>
      <c r="CT50" s="1226"/>
      <c r="CU50" s="1226"/>
      <c r="CV50" s="1226" t="s">
        <v>529</v>
      </c>
      <c r="CW50" s="1226"/>
      <c r="CX50" s="1226"/>
      <c r="CY50" s="1226"/>
      <c r="CZ50" s="1226"/>
      <c r="DA50" s="1226"/>
      <c r="DB50" s="1226"/>
      <c r="DC50" s="1226"/>
    </row>
    <row r="51" spans="1:109" ht="13.5" customHeight="1" x14ac:dyDescent="0.15">
      <c r="B51" s="247"/>
      <c r="G51" s="1227"/>
      <c r="H51" s="1227"/>
      <c r="I51" s="1228"/>
      <c r="J51" s="1228"/>
      <c r="K51" s="1229"/>
      <c r="L51" s="1229"/>
      <c r="M51" s="1229"/>
      <c r="N51" s="1229"/>
      <c r="AM51" s="1219"/>
      <c r="AN51" s="1230" t="s">
        <v>568</v>
      </c>
      <c r="AO51" s="1230"/>
      <c r="AP51" s="1230"/>
      <c r="AQ51" s="1230"/>
      <c r="AR51" s="1230"/>
      <c r="AS51" s="1230"/>
      <c r="AT51" s="1230"/>
      <c r="AU51" s="1230"/>
      <c r="AV51" s="1230"/>
      <c r="AW51" s="1230"/>
      <c r="AX51" s="1230"/>
      <c r="AY51" s="1230"/>
      <c r="AZ51" s="1230"/>
      <c r="BA51" s="1230"/>
      <c r="BB51" s="1230" t="s">
        <v>569</v>
      </c>
      <c r="BC51" s="1230"/>
      <c r="BD51" s="1230"/>
      <c r="BE51" s="1230"/>
      <c r="BF51" s="1230"/>
      <c r="BG51" s="1230"/>
      <c r="BH51" s="1230"/>
      <c r="BI51" s="1230"/>
      <c r="BJ51" s="1230"/>
      <c r="BK51" s="1230"/>
      <c r="BL51" s="1230"/>
      <c r="BM51" s="1230"/>
      <c r="BN51" s="1230"/>
      <c r="BO51" s="1230"/>
      <c r="BP51" s="1231">
        <v>39.6</v>
      </c>
      <c r="BQ51" s="1231"/>
      <c r="BR51" s="1231"/>
      <c r="BS51" s="1231"/>
      <c r="BT51" s="1231"/>
      <c r="BU51" s="1231"/>
      <c r="BV51" s="1231"/>
      <c r="BW51" s="1231"/>
      <c r="BX51" s="1231">
        <v>35.299999999999997</v>
      </c>
      <c r="BY51" s="1231"/>
      <c r="BZ51" s="1231"/>
      <c r="CA51" s="1231"/>
      <c r="CB51" s="1231"/>
      <c r="CC51" s="1231"/>
      <c r="CD51" s="1231"/>
      <c r="CE51" s="1231"/>
      <c r="CF51" s="1231">
        <v>26.8</v>
      </c>
      <c r="CG51" s="1231"/>
      <c r="CH51" s="1231"/>
      <c r="CI51" s="1231"/>
      <c r="CJ51" s="1231"/>
      <c r="CK51" s="1231"/>
      <c r="CL51" s="1231"/>
      <c r="CM51" s="1231"/>
      <c r="CN51" s="1231">
        <v>17.100000000000001</v>
      </c>
      <c r="CO51" s="1231"/>
      <c r="CP51" s="1231"/>
      <c r="CQ51" s="1231"/>
      <c r="CR51" s="1231"/>
      <c r="CS51" s="1231"/>
      <c r="CT51" s="1231"/>
      <c r="CU51" s="1231"/>
      <c r="CV51" s="1231">
        <v>15.6</v>
      </c>
      <c r="CW51" s="1231"/>
      <c r="CX51" s="1231"/>
      <c r="CY51" s="1231"/>
      <c r="CZ51" s="1231"/>
      <c r="DA51" s="1231"/>
      <c r="DB51" s="1231"/>
      <c r="DC51" s="1231"/>
    </row>
    <row r="52" spans="1:109" x14ac:dyDescent="0.15">
      <c r="B52" s="247"/>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x14ac:dyDescent="0.15">
      <c r="A53" s="1209"/>
      <c r="B53" s="247"/>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570</v>
      </c>
      <c r="BC53" s="1230"/>
      <c r="BD53" s="1230"/>
      <c r="BE53" s="1230"/>
      <c r="BF53" s="1230"/>
      <c r="BG53" s="1230"/>
      <c r="BH53" s="1230"/>
      <c r="BI53" s="1230"/>
      <c r="BJ53" s="1230"/>
      <c r="BK53" s="1230"/>
      <c r="BL53" s="1230"/>
      <c r="BM53" s="1230"/>
      <c r="BN53" s="1230"/>
      <c r="BO53" s="1230"/>
      <c r="BP53" s="1231">
        <v>63</v>
      </c>
      <c r="BQ53" s="1231"/>
      <c r="BR53" s="1231"/>
      <c r="BS53" s="1231"/>
      <c r="BT53" s="1231"/>
      <c r="BU53" s="1231"/>
      <c r="BV53" s="1231"/>
      <c r="BW53" s="1231"/>
      <c r="BX53" s="1231">
        <v>64.3</v>
      </c>
      <c r="BY53" s="1231"/>
      <c r="BZ53" s="1231"/>
      <c r="CA53" s="1231"/>
      <c r="CB53" s="1231"/>
      <c r="CC53" s="1231"/>
      <c r="CD53" s="1231"/>
      <c r="CE53" s="1231"/>
      <c r="CF53" s="1231">
        <v>65.900000000000006</v>
      </c>
      <c r="CG53" s="1231"/>
      <c r="CH53" s="1231"/>
      <c r="CI53" s="1231"/>
      <c r="CJ53" s="1231"/>
      <c r="CK53" s="1231"/>
      <c r="CL53" s="1231"/>
      <c r="CM53" s="1231"/>
      <c r="CN53" s="1231">
        <v>67.3</v>
      </c>
      <c r="CO53" s="1231"/>
      <c r="CP53" s="1231"/>
      <c r="CQ53" s="1231"/>
      <c r="CR53" s="1231"/>
      <c r="CS53" s="1231"/>
      <c r="CT53" s="1231"/>
      <c r="CU53" s="1231"/>
      <c r="CV53" s="1231">
        <v>68.5</v>
      </c>
      <c r="CW53" s="1231"/>
      <c r="CX53" s="1231"/>
      <c r="CY53" s="1231"/>
      <c r="CZ53" s="1231"/>
      <c r="DA53" s="1231"/>
      <c r="DB53" s="1231"/>
      <c r="DC53" s="1231"/>
    </row>
    <row r="54" spans="1:109" x14ac:dyDescent="0.15">
      <c r="A54" s="1209"/>
      <c r="B54" s="247"/>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x14ac:dyDescent="0.15">
      <c r="A55" s="1209"/>
      <c r="B55" s="247"/>
      <c r="G55" s="1220"/>
      <c r="H55" s="1220"/>
      <c r="I55" s="1220"/>
      <c r="J55" s="1220"/>
      <c r="K55" s="1229"/>
      <c r="L55" s="1229"/>
      <c r="M55" s="1229"/>
      <c r="N55" s="1229"/>
      <c r="AN55" s="1226" t="s">
        <v>571</v>
      </c>
      <c r="AO55" s="1226"/>
      <c r="AP55" s="1226"/>
      <c r="AQ55" s="1226"/>
      <c r="AR55" s="1226"/>
      <c r="AS55" s="1226"/>
      <c r="AT55" s="1226"/>
      <c r="AU55" s="1226"/>
      <c r="AV55" s="1226"/>
      <c r="AW55" s="1226"/>
      <c r="AX55" s="1226"/>
      <c r="AY55" s="1226"/>
      <c r="AZ55" s="1226"/>
      <c r="BA55" s="1226"/>
      <c r="BB55" s="1230" t="s">
        <v>569</v>
      </c>
      <c r="BC55" s="1230"/>
      <c r="BD55" s="1230"/>
      <c r="BE55" s="1230"/>
      <c r="BF55" s="1230"/>
      <c r="BG55" s="1230"/>
      <c r="BH55" s="1230"/>
      <c r="BI55" s="1230"/>
      <c r="BJ55" s="1230"/>
      <c r="BK55" s="1230"/>
      <c r="BL55" s="1230"/>
      <c r="BM55" s="1230"/>
      <c r="BN55" s="1230"/>
      <c r="BO55" s="1230"/>
      <c r="BP55" s="1231">
        <v>25.1</v>
      </c>
      <c r="BQ55" s="1231"/>
      <c r="BR55" s="1231"/>
      <c r="BS55" s="1231"/>
      <c r="BT55" s="1231"/>
      <c r="BU55" s="1231"/>
      <c r="BV55" s="1231"/>
      <c r="BW55" s="1231"/>
      <c r="BX55" s="1231">
        <v>18</v>
      </c>
      <c r="BY55" s="1231"/>
      <c r="BZ55" s="1231"/>
      <c r="CA55" s="1231"/>
      <c r="CB55" s="1231"/>
      <c r="CC55" s="1231"/>
      <c r="CD55" s="1231"/>
      <c r="CE55" s="1231"/>
      <c r="CF55" s="1231">
        <v>12.7</v>
      </c>
      <c r="CG55" s="1231"/>
      <c r="CH55" s="1231"/>
      <c r="CI55" s="1231"/>
      <c r="CJ55" s="1231"/>
      <c r="CK55" s="1231"/>
      <c r="CL55" s="1231"/>
      <c r="CM55" s="1231"/>
      <c r="CN55" s="1231">
        <v>10</v>
      </c>
      <c r="CO55" s="1231"/>
      <c r="CP55" s="1231"/>
      <c r="CQ55" s="1231"/>
      <c r="CR55" s="1231"/>
      <c r="CS55" s="1231"/>
      <c r="CT55" s="1231"/>
      <c r="CU55" s="1231"/>
      <c r="CV55" s="1231">
        <v>6</v>
      </c>
      <c r="CW55" s="1231"/>
      <c r="CX55" s="1231"/>
      <c r="CY55" s="1231"/>
      <c r="CZ55" s="1231"/>
      <c r="DA55" s="1231"/>
      <c r="DB55" s="1231"/>
      <c r="DC55" s="1231"/>
    </row>
    <row r="56" spans="1:109" x14ac:dyDescent="0.15">
      <c r="A56" s="1209"/>
      <c r="B56" s="247"/>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x14ac:dyDescent="0.15">
      <c r="B57" s="1232"/>
      <c r="G57" s="1220"/>
      <c r="H57" s="1220"/>
      <c r="I57" s="1233"/>
      <c r="J57" s="1233"/>
      <c r="K57" s="1229"/>
      <c r="L57" s="1229"/>
      <c r="M57" s="1229"/>
      <c r="N57" s="1229"/>
      <c r="AM57" s="243"/>
      <c r="AN57" s="1226"/>
      <c r="AO57" s="1226"/>
      <c r="AP57" s="1226"/>
      <c r="AQ57" s="1226"/>
      <c r="AR57" s="1226"/>
      <c r="AS57" s="1226"/>
      <c r="AT57" s="1226"/>
      <c r="AU57" s="1226"/>
      <c r="AV57" s="1226"/>
      <c r="AW57" s="1226"/>
      <c r="AX57" s="1226"/>
      <c r="AY57" s="1226"/>
      <c r="AZ57" s="1226"/>
      <c r="BA57" s="1226"/>
      <c r="BB57" s="1230" t="s">
        <v>570</v>
      </c>
      <c r="BC57" s="1230"/>
      <c r="BD57" s="1230"/>
      <c r="BE57" s="1230"/>
      <c r="BF57" s="1230"/>
      <c r="BG57" s="1230"/>
      <c r="BH57" s="1230"/>
      <c r="BI57" s="1230"/>
      <c r="BJ57" s="1230"/>
      <c r="BK57" s="1230"/>
      <c r="BL57" s="1230"/>
      <c r="BM57" s="1230"/>
      <c r="BN57" s="1230"/>
      <c r="BO57" s="1230"/>
      <c r="BP57" s="1231">
        <v>61</v>
      </c>
      <c r="BQ57" s="1231"/>
      <c r="BR57" s="1231"/>
      <c r="BS57" s="1231"/>
      <c r="BT57" s="1231"/>
      <c r="BU57" s="1231"/>
      <c r="BV57" s="1231"/>
      <c r="BW57" s="1231"/>
      <c r="BX57" s="1231">
        <v>62.2</v>
      </c>
      <c r="BY57" s="1231"/>
      <c r="BZ57" s="1231"/>
      <c r="CA57" s="1231"/>
      <c r="CB57" s="1231"/>
      <c r="CC57" s="1231"/>
      <c r="CD57" s="1231"/>
      <c r="CE57" s="1231"/>
      <c r="CF57" s="1231">
        <v>63.2</v>
      </c>
      <c r="CG57" s="1231"/>
      <c r="CH57" s="1231"/>
      <c r="CI57" s="1231"/>
      <c r="CJ57" s="1231"/>
      <c r="CK57" s="1231"/>
      <c r="CL57" s="1231"/>
      <c r="CM57" s="1231"/>
      <c r="CN57" s="1231">
        <v>64.599999999999994</v>
      </c>
      <c r="CO57" s="1231"/>
      <c r="CP57" s="1231"/>
      <c r="CQ57" s="1231"/>
      <c r="CR57" s="1231"/>
      <c r="CS57" s="1231"/>
      <c r="CT57" s="1231"/>
      <c r="CU57" s="1231"/>
      <c r="CV57" s="1231">
        <v>65.900000000000006</v>
      </c>
      <c r="CW57" s="1231"/>
      <c r="CX57" s="1231"/>
      <c r="CY57" s="1231"/>
      <c r="CZ57" s="1231"/>
      <c r="DA57" s="1231"/>
      <c r="DB57" s="1231"/>
      <c r="DC57" s="1231"/>
      <c r="DD57" s="1234"/>
      <c r="DE57" s="1232"/>
    </row>
    <row r="58" spans="1:109" s="1209" customFormat="1" x14ac:dyDescent="0.15">
      <c r="A58" s="243"/>
      <c r="B58" s="1232"/>
      <c r="G58" s="1220"/>
      <c r="H58" s="1220"/>
      <c r="I58" s="1233"/>
      <c r="J58" s="1233"/>
      <c r="K58" s="1229"/>
      <c r="L58" s="1229"/>
      <c r="M58" s="1229"/>
      <c r="N58" s="1229"/>
      <c r="AM58" s="243"/>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x14ac:dyDescent="0.15">
      <c r="A59" s="243"/>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x14ac:dyDescent="0.15">
      <c r="A60" s="243"/>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x14ac:dyDescent="0.15">
      <c r="A61" s="243"/>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x14ac:dyDescent="0.15">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43"/>
    </row>
    <row r="63" spans="1:109" ht="17.25" x14ac:dyDescent="0.15">
      <c r="B63" s="300" t="s">
        <v>572</v>
      </c>
    </row>
    <row r="64" spans="1:109" x14ac:dyDescent="0.15">
      <c r="B64" s="247"/>
      <c r="G64" s="1208"/>
      <c r="I64" s="1240"/>
      <c r="J64" s="1240"/>
      <c r="K64" s="1240"/>
      <c r="L64" s="1240"/>
      <c r="M64" s="1240"/>
      <c r="N64" s="1241"/>
      <c r="AM64" s="1208"/>
      <c r="AN64" s="1208" t="s">
        <v>565</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x14ac:dyDescent="0.15">
      <c r="B65" s="247"/>
      <c r="AN65" s="1210" t="s">
        <v>573</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x14ac:dyDescent="0.15">
      <c r="B66" s="247"/>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x14ac:dyDescent="0.15">
      <c r="B67" s="247"/>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x14ac:dyDescent="0.15">
      <c r="B68" s="247"/>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x14ac:dyDescent="0.15">
      <c r="B69" s="247"/>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x14ac:dyDescent="0.15">
      <c r="B70" s="247"/>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x14ac:dyDescent="0.15">
      <c r="B71" s="247"/>
      <c r="G71" s="1245"/>
      <c r="I71" s="1246"/>
      <c r="J71" s="1243"/>
      <c r="K71" s="1243"/>
      <c r="L71" s="1244"/>
      <c r="M71" s="1243"/>
      <c r="N71" s="1244"/>
      <c r="AM71" s="1245"/>
      <c r="AN71" s="243" t="s">
        <v>567</v>
      </c>
    </row>
    <row r="72" spans="2:107" x14ac:dyDescent="0.15">
      <c r="B72" s="247"/>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525</v>
      </c>
      <c r="BQ72" s="1226"/>
      <c r="BR72" s="1226"/>
      <c r="BS72" s="1226"/>
      <c r="BT72" s="1226"/>
      <c r="BU72" s="1226"/>
      <c r="BV72" s="1226"/>
      <c r="BW72" s="1226"/>
      <c r="BX72" s="1226" t="s">
        <v>526</v>
      </c>
      <c r="BY72" s="1226"/>
      <c r="BZ72" s="1226"/>
      <c r="CA72" s="1226"/>
      <c r="CB72" s="1226"/>
      <c r="CC72" s="1226"/>
      <c r="CD72" s="1226"/>
      <c r="CE72" s="1226"/>
      <c r="CF72" s="1226" t="s">
        <v>527</v>
      </c>
      <c r="CG72" s="1226"/>
      <c r="CH72" s="1226"/>
      <c r="CI72" s="1226"/>
      <c r="CJ72" s="1226"/>
      <c r="CK72" s="1226"/>
      <c r="CL72" s="1226"/>
      <c r="CM72" s="1226"/>
      <c r="CN72" s="1226" t="s">
        <v>528</v>
      </c>
      <c r="CO72" s="1226"/>
      <c r="CP72" s="1226"/>
      <c r="CQ72" s="1226"/>
      <c r="CR72" s="1226"/>
      <c r="CS72" s="1226"/>
      <c r="CT72" s="1226"/>
      <c r="CU72" s="1226"/>
      <c r="CV72" s="1226" t="s">
        <v>529</v>
      </c>
      <c r="CW72" s="1226"/>
      <c r="CX72" s="1226"/>
      <c r="CY72" s="1226"/>
      <c r="CZ72" s="1226"/>
      <c r="DA72" s="1226"/>
      <c r="DB72" s="1226"/>
      <c r="DC72" s="1226"/>
    </row>
    <row r="73" spans="2:107" x14ac:dyDescent="0.15">
      <c r="B73" s="247"/>
      <c r="G73" s="1227"/>
      <c r="H73" s="1227"/>
      <c r="I73" s="1227"/>
      <c r="J73" s="1227"/>
      <c r="K73" s="1247"/>
      <c r="L73" s="1247"/>
      <c r="M73" s="1247"/>
      <c r="N73" s="1247"/>
      <c r="AM73" s="1219"/>
      <c r="AN73" s="1230" t="s">
        <v>568</v>
      </c>
      <c r="AO73" s="1230"/>
      <c r="AP73" s="1230"/>
      <c r="AQ73" s="1230"/>
      <c r="AR73" s="1230"/>
      <c r="AS73" s="1230"/>
      <c r="AT73" s="1230"/>
      <c r="AU73" s="1230"/>
      <c r="AV73" s="1230"/>
      <c r="AW73" s="1230"/>
      <c r="AX73" s="1230"/>
      <c r="AY73" s="1230"/>
      <c r="AZ73" s="1230"/>
      <c r="BA73" s="1230"/>
      <c r="BB73" s="1230" t="s">
        <v>569</v>
      </c>
      <c r="BC73" s="1230"/>
      <c r="BD73" s="1230"/>
      <c r="BE73" s="1230"/>
      <c r="BF73" s="1230"/>
      <c r="BG73" s="1230"/>
      <c r="BH73" s="1230"/>
      <c r="BI73" s="1230"/>
      <c r="BJ73" s="1230"/>
      <c r="BK73" s="1230"/>
      <c r="BL73" s="1230"/>
      <c r="BM73" s="1230"/>
      <c r="BN73" s="1230"/>
      <c r="BO73" s="1230"/>
      <c r="BP73" s="1231">
        <v>39.6</v>
      </c>
      <c r="BQ73" s="1231"/>
      <c r="BR73" s="1231"/>
      <c r="BS73" s="1231"/>
      <c r="BT73" s="1231"/>
      <c r="BU73" s="1231"/>
      <c r="BV73" s="1231"/>
      <c r="BW73" s="1231"/>
      <c r="BX73" s="1231">
        <v>35.299999999999997</v>
      </c>
      <c r="BY73" s="1231"/>
      <c r="BZ73" s="1231"/>
      <c r="CA73" s="1231"/>
      <c r="CB73" s="1231"/>
      <c r="CC73" s="1231"/>
      <c r="CD73" s="1231"/>
      <c r="CE73" s="1231"/>
      <c r="CF73" s="1231">
        <v>26.8</v>
      </c>
      <c r="CG73" s="1231"/>
      <c r="CH73" s="1231"/>
      <c r="CI73" s="1231"/>
      <c r="CJ73" s="1231"/>
      <c r="CK73" s="1231"/>
      <c r="CL73" s="1231"/>
      <c r="CM73" s="1231"/>
      <c r="CN73" s="1231">
        <v>17.100000000000001</v>
      </c>
      <c r="CO73" s="1231"/>
      <c r="CP73" s="1231"/>
      <c r="CQ73" s="1231"/>
      <c r="CR73" s="1231"/>
      <c r="CS73" s="1231"/>
      <c r="CT73" s="1231"/>
      <c r="CU73" s="1231"/>
      <c r="CV73" s="1231">
        <v>15.6</v>
      </c>
      <c r="CW73" s="1231"/>
      <c r="CX73" s="1231"/>
      <c r="CY73" s="1231"/>
      <c r="CZ73" s="1231"/>
      <c r="DA73" s="1231"/>
      <c r="DB73" s="1231"/>
      <c r="DC73" s="1231"/>
    </row>
    <row r="74" spans="2:107" x14ac:dyDescent="0.15">
      <c r="B74" s="247"/>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x14ac:dyDescent="0.15">
      <c r="B75" s="247"/>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574</v>
      </c>
      <c r="BC75" s="1230"/>
      <c r="BD75" s="1230"/>
      <c r="BE75" s="1230"/>
      <c r="BF75" s="1230"/>
      <c r="BG75" s="1230"/>
      <c r="BH75" s="1230"/>
      <c r="BI75" s="1230"/>
      <c r="BJ75" s="1230"/>
      <c r="BK75" s="1230"/>
      <c r="BL75" s="1230"/>
      <c r="BM75" s="1230"/>
      <c r="BN75" s="1230"/>
      <c r="BO75" s="1230"/>
      <c r="BP75" s="1231">
        <v>3.5</v>
      </c>
      <c r="BQ75" s="1231"/>
      <c r="BR75" s="1231"/>
      <c r="BS75" s="1231"/>
      <c r="BT75" s="1231"/>
      <c r="BU75" s="1231"/>
      <c r="BV75" s="1231"/>
      <c r="BW75" s="1231"/>
      <c r="BX75" s="1231">
        <v>4.5999999999999996</v>
      </c>
      <c r="BY75" s="1231"/>
      <c r="BZ75" s="1231"/>
      <c r="CA75" s="1231"/>
      <c r="CB75" s="1231"/>
      <c r="CC75" s="1231"/>
      <c r="CD75" s="1231"/>
      <c r="CE75" s="1231"/>
      <c r="CF75" s="1231">
        <v>5.7</v>
      </c>
      <c r="CG75" s="1231"/>
      <c r="CH75" s="1231"/>
      <c r="CI75" s="1231"/>
      <c r="CJ75" s="1231"/>
      <c r="CK75" s="1231"/>
      <c r="CL75" s="1231"/>
      <c r="CM75" s="1231"/>
      <c r="CN75" s="1231">
        <v>6.4</v>
      </c>
      <c r="CO75" s="1231"/>
      <c r="CP75" s="1231"/>
      <c r="CQ75" s="1231"/>
      <c r="CR75" s="1231"/>
      <c r="CS75" s="1231"/>
      <c r="CT75" s="1231"/>
      <c r="CU75" s="1231"/>
      <c r="CV75" s="1231">
        <v>7.1</v>
      </c>
      <c r="CW75" s="1231"/>
      <c r="CX75" s="1231"/>
      <c r="CY75" s="1231"/>
      <c r="CZ75" s="1231"/>
      <c r="DA75" s="1231"/>
      <c r="DB75" s="1231"/>
      <c r="DC75" s="1231"/>
    </row>
    <row r="76" spans="2:107" x14ac:dyDescent="0.15">
      <c r="B76" s="247"/>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x14ac:dyDescent="0.15">
      <c r="B77" s="247"/>
      <c r="G77" s="1220"/>
      <c r="H77" s="1220"/>
      <c r="I77" s="1220"/>
      <c r="J77" s="1220"/>
      <c r="K77" s="1247"/>
      <c r="L77" s="1247"/>
      <c r="M77" s="1247"/>
      <c r="N77" s="1247"/>
      <c r="AN77" s="1226" t="s">
        <v>571</v>
      </c>
      <c r="AO77" s="1226"/>
      <c r="AP77" s="1226"/>
      <c r="AQ77" s="1226"/>
      <c r="AR77" s="1226"/>
      <c r="AS77" s="1226"/>
      <c r="AT77" s="1226"/>
      <c r="AU77" s="1226"/>
      <c r="AV77" s="1226"/>
      <c r="AW77" s="1226"/>
      <c r="AX77" s="1226"/>
      <c r="AY77" s="1226"/>
      <c r="AZ77" s="1226"/>
      <c r="BA77" s="1226"/>
      <c r="BB77" s="1230" t="s">
        <v>569</v>
      </c>
      <c r="BC77" s="1230"/>
      <c r="BD77" s="1230"/>
      <c r="BE77" s="1230"/>
      <c r="BF77" s="1230"/>
      <c r="BG77" s="1230"/>
      <c r="BH77" s="1230"/>
      <c r="BI77" s="1230"/>
      <c r="BJ77" s="1230"/>
      <c r="BK77" s="1230"/>
      <c r="BL77" s="1230"/>
      <c r="BM77" s="1230"/>
      <c r="BN77" s="1230"/>
      <c r="BO77" s="1230"/>
      <c r="BP77" s="1231">
        <v>25.1</v>
      </c>
      <c r="BQ77" s="1231"/>
      <c r="BR77" s="1231"/>
      <c r="BS77" s="1231"/>
      <c r="BT77" s="1231"/>
      <c r="BU77" s="1231"/>
      <c r="BV77" s="1231"/>
      <c r="BW77" s="1231"/>
      <c r="BX77" s="1231">
        <v>18</v>
      </c>
      <c r="BY77" s="1231"/>
      <c r="BZ77" s="1231"/>
      <c r="CA77" s="1231"/>
      <c r="CB77" s="1231"/>
      <c r="CC77" s="1231"/>
      <c r="CD77" s="1231"/>
      <c r="CE77" s="1231"/>
      <c r="CF77" s="1231">
        <v>12.7</v>
      </c>
      <c r="CG77" s="1231"/>
      <c r="CH77" s="1231"/>
      <c r="CI77" s="1231"/>
      <c r="CJ77" s="1231"/>
      <c r="CK77" s="1231"/>
      <c r="CL77" s="1231"/>
      <c r="CM77" s="1231"/>
      <c r="CN77" s="1231">
        <v>10</v>
      </c>
      <c r="CO77" s="1231"/>
      <c r="CP77" s="1231"/>
      <c r="CQ77" s="1231"/>
      <c r="CR77" s="1231"/>
      <c r="CS77" s="1231"/>
      <c r="CT77" s="1231"/>
      <c r="CU77" s="1231"/>
      <c r="CV77" s="1231">
        <v>6</v>
      </c>
      <c r="CW77" s="1231"/>
      <c r="CX77" s="1231"/>
      <c r="CY77" s="1231"/>
      <c r="CZ77" s="1231"/>
      <c r="DA77" s="1231"/>
      <c r="DB77" s="1231"/>
      <c r="DC77" s="1231"/>
    </row>
    <row r="78" spans="2:107" x14ac:dyDescent="0.15">
      <c r="B78" s="247"/>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x14ac:dyDescent="0.15">
      <c r="B79" s="247"/>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574</v>
      </c>
      <c r="BC79" s="1230"/>
      <c r="BD79" s="1230"/>
      <c r="BE79" s="1230"/>
      <c r="BF79" s="1230"/>
      <c r="BG79" s="1230"/>
      <c r="BH79" s="1230"/>
      <c r="BI79" s="1230"/>
      <c r="BJ79" s="1230"/>
      <c r="BK79" s="1230"/>
      <c r="BL79" s="1230"/>
      <c r="BM79" s="1230"/>
      <c r="BN79" s="1230"/>
      <c r="BO79" s="1230"/>
      <c r="BP79" s="1231">
        <v>6.4</v>
      </c>
      <c r="BQ79" s="1231"/>
      <c r="BR79" s="1231"/>
      <c r="BS79" s="1231"/>
      <c r="BT79" s="1231"/>
      <c r="BU79" s="1231"/>
      <c r="BV79" s="1231"/>
      <c r="BW79" s="1231"/>
      <c r="BX79" s="1231">
        <v>6.6</v>
      </c>
      <c r="BY79" s="1231"/>
      <c r="BZ79" s="1231"/>
      <c r="CA79" s="1231"/>
      <c r="CB79" s="1231"/>
      <c r="CC79" s="1231"/>
      <c r="CD79" s="1231"/>
      <c r="CE79" s="1231"/>
      <c r="CF79" s="1231">
        <v>6.6</v>
      </c>
      <c r="CG79" s="1231"/>
      <c r="CH79" s="1231"/>
      <c r="CI79" s="1231"/>
      <c r="CJ79" s="1231"/>
      <c r="CK79" s="1231"/>
      <c r="CL79" s="1231"/>
      <c r="CM79" s="1231"/>
      <c r="CN79" s="1231">
        <v>6.7</v>
      </c>
      <c r="CO79" s="1231"/>
      <c r="CP79" s="1231"/>
      <c r="CQ79" s="1231"/>
      <c r="CR79" s="1231"/>
      <c r="CS79" s="1231"/>
      <c r="CT79" s="1231"/>
      <c r="CU79" s="1231"/>
      <c r="CV79" s="1231">
        <v>6.5</v>
      </c>
      <c r="CW79" s="1231"/>
      <c r="CX79" s="1231"/>
      <c r="CY79" s="1231"/>
      <c r="CZ79" s="1231"/>
      <c r="DA79" s="1231"/>
      <c r="DB79" s="1231"/>
      <c r="DC79" s="1231"/>
    </row>
    <row r="80" spans="2:107" x14ac:dyDescent="0.15">
      <c r="B80" s="247"/>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x14ac:dyDescent="0.15">
      <c r="B81" s="247"/>
    </row>
    <row r="82" spans="2:109" ht="17.25" x14ac:dyDescent="0.15">
      <c r="B82" s="247"/>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x14ac:dyDescent="0.15">
      <c r="DD84" s="243"/>
      <c r="DE84" s="243"/>
    </row>
    <row r="85" spans="2:109" x14ac:dyDescent="0.15">
      <c r="DD85" s="243"/>
      <c r="DE85" s="243"/>
    </row>
  </sheetData>
  <sheetProtection algorithmName="SHA-512" hashValue="2nn1048k98WUR3Kl6UlYnbzqqG094HpNIfzgnuQoz+mBCK+dIdPjpRnqeQdbnTsrvKK5q/lje4MT8s9IK4+E4Q==" saltValue="tzYr/IgA9+y3oLPGsdhNr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0D2A4-78BE-42DB-92D4-CB6F0E6A70E0}">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S2" s="241"/>
      <c r="AH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475</v>
      </c>
    </row>
  </sheetData>
  <sheetProtection algorithmName="SHA-512" hashValue="QP6ndZZIEfn/XXME9tiH2vSL93WZwZ1pB5Zy+5fllvkUxA9lygoeWgeWWlNBZT/A2W5E8460NhfR8uEbSF0JCg==" saltValue="5KLKIvWDTXsX7ZZIdABR+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F479-BC0F-4707-9F66-763D5A353E0A}">
  <sheetPr>
    <pageSetUpPr fitToPage="1"/>
  </sheetPr>
  <dimension ref="A1:DR125"/>
  <sheetViews>
    <sheetView showGridLines="0" zoomScale="80" zoomScaleNormal="80" zoomScaleSheetLayoutView="55"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475</v>
      </c>
    </row>
  </sheetData>
  <sheetProtection algorithmName="SHA-512" hashValue="vWbGgP9Gv5AA9bzZeFeEoHEmvrViatiJBXe5mpCrSRk7EltZ7PQDYC6GmZBD83b5g4BY2qBr0272qswRHUEcyw==" saltValue="otxrFbVTiPgJ5u9RKiATx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524</v>
      </c>
      <c r="G2" s="137"/>
      <c r="H2" s="138"/>
    </row>
    <row r="3" spans="1:8" x14ac:dyDescent="0.15">
      <c r="A3" s="134" t="s">
        <v>517</v>
      </c>
      <c r="B3" s="139"/>
      <c r="C3" s="140"/>
      <c r="D3" s="141">
        <v>34483</v>
      </c>
      <c r="E3" s="142"/>
      <c r="F3" s="143">
        <v>63812</v>
      </c>
      <c r="G3" s="144"/>
      <c r="H3" s="145"/>
    </row>
    <row r="4" spans="1:8" x14ac:dyDescent="0.15">
      <c r="A4" s="146"/>
      <c r="B4" s="147"/>
      <c r="C4" s="148"/>
      <c r="D4" s="149">
        <v>22885</v>
      </c>
      <c r="E4" s="150"/>
      <c r="F4" s="151">
        <v>33848</v>
      </c>
      <c r="G4" s="152"/>
      <c r="H4" s="153"/>
    </row>
    <row r="5" spans="1:8" x14ac:dyDescent="0.15">
      <c r="A5" s="134" t="s">
        <v>519</v>
      </c>
      <c r="B5" s="139"/>
      <c r="C5" s="140"/>
      <c r="D5" s="141">
        <v>33450</v>
      </c>
      <c r="E5" s="142"/>
      <c r="F5" s="143">
        <v>54225</v>
      </c>
      <c r="G5" s="144"/>
      <c r="H5" s="145"/>
    </row>
    <row r="6" spans="1:8" x14ac:dyDescent="0.15">
      <c r="A6" s="146"/>
      <c r="B6" s="147"/>
      <c r="C6" s="148"/>
      <c r="D6" s="149">
        <v>18075</v>
      </c>
      <c r="E6" s="150"/>
      <c r="F6" s="151">
        <v>27337</v>
      </c>
      <c r="G6" s="152"/>
      <c r="H6" s="153"/>
    </row>
    <row r="7" spans="1:8" x14ac:dyDescent="0.15">
      <c r="A7" s="134" t="s">
        <v>520</v>
      </c>
      <c r="B7" s="139"/>
      <c r="C7" s="140"/>
      <c r="D7" s="141">
        <v>28498</v>
      </c>
      <c r="E7" s="142"/>
      <c r="F7" s="143">
        <v>54016</v>
      </c>
      <c r="G7" s="144"/>
      <c r="H7" s="145"/>
    </row>
    <row r="8" spans="1:8" x14ac:dyDescent="0.15">
      <c r="A8" s="146"/>
      <c r="B8" s="147"/>
      <c r="C8" s="148"/>
      <c r="D8" s="149">
        <v>15110</v>
      </c>
      <c r="E8" s="150"/>
      <c r="F8" s="151">
        <v>28078</v>
      </c>
      <c r="G8" s="152"/>
      <c r="H8" s="153"/>
    </row>
    <row r="9" spans="1:8" x14ac:dyDescent="0.15">
      <c r="A9" s="134" t="s">
        <v>521</v>
      </c>
      <c r="B9" s="139"/>
      <c r="C9" s="140"/>
      <c r="D9" s="141">
        <v>28769</v>
      </c>
      <c r="E9" s="142"/>
      <c r="F9" s="143">
        <v>52786</v>
      </c>
      <c r="G9" s="144"/>
      <c r="H9" s="145"/>
    </row>
    <row r="10" spans="1:8" x14ac:dyDescent="0.15">
      <c r="A10" s="146"/>
      <c r="B10" s="147"/>
      <c r="C10" s="148"/>
      <c r="D10" s="149">
        <v>19111</v>
      </c>
      <c r="E10" s="150"/>
      <c r="F10" s="151">
        <v>28742</v>
      </c>
      <c r="G10" s="152"/>
      <c r="H10" s="153"/>
    </row>
    <row r="11" spans="1:8" x14ac:dyDescent="0.15">
      <c r="A11" s="134" t="s">
        <v>522</v>
      </c>
      <c r="B11" s="139"/>
      <c r="C11" s="140"/>
      <c r="D11" s="141">
        <v>40169</v>
      </c>
      <c r="E11" s="142"/>
      <c r="F11" s="143">
        <v>58465</v>
      </c>
      <c r="G11" s="144"/>
      <c r="H11" s="145"/>
    </row>
    <row r="12" spans="1:8" x14ac:dyDescent="0.15">
      <c r="A12" s="146"/>
      <c r="B12" s="147"/>
      <c r="C12" s="154"/>
      <c r="D12" s="149">
        <v>22292</v>
      </c>
      <c r="E12" s="150"/>
      <c r="F12" s="151">
        <v>34452</v>
      </c>
      <c r="G12" s="152"/>
      <c r="H12" s="153"/>
    </row>
    <row r="13" spans="1:8" x14ac:dyDescent="0.15">
      <c r="A13" s="134"/>
      <c r="B13" s="139"/>
      <c r="C13" s="140"/>
      <c r="D13" s="141">
        <v>33074</v>
      </c>
      <c r="E13" s="142"/>
      <c r="F13" s="143">
        <v>56661</v>
      </c>
      <c r="G13" s="155"/>
      <c r="H13" s="145"/>
    </row>
    <row r="14" spans="1:8" x14ac:dyDescent="0.15">
      <c r="A14" s="146"/>
      <c r="B14" s="147"/>
      <c r="C14" s="148"/>
      <c r="D14" s="149">
        <v>19495</v>
      </c>
      <c r="E14" s="150"/>
      <c r="F14" s="151">
        <v>30491</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0.49</v>
      </c>
      <c r="C19" s="156">
        <f>ROUND(VALUE(SUBSTITUTE(実質収支比率等に係る経年分析!G$48,"▲","-")),2)</f>
        <v>4.7300000000000004</v>
      </c>
      <c r="D19" s="156">
        <f>ROUND(VALUE(SUBSTITUTE(実質収支比率等に係る経年分析!H$48,"▲","-")),2)</f>
        <v>2.04</v>
      </c>
      <c r="E19" s="156">
        <f>ROUND(VALUE(SUBSTITUTE(実質収支比率等に係る経年分析!I$48,"▲","-")),2)</f>
        <v>2.2400000000000002</v>
      </c>
      <c r="F19" s="156">
        <f>ROUND(VALUE(SUBSTITUTE(実質収支比率等に係る経年分析!J$48,"▲","-")),2)</f>
        <v>1.49</v>
      </c>
    </row>
    <row r="20" spans="1:11" x14ac:dyDescent="0.15">
      <c r="A20" s="156" t="s">
        <v>53</v>
      </c>
      <c r="B20" s="156">
        <f>ROUND(VALUE(SUBSTITUTE(実質収支比率等に係る経年分析!F$47,"▲","-")),2)</f>
        <v>12.85</v>
      </c>
      <c r="C20" s="156">
        <f>ROUND(VALUE(SUBSTITUTE(実質収支比率等に係る経年分析!G$47,"▲","-")),2)</f>
        <v>12.53</v>
      </c>
      <c r="D20" s="156">
        <f>ROUND(VALUE(SUBSTITUTE(実質収支比率等に係る経年分析!H$47,"▲","-")),2)</f>
        <v>15.29</v>
      </c>
      <c r="E20" s="156">
        <f>ROUND(VALUE(SUBSTITUTE(実質収支比率等に係る経年分析!I$47,"▲","-")),2)</f>
        <v>16.03</v>
      </c>
      <c r="F20" s="156">
        <f>ROUND(VALUE(SUBSTITUTE(実質収支比率等に係る経年分析!J$47,"▲","-")),2)</f>
        <v>14.42</v>
      </c>
    </row>
    <row r="21" spans="1:11" x14ac:dyDescent="0.15">
      <c r="A21" s="156" t="s">
        <v>54</v>
      </c>
      <c r="B21" s="156">
        <f>IF(ISNUMBER(VALUE(SUBSTITUTE(実質収支比率等に係る経年分析!F$49,"▲","-"))),ROUND(VALUE(SUBSTITUTE(実質収支比率等に係る経年分析!F$49,"▲","-")),2),NA())</f>
        <v>-0.88</v>
      </c>
      <c r="C21" s="156">
        <f>IF(ISNUMBER(VALUE(SUBSTITUTE(実質収支比率等に係る経年分析!G$49,"▲","-"))),ROUND(VALUE(SUBSTITUTE(実質収支比率等に係る経年分析!G$49,"▲","-")),2),NA())</f>
        <v>4.5</v>
      </c>
      <c r="D21" s="156">
        <f>IF(ISNUMBER(VALUE(SUBSTITUTE(実質収支比率等に係る経年分析!H$49,"▲","-"))),ROUND(VALUE(SUBSTITUTE(実質収支比率等に係る経年分析!H$49,"▲","-")),2),NA())</f>
        <v>-0.38</v>
      </c>
      <c r="E21" s="156">
        <f>IF(ISNUMBER(VALUE(SUBSTITUTE(実質収支比率等に係る経年分析!I$49,"▲","-"))),ROUND(VALUE(SUBSTITUTE(実質収支比率等に係る経年分析!I$49,"▲","-")),2),NA())</f>
        <v>1.25</v>
      </c>
      <c r="F21" s="156">
        <f>IF(ISNUMBER(VALUE(SUBSTITUTE(実質収支比率等に係る経年分析!J$49,"▲","-"))),ROUND(VALUE(SUBSTITUTE(実質収支比率等に係る経年分析!J$49,"▲","-")),2),NA())</f>
        <v>-2.08</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str">
        <f>IF(連結実質赤字比率に係る赤字・黒字の構成分析!C$40="",NA(),連結実質赤字比率に係る赤字・黒字の構成分析!C$40)</f>
        <v>学校給食事業特別会計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15">
      <c r="A31" s="157" t="str">
        <f>IF(連結実質赤字比率に係る赤字・黒字の構成分析!C$39="",NA(),連結実質赤字比率に係る赤字・黒字の構成分析!C$39)</f>
        <v>介護保険特別会計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0.64</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0.24</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0.17</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v>
      </c>
    </row>
    <row r="32" spans="1:11" x14ac:dyDescent="0.15">
      <c r="A32" s="157" t="str">
        <f>IF(連結実質赤字比率に係る赤字・黒字の構成分析!C$38="",NA(),連結実質赤字比率に係る赤字・黒字の構成分析!C$38)</f>
        <v>後期高齢者医療事業特別会計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0.16</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0.17</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0.17</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0.21</v>
      </c>
    </row>
    <row r="33" spans="1:16" x14ac:dyDescent="0.15">
      <c r="A33" s="157" t="str">
        <f>IF(連結実質赤字比率に係る赤字・黒字の構成分析!C$37="",NA(),連結実質赤字比率に係る赤字・黒字の構成分析!C$37)</f>
        <v>国民健康保険特別会計</v>
      </c>
      <c r="B33" s="157">
        <f>IF(ROUND(VALUE(SUBSTITUTE(連結実質赤字比率に係る赤字・黒字の構成分析!F$37,"▲", "-")), 2) &lt; 0, ABS(ROUND(VALUE(SUBSTITUTE(連結実質赤字比率に係る赤字・黒字の構成分析!F$37,"▲", "-")), 2)), NA())</f>
        <v>1.5</v>
      </c>
      <c r="C33" s="157" t="e">
        <f>IF(ROUND(VALUE(SUBSTITUTE(連結実質赤字比率に係る赤字・黒字の構成分析!F$37,"▲", "-")), 2) &gt;= 0, ABS(ROUND(VALUE(SUBSTITUTE(連結実質赤字比率に係る赤字・黒字の構成分析!F$37,"▲", "-")), 2)), NA())</f>
        <v>#N/A</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0.44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1.06</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0.47</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4.7300000000000004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2.04</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2.2400000000000002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1.49</v>
      </c>
    </row>
    <row r="35" spans="1:16" x14ac:dyDescent="0.1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6.67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5.92</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4.9000000000000004</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3.53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4.43</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12.79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11.43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11.45</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11.77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12.37</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3714</v>
      </c>
      <c r="E42" s="158"/>
      <c r="F42" s="158"/>
      <c r="G42" s="158">
        <f>'実質公債費比率（分子）の構造'!L$52</f>
        <v>3735</v>
      </c>
      <c r="H42" s="158"/>
      <c r="I42" s="158"/>
      <c r="J42" s="158">
        <f>'実質公債費比率（分子）の構造'!M$52</f>
        <v>3750</v>
      </c>
      <c r="K42" s="158"/>
      <c r="L42" s="158"/>
      <c r="M42" s="158">
        <f>'実質公債費比率（分子）の構造'!N$52</f>
        <v>3768</v>
      </c>
      <c r="N42" s="158"/>
      <c r="O42" s="158"/>
      <c r="P42" s="158">
        <f>'実質公債費比率（分子）の構造'!O$52</f>
        <v>3506</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f>'実質公債費比率（分子）の構造'!O$51</f>
        <v>0</v>
      </c>
      <c r="O43" s="158"/>
      <c r="P43" s="158"/>
    </row>
    <row r="44" spans="1:16" x14ac:dyDescent="0.15">
      <c r="A44" s="158" t="s">
        <v>62</v>
      </c>
      <c r="B44" s="158">
        <f>'実質公債費比率（分子）の構造'!K$50</f>
        <v>10</v>
      </c>
      <c r="C44" s="158"/>
      <c r="D44" s="158"/>
      <c r="E44" s="158">
        <f>'実質公債費比率（分子）の構造'!L$50</f>
        <v>21</v>
      </c>
      <c r="F44" s="158"/>
      <c r="G44" s="158"/>
      <c r="H44" s="158">
        <f>'実質公債費比率（分子）の構造'!M$50</f>
        <v>22</v>
      </c>
      <c r="I44" s="158"/>
      <c r="J44" s="158"/>
      <c r="K44" s="158">
        <f>'実質公債費比率（分子）の構造'!N$50</f>
        <v>13</v>
      </c>
      <c r="L44" s="158"/>
      <c r="M44" s="158"/>
      <c r="N44" s="158">
        <f>'実質公債費比率（分子）の構造'!O$50</f>
        <v>14</v>
      </c>
      <c r="O44" s="158"/>
      <c r="P44" s="158"/>
    </row>
    <row r="45" spans="1:16" x14ac:dyDescent="0.15">
      <c r="A45" s="158" t="s">
        <v>63</v>
      </c>
      <c r="B45" s="158">
        <f>'実質公債費比率（分子）の構造'!K$49</f>
        <v>252</v>
      </c>
      <c r="C45" s="158"/>
      <c r="D45" s="158"/>
      <c r="E45" s="158">
        <f>'実質公債費比率（分子）の構造'!L$49</f>
        <v>325</v>
      </c>
      <c r="F45" s="158"/>
      <c r="G45" s="158"/>
      <c r="H45" s="158">
        <f>'実質公債費比率（分子）の構造'!M$49</f>
        <v>318</v>
      </c>
      <c r="I45" s="158"/>
      <c r="J45" s="158"/>
      <c r="K45" s="158">
        <f>'実質公債費比率（分子）の構造'!N$49</f>
        <v>313</v>
      </c>
      <c r="L45" s="158"/>
      <c r="M45" s="158"/>
      <c r="N45" s="158">
        <f>'実質公債費比率（分子）の構造'!O$49</f>
        <v>323</v>
      </c>
      <c r="O45" s="158"/>
      <c r="P45" s="158"/>
    </row>
    <row r="46" spans="1:16" x14ac:dyDescent="0.15">
      <c r="A46" s="158" t="s">
        <v>64</v>
      </c>
      <c r="B46" s="158">
        <f>'実質公債費比率（分子）の構造'!K$48</f>
        <v>923</v>
      </c>
      <c r="C46" s="158"/>
      <c r="D46" s="158"/>
      <c r="E46" s="158">
        <f>'実質公債費比率（分子）の構造'!L$48</f>
        <v>870</v>
      </c>
      <c r="F46" s="158"/>
      <c r="G46" s="158"/>
      <c r="H46" s="158">
        <f>'実質公債費比率（分子）の構造'!M$48</f>
        <v>852</v>
      </c>
      <c r="I46" s="158"/>
      <c r="J46" s="158"/>
      <c r="K46" s="158">
        <f>'実質公債費比率（分子）の構造'!N$48</f>
        <v>855</v>
      </c>
      <c r="L46" s="158"/>
      <c r="M46" s="158"/>
      <c r="N46" s="158">
        <f>'実質公債費比率（分子）の構造'!O$48</f>
        <v>834</v>
      </c>
      <c r="O46" s="158"/>
      <c r="P46" s="158"/>
    </row>
    <row r="47" spans="1:16" x14ac:dyDescent="0.15">
      <c r="A47" s="158" t="s">
        <v>12</v>
      </c>
      <c r="B47" s="158" t="str">
        <f>'実質公債費比率（分子）の構造'!K$47</f>
        <v>-</v>
      </c>
      <c r="C47" s="158"/>
      <c r="D47" s="158"/>
      <c r="E47" s="158">
        <f>'実質公債費比率（分子）の構造'!L$47</f>
        <v>5</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3287</v>
      </c>
      <c r="C49" s="158"/>
      <c r="D49" s="158"/>
      <c r="E49" s="158">
        <f>'実質公債費比率（分子）の構造'!L$45</f>
        <v>3492</v>
      </c>
      <c r="F49" s="158"/>
      <c r="G49" s="158"/>
      <c r="H49" s="158">
        <f>'実質公債費比率（分子）の構造'!M$45</f>
        <v>3627</v>
      </c>
      <c r="I49" s="158"/>
      <c r="J49" s="158"/>
      <c r="K49" s="158">
        <f>'実質公債費比率（分子）の構造'!N$45</f>
        <v>3728</v>
      </c>
      <c r="L49" s="158"/>
      <c r="M49" s="158"/>
      <c r="N49" s="158">
        <f>'実質公債費比率（分子）の構造'!O$45</f>
        <v>3675</v>
      </c>
      <c r="O49" s="158"/>
      <c r="P49" s="158"/>
    </row>
    <row r="50" spans="1:16" x14ac:dyDescent="0.15">
      <c r="A50" s="158" t="s">
        <v>67</v>
      </c>
      <c r="B50" s="158" t="e">
        <f>NA()</f>
        <v>#N/A</v>
      </c>
      <c r="C50" s="158">
        <f>IF(ISNUMBER('実質公債費比率（分子）の構造'!K$53),'実質公債費比率（分子）の構造'!K$53,NA())</f>
        <v>758</v>
      </c>
      <c r="D50" s="158" t="e">
        <f>NA()</f>
        <v>#N/A</v>
      </c>
      <c r="E50" s="158" t="e">
        <f>NA()</f>
        <v>#N/A</v>
      </c>
      <c r="F50" s="158">
        <f>IF(ISNUMBER('実質公債費比率（分子）の構造'!L$53),'実質公債費比率（分子）の構造'!L$53,NA())</f>
        <v>978</v>
      </c>
      <c r="G50" s="158" t="e">
        <f>NA()</f>
        <v>#N/A</v>
      </c>
      <c r="H50" s="158" t="e">
        <f>NA()</f>
        <v>#N/A</v>
      </c>
      <c r="I50" s="158">
        <f>IF(ISNUMBER('実質公債費比率（分子）の構造'!M$53),'実質公債費比率（分子）の構造'!M$53,NA())</f>
        <v>1069</v>
      </c>
      <c r="J50" s="158" t="e">
        <f>NA()</f>
        <v>#N/A</v>
      </c>
      <c r="K50" s="158" t="e">
        <f>NA()</f>
        <v>#N/A</v>
      </c>
      <c r="L50" s="158">
        <f>IF(ISNUMBER('実質公債費比率（分子）の構造'!N$53),'実質公債費比率（分子）の構造'!N$53,NA())</f>
        <v>1141</v>
      </c>
      <c r="M50" s="158" t="e">
        <f>NA()</f>
        <v>#N/A</v>
      </c>
      <c r="N50" s="158" t="e">
        <f>NA()</f>
        <v>#N/A</v>
      </c>
      <c r="O50" s="158">
        <f>IF(ISNUMBER('実質公債費比率（分子）の構造'!O$53),'実質公債費比率（分子）の構造'!O$53,NA())</f>
        <v>1340</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38979</v>
      </c>
      <c r="E56" s="157"/>
      <c r="F56" s="157"/>
      <c r="G56" s="157">
        <f>'将来負担比率（分子）の構造'!J$52</f>
        <v>37677</v>
      </c>
      <c r="H56" s="157"/>
      <c r="I56" s="157"/>
      <c r="J56" s="157">
        <f>'将来負担比率（分子）の構造'!K$52</f>
        <v>35818</v>
      </c>
      <c r="K56" s="157"/>
      <c r="L56" s="157"/>
      <c r="M56" s="157">
        <f>'将来負担比率（分子）の構造'!L$52</f>
        <v>33868</v>
      </c>
      <c r="N56" s="157"/>
      <c r="O56" s="157"/>
      <c r="P56" s="157">
        <f>'将来負担比率（分子）の構造'!M$52</f>
        <v>32447</v>
      </c>
    </row>
    <row r="57" spans="1:16" x14ac:dyDescent="0.15">
      <c r="A57" s="157" t="s">
        <v>42</v>
      </c>
      <c r="B57" s="157"/>
      <c r="C57" s="157"/>
      <c r="D57" s="157">
        <f>'将来負担比率（分子）の構造'!I$51</f>
        <v>7156</v>
      </c>
      <c r="E57" s="157"/>
      <c r="F57" s="157"/>
      <c r="G57" s="157">
        <f>'将来負担比率（分子）の構造'!J$51</f>
        <v>6798</v>
      </c>
      <c r="H57" s="157"/>
      <c r="I57" s="157"/>
      <c r="J57" s="157">
        <f>'将来負担比率（分子）の構造'!K$51</f>
        <v>6407</v>
      </c>
      <c r="K57" s="157"/>
      <c r="L57" s="157"/>
      <c r="M57" s="157">
        <f>'将来負担比率（分子）の構造'!L$51</f>
        <v>6017</v>
      </c>
      <c r="N57" s="157"/>
      <c r="O57" s="157"/>
      <c r="P57" s="157">
        <f>'将来負担比率（分子）の構造'!M$51</f>
        <v>6251</v>
      </c>
    </row>
    <row r="58" spans="1:16" x14ac:dyDescent="0.15">
      <c r="A58" s="157" t="s">
        <v>41</v>
      </c>
      <c r="B58" s="157"/>
      <c r="C58" s="157"/>
      <c r="D58" s="157">
        <f>'将来負担比率（分子）の構造'!I$50</f>
        <v>6613</v>
      </c>
      <c r="E58" s="157"/>
      <c r="F58" s="157"/>
      <c r="G58" s="157">
        <f>'将来負担比率（分子）の構造'!J$50</f>
        <v>7429</v>
      </c>
      <c r="H58" s="157"/>
      <c r="I58" s="157"/>
      <c r="J58" s="157">
        <f>'将来負担比率（分子）の構造'!K$50</f>
        <v>7841</v>
      </c>
      <c r="K58" s="157"/>
      <c r="L58" s="157"/>
      <c r="M58" s="157">
        <f>'将来負担比率（分子）の構造'!L$50</f>
        <v>8113</v>
      </c>
      <c r="N58" s="157"/>
      <c r="O58" s="157"/>
      <c r="P58" s="157">
        <f>'将来負担比率（分子）の構造'!M$50</f>
        <v>8105</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f>'将来負担比率（分子）の構造'!I$46</f>
        <v>1284</v>
      </c>
      <c r="C61" s="157"/>
      <c r="D61" s="157"/>
      <c r="E61" s="157">
        <f>'将来負担比率（分子）の構造'!J$46</f>
        <v>1274</v>
      </c>
      <c r="F61" s="157"/>
      <c r="G61" s="157"/>
      <c r="H61" s="157">
        <f>'将来負担比率（分子）の構造'!K$46</f>
        <v>1264</v>
      </c>
      <c r="I61" s="157"/>
      <c r="J61" s="157"/>
      <c r="K61" s="157">
        <f>'将来負担比率（分子）の構造'!L$46</f>
        <v>927</v>
      </c>
      <c r="L61" s="157"/>
      <c r="M61" s="157"/>
      <c r="N61" s="157">
        <f>'将来負担比率（分子）の構造'!M$46</f>
        <v>715</v>
      </c>
      <c r="O61" s="157"/>
      <c r="P61" s="157"/>
    </row>
    <row r="62" spans="1:16" x14ac:dyDescent="0.15">
      <c r="A62" s="157" t="s">
        <v>35</v>
      </c>
      <c r="B62" s="157">
        <f>'将来負担比率（分子）の構造'!I$45</f>
        <v>4493</v>
      </c>
      <c r="C62" s="157"/>
      <c r="D62" s="157"/>
      <c r="E62" s="157">
        <f>'将来負担比率（分子）の構造'!J$45</f>
        <v>4444</v>
      </c>
      <c r="F62" s="157"/>
      <c r="G62" s="157"/>
      <c r="H62" s="157">
        <f>'将来負担比率（分子）の構造'!K$45</f>
        <v>4168</v>
      </c>
      <c r="I62" s="157"/>
      <c r="J62" s="157"/>
      <c r="K62" s="157">
        <f>'将来負担比率（分子）の構造'!L$45</f>
        <v>3974</v>
      </c>
      <c r="L62" s="157"/>
      <c r="M62" s="157"/>
      <c r="N62" s="157">
        <f>'将来負担比率（分子）の構造'!M$45</f>
        <v>3815</v>
      </c>
      <c r="O62" s="157"/>
      <c r="P62" s="157"/>
    </row>
    <row r="63" spans="1:16" x14ac:dyDescent="0.15">
      <c r="A63" s="157" t="s">
        <v>34</v>
      </c>
      <c r="B63" s="157">
        <f>'将来負担比率（分子）の構造'!I$44</f>
        <v>3222</v>
      </c>
      <c r="C63" s="157"/>
      <c r="D63" s="157"/>
      <c r="E63" s="157">
        <f>'将来負担比率（分子）の構造'!J$44</f>
        <v>3263</v>
      </c>
      <c r="F63" s="157"/>
      <c r="G63" s="157"/>
      <c r="H63" s="157">
        <f>'将来負担比率（分子）の構造'!K$44</f>
        <v>3096</v>
      </c>
      <c r="I63" s="157"/>
      <c r="J63" s="157"/>
      <c r="K63" s="157">
        <f>'将来負担比率（分子）の構造'!L$44</f>
        <v>2948</v>
      </c>
      <c r="L63" s="157"/>
      <c r="M63" s="157"/>
      <c r="N63" s="157">
        <f>'将来負担比率（分子）の構造'!M$44</f>
        <v>2857</v>
      </c>
      <c r="O63" s="157"/>
      <c r="P63" s="157"/>
    </row>
    <row r="64" spans="1:16" x14ac:dyDescent="0.15">
      <c r="A64" s="157" t="s">
        <v>33</v>
      </c>
      <c r="B64" s="157">
        <f>'将来負担比率（分子）の構造'!I$43</f>
        <v>11898</v>
      </c>
      <c r="C64" s="157"/>
      <c r="D64" s="157"/>
      <c r="E64" s="157">
        <f>'将来負担比率（分子）の構造'!J$43</f>
        <v>11126</v>
      </c>
      <c r="F64" s="157"/>
      <c r="G64" s="157"/>
      <c r="H64" s="157">
        <f>'将来負担比率（分子）の構造'!K$43</f>
        <v>10200</v>
      </c>
      <c r="I64" s="157"/>
      <c r="J64" s="157"/>
      <c r="K64" s="157">
        <f>'将来負担比率（分子）の構造'!L$43</f>
        <v>9315</v>
      </c>
      <c r="L64" s="157"/>
      <c r="M64" s="157"/>
      <c r="N64" s="157">
        <f>'将来負担比率（分子）の構造'!M$43</f>
        <v>9899</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f>'将来負担比率（分子）の構造'!M$42</f>
        <v>202</v>
      </c>
      <c r="O65" s="157"/>
      <c r="P65" s="157"/>
    </row>
    <row r="66" spans="1:16" x14ac:dyDescent="0.15">
      <c r="A66" s="157" t="s">
        <v>31</v>
      </c>
      <c r="B66" s="157">
        <f>'将来負担比率（分子）の構造'!I$41</f>
        <v>38145</v>
      </c>
      <c r="C66" s="157"/>
      <c r="D66" s="157"/>
      <c r="E66" s="157">
        <f>'将来負担比率（分子）の構造'!J$41</f>
        <v>37707</v>
      </c>
      <c r="F66" s="157"/>
      <c r="G66" s="157"/>
      <c r="H66" s="157">
        <f>'将来負担比率（分子）の構造'!K$41</f>
        <v>35689</v>
      </c>
      <c r="I66" s="157"/>
      <c r="J66" s="157"/>
      <c r="K66" s="157">
        <f>'将来負担比率（分子）の構造'!L$41</f>
        <v>33662</v>
      </c>
      <c r="L66" s="157"/>
      <c r="M66" s="157"/>
      <c r="N66" s="157">
        <f>'将来負担比率（分子）の構造'!M$41</f>
        <v>31990</v>
      </c>
      <c r="O66" s="157"/>
      <c r="P66" s="157"/>
    </row>
    <row r="67" spans="1:16" x14ac:dyDescent="0.15">
      <c r="A67" s="157" t="s">
        <v>71</v>
      </c>
      <c r="B67" s="157" t="e">
        <f>NA()</f>
        <v>#N/A</v>
      </c>
      <c r="C67" s="157">
        <f>IF(ISNUMBER('将来負担比率（分子）の構造'!I$53), IF('将来負担比率（分子）の構造'!I$53 &lt; 0, 0, '将来負担比率（分子）の構造'!I$53), NA())</f>
        <v>6293</v>
      </c>
      <c r="D67" s="157" t="e">
        <f>NA()</f>
        <v>#N/A</v>
      </c>
      <c r="E67" s="157" t="e">
        <f>NA()</f>
        <v>#N/A</v>
      </c>
      <c r="F67" s="157">
        <f>IF(ISNUMBER('将来負担比率（分子）の構造'!J$53), IF('将来負担比率（分子）の構造'!J$53 &lt; 0, 0, '将来負担比率（分子）の構造'!J$53), NA())</f>
        <v>5910</v>
      </c>
      <c r="G67" s="157" t="e">
        <f>NA()</f>
        <v>#N/A</v>
      </c>
      <c r="H67" s="157" t="e">
        <f>NA()</f>
        <v>#N/A</v>
      </c>
      <c r="I67" s="157">
        <f>IF(ISNUMBER('将来負担比率（分子）の構造'!K$53), IF('将来負担比率（分子）の構造'!K$53 &lt; 0, 0, '将来負担比率（分子）の構造'!K$53), NA())</f>
        <v>4351</v>
      </c>
      <c r="J67" s="157" t="e">
        <f>NA()</f>
        <v>#N/A</v>
      </c>
      <c r="K67" s="157" t="e">
        <f>NA()</f>
        <v>#N/A</v>
      </c>
      <c r="L67" s="157">
        <f>IF(ISNUMBER('将来負担比率（分子）の構造'!L$53), IF('将来負担比率（分子）の構造'!L$53 &lt; 0, 0, '将来負担比率（分子）の構造'!L$53), NA())</f>
        <v>2829</v>
      </c>
      <c r="M67" s="157" t="e">
        <f>NA()</f>
        <v>#N/A</v>
      </c>
      <c r="N67" s="157" t="e">
        <f>NA()</f>
        <v>#N/A</v>
      </c>
      <c r="O67" s="157">
        <f>IF(ISNUMBER('将来負担比率（分子）の構造'!M$53), IF('将来負担比率（分子）の構造'!M$53 &lt; 0, 0, '将来負担比率（分子）の構造'!M$53), NA())</f>
        <v>2675</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2951</v>
      </c>
      <c r="C72" s="161">
        <f>基金残高に係る経年分析!G55</f>
        <v>3150</v>
      </c>
      <c r="D72" s="161">
        <f>基金残高に係る経年分析!H55</f>
        <v>2878</v>
      </c>
    </row>
    <row r="73" spans="1:16" x14ac:dyDescent="0.15">
      <c r="A73" s="160" t="s">
        <v>74</v>
      </c>
      <c r="B73" s="161">
        <f>基金残高に係る経年分析!F56</f>
        <v>2175</v>
      </c>
      <c r="C73" s="161">
        <f>基金残高に係る経年分析!G56</f>
        <v>2284</v>
      </c>
      <c r="D73" s="161">
        <f>基金残高に係る経年分析!H56</f>
        <v>1931</v>
      </c>
    </row>
    <row r="74" spans="1:16" x14ac:dyDescent="0.15">
      <c r="A74" s="160" t="s">
        <v>75</v>
      </c>
      <c r="B74" s="161">
        <f>基金残高に係る経年分析!F57</f>
        <v>1344</v>
      </c>
      <c r="C74" s="161">
        <f>基金残高に係る経年分析!G57</f>
        <v>1366</v>
      </c>
      <c r="D74" s="161">
        <f>基金残高に係る経年分析!H57</f>
        <v>1843</v>
      </c>
    </row>
  </sheetData>
  <sheetProtection algorithmName="SHA-512" hashValue="c7bwGEn/y1itKtJYaGuLYyTgHGFW+3VnecFfq1kWZ3bALc358E4n5C++1vmK4GdXz3/C5sBGNLAQorv0T3+bOQ==" saltValue="WKR2QLkrkq9tlgdv7KM6f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11262297</v>
      </c>
      <c r="S5" s="664"/>
      <c r="T5" s="664"/>
      <c r="U5" s="664"/>
      <c r="V5" s="664"/>
      <c r="W5" s="664"/>
      <c r="X5" s="664"/>
      <c r="Y5" s="689"/>
      <c r="Z5" s="702">
        <v>29.3</v>
      </c>
      <c r="AA5" s="702"/>
      <c r="AB5" s="702"/>
      <c r="AC5" s="702"/>
      <c r="AD5" s="703">
        <v>10659001</v>
      </c>
      <c r="AE5" s="703"/>
      <c r="AF5" s="703"/>
      <c r="AG5" s="703"/>
      <c r="AH5" s="703"/>
      <c r="AI5" s="703"/>
      <c r="AJ5" s="703"/>
      <c r="AK5" s="703"/>
      <c r="AL5" s="690">
        <v>52.3</v>
      </c>
      <c r="AM5" s="672"/>
      <c r="AN5" s="672"/>
      <c r="AO5" s="691"/>
      <c r="AP5" s="666" t="s">
        <v>216</v>
      </c>
      <c r="AQ5" s="667"/>
      <c r="AR5" s="667"/>
      <c r="AS5" s="667"/>
      <c r="AT5" s="667"/>
      <c r="AU5" s="667"/>
      <c r="AV5" s="667"/>
      <c r="AW5" s="667"/>
      <c r="AX5" s="667"/>
      <c r="AY5" s="667"/>
      <c r="AZ5" s="667"/>
      <c r="BA5" s="667"/>
      <c r="BB5" s="667"/>
      <c r="BC5" s="667"/>
      <c r="BD5" s="667"/>
      <c r="BE5" s="667"/>
      <c r="BF5" s="668"/>
      <c r="BG5" s="608">
        <v>10626403</v>
      </c>
      <c r="BH5" s="609"/>
      <c r="BI5" s="609"/>
      <c r="BJ5" s="609"/>
      <c r="BK5" s="609"/>
      <c r="BL5" s="609"/>
      <c r="BM5" s="609"/>
      <c r="BN5" s="610"/>
      <c r="BO5" s="646">
        <v>94.4</v>
      </c>
      <c r="BP5" s="646"/>
      <c r="BQ5" s="646"/>
      <c r="BR5" s="646"/>
      <c r="BS5" s="647">
        <v>152999</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249197</v>
      </c>
      <c r="S6" s="609"/>
      <c r="T6" s="609"/>
      <c r="U6" s="609"/>
      <c r="V6" s="609"/>
      <c r="W6" s="609"/>
      <c r="X6" s="609"/>
      <c r="Y6" s="610"/>
      <c r="Z6" s="646">
        <v>0.6</v>
      </c>
      <c r="AA6" s="646"/>
      <c r="AB6" s="646"/>
      <c r="AC6" s="646"/>
      <c r="AD6" s="647">
        <v>249197</v>
      </c>
      <c r="AE6" s="647"/>
      <c r="AF6" s="647"/>
      <c r="AG6" s="647"/>
      <c r="AH6" s="647"/>
      <c r="AI6" s="647"/>
      <c r="AJ6" s="647"/>
      <c r="AK6" s="647"/>
      <c r="AL6" s="611">
        <v>1.2</v>
      </c>
      <c r="AM6" s="612"/>
      <c r="AN6" s="612"/>
      <c r="AO6" s="648"/>
      <c r="AP6" s="605" t="s">
        <v>221</v>
      </c>
      <c r="AQ6" s="606"/>
      <c r="AR6" s="606"/>
      <c r="AS6" s="606"/>
      <c r="AT6" s="606"/>
      <c r="AU6" s="606"/>
      <c r="AV6" s="606"/>
      <c r="AW6" s="606"/>
      <c r="AX6" s="606"/>
      <c r="AY6" s="606"/>
      <c r="AZ6" s="606"/>
      <c r="BA6" s="606"/>
      <c r="BB6" s="606"/>
      <c r="BC6" s="606"/>
      <c r="BD6" s="606"/>
      <c r="BE6" s="606"/>
      <c r="BF6" s="607"/>
      <c r="BG6" s="608">
        <v>10626403</v>
      </c>
      <c r="BH6" s="609"/>
      <c r="BI6" s="609"/>
      <c r="BJ6" s="609"/>
      <c r="BK6" s="609"/>
      <c r="BL6" s="609"/>
      <c r="BM6" s="609"/>
      <c r="BN6" s="610"/>
      <c r="BO6" s="646">
        <v>94.4</v>
      </c>
      <c r="BP6" s="646"/>
      <c r="BQ6" s="646"/>
      <c r="BR6" s="646"/>
      <c r="BS6" s="647">
        <v>152999</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208187</v>
      </c>
      <c r="CS6" s="609"/>
      <c r="CT6" s="609"/>
      <c r="CU6" s="609"/>
      <c r="CV6" s="609"/>
      <c r="CW6" s="609"/>
      <c r="CX6" s="609"/>
      <c r="CY6" s="610"/>
      <c r="CZ6" s="690">
        <v>0.6</v>
      </c>
      <c r="DA6" s="672"/>
      <c r="DB6" s="672"/>
      <c r="DC6" s="692"/>
      <c r="DD6" s="614" t="s">
        <v>122</v>
      </c>
      <c r="DE6" s="609"/>
      <c r="DF6" s="609"/>
      <c r="DG6" s="609"/>
      <c r="DH6" s="609"/>
      <c r="DI6" s="609"/>
      <c r="DJ6" s="609"/>
      <c r="DK6" s="609"/>
      <c r="DL6" s="609"/>
      <c r="DM6" s="609"/>
      <c r="DN6" s="609"/>
      <c r="DO6" s="609"/>
      <c r="DP6" s="610"/>
      <c r="DQ6" s="614">
        <v>208187</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7024</v>
      </c>
      <c r="S7" s="609"/>
      <c r="T7" s="609"/>
      <c r="U7" s="609"/>
      <c r="V7" s="609"/>
      <c r="W7" s="609"/>
      <c r="X7" s="609"/>
      <c r="Y7" s="610"/>
      <c r="Z7" s="646">
        <v>0</v>
      </c>
      <c r="AA7" s="646"/>
      <c r="AB7" s="646"/>
      <c r="AC7" s="646"/>
      <c r="AD7" s="647">
        <v>7024</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4103941</v>
      </c>
      <c r="BH7" s="609"/>
      <c r="BI7" s="609"/>
      <c r="BJ7" s="609"/>
      <c r="BK7" s="609"/>
      <c r="BL7" s="609"/>
      <c r="BM7" s="609"/>
      <c r="BN7" s="610"/>
      <c r="BO7" s="646">
        <v>36.4</v>
      </c>
      <c r="BP7" s="646"/>
      <c r="BQ7" s="646"/>
      <c r="BR7" s="646"/>
      <c r="BS7" s="647">
        <v>152999</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5757515</v>
      </c>
      <c r="CS7" s="609"/>
      <c r="CT7" s="609"/>
      <c r="CU7" s="609"/>
      <c r="CV7" s="609"/>
      <c r="CW7" s="609"/>
      <c r="CX7" s="609"/>
      <c r="CY7" s="610"/>
      <c r="CZ7" s="646">
        <v>15.3</v>
      </c>
      <c r="DA7" s="646"/>
      <c r="DB7" s="646"/>
      <c r="DC7" s="646"/>
      <c r="DD7" s="614">
        <v>527110</v>
      </c>
      <c r="DE7" s="609"/>
      <c r="DF7" s="609"/>
      <c r="DG7" s="609"/>
      <c r="DH7" s="609"/>
      <c r="DI7" s="609"/>
      <c r="DJ7" s="609"/>
      <c r="DK7" s="609"/>
      <c r="DL7" s="609"/>
      <c r="DM7" s="609"/>
      <c r="DN7" s="609"/>
      <c r="DO7" s="609"/>
      <c r="DP7" s="610"/>
      <c r="DQ7" s="614">
        <v>3410466</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125055</v>
      </c>
      <c r="S8" s="609"/>
      <c r="T8" s="609"/>
      <c r="U8" s="609"/>
      <c r="V8" s="609"/>
      <c r="W8" s="609"/>
      <c r="X8" s="609"/>
      <c r="Y8" s="610"/>
      <c r="Z8" s="646">
        <v>0.3</v>
      </c>
      <c r="AA8" s="646"/>
      <c r="AB8" s="646"/>
      <c r="AC8" s="646"/>
      <c r="AD8" s="647">
        <v>125055</v>
      </c>
      <c r="AE8" s="647"/>
      <c r="AF8" s="647"/>
      <c r="AG8" s="647"/>
      <c r="AH8" s="647"/>
      <c r="AI8" s="647"/>
      <c r="AJ8" s="647"/>
      <c r="AK8" s="647"/>
      <c r="AL8" s="611">
        <v>0.6</v>
      </c>
      <c r="AM8" s="612"/>
      <c r="AN8" s="612"/>
      <c r="AO8" s="648"/>
      <c r="AP8" s="605" t="s">
        <v>227</v>
      </c>
      <c r="AQ8" s="606"/>
      <c r="AR8" s="606"/>
      <c r="AS8" s="606"/>
      <c r="AT8" s="606"/>
      <c r="AU8" s="606"/>
      <c r="AV8" s="606"/>
      <c r="AW8" s="606"/>
      <c r="AX8" s="606"/>
      <c r="AY8" s="606"/>
      <c r="AZ8" s="606"/>
      <c r="BA8" s="606"/>
      <c r="BB8" s="606"/>
      <c r="BC8" s="606"/>
      <c r="BD8" s="606"/>
      <c r="BE8" s="606"/>
      <c r="BF8" s="607"/>
      <c r="BG8" s="608">
        <v>117014</v>
      </c>
      <c r="BH8" s="609"/>
      <c r="BI8" s="609"/>
      <c r="BJ8" s="609"/>
      <c r="BK8" s="609"/>
      <c r="BL8" s="609"/>
      <c r="BM8" s="609"/>
      <c r="BN8" s="610"/>
      <c r="BO8" s="646">
        <v>1</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13957535</v>
      </c>
      <c r="CS8" s="609"/>
      <c r="CT8" s="609"/>
      <c r="CU8" s="609"/>
      <c r="CV8" s="609"/>
      <c r="CW8" s="609"/>
      <c r="CX8" s="609"/>
      <c r="CY8" s="610"/>
      <c r="CZ8" s="646">
        <v>37.200000000000003</v>
      </c>
      <c r="DA8" s="646"/>
      <c r="DB8" s="646"/>
      <c r="DC8" s="646"/>
      <c r="DD8" s="614">
        <v>18960</v>
      </c>
      <c r="DE8" s="609"/>
      <c r="DF8" s="609"/>
      <c r="DG8" s="609"/>
      <c r="DH8" s="609"/>
      <c r="DI8" s="609"/>
      <c r="DJ8" s="609"/>
      <c r="DK8" s="609"/>
      <c r="DL8" s="609"/>
      <c r="DM8" s="609"/>
      <c r="DN8" s="609"/>
      <c r="DO8" s="609"/>
      <c r="DP8" s="610"/>
      <c r="DQ8" s="614">
        <v>7625212</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164580</v>
      </c>
      <c r="S9" s="609"/>
      <c r="T9" s="609"/>
      <c r="U9" s="609"/>
      <c r="V9" s="609"/>
      <c r="W9" s="609"/>
      <c r="X9" s="609"/>
      <c r="Y9" s="610"/>
      <c r="Z9" s="646">
        <v>0.4</v>
      </c>
      <c r="AA9" s="646"/>
      <c r="AB9" s="646"/>
      <c r="AC9" s="646"/>
      <c r="AD9" s="647">
        <v>164580</v>
      </c>
      <c r="AE9" s="647"/>
      <c r="AF9" s="647"/>
      <c r="AG9" s="647"/>
      <c r="AH9" s="647"/>
      <c r="AI9" s="647"/>
      <c r="AJ9" s="647"/>
      <c r="AK9" s="647"/>
      <c r="AL9" s="611">
        <v>0.8</v>
      </c>
      <c r="AM9" s="612"/>
      <c r="AN9" s="612"/>
      <c r="AO9" s="648"/>
      <c r="AP9" s="605" t="s">
        <v>230</v>
      </c>
      <c r="AQ9" s="606"/>
      <c r="AR9" s="606"/>
      <c r="AS9" s="606"/>
      <c r="AT9" s="606"/>
      <c r="AU9" s="606"/>
      <c r="AV9" s="606"/>
      <c r="AW9" s="606"/>
      <c r="AX9" s="606"/>
      <c r="AY9" s="606"/>
      <c r="AZ9" s="606"/>
      <c r="BA9" s="606"/>
      <c r="BB9" s="606"/>
      <c r="BC9" s="606"/>
      <c r="BD9" s="606"/>
      <c r="BE9" s="606"/>
      <c r="BF9" s="607"/>
      <c r="BG9" s="608">
        <v>3232858</v>
      </c>
      <c r="BH9" s="609"/>
      <c r="BI9" s="609"/>
      <c r="BJ9" s="609"/>
      <c r="BK9" s="609"/>
      <c r="BL9" s="609"/>
      <c r="BM9" s="609"/>
      <c r="BN9" s="610"/>
      <c r="BO9" s="646">
        <v>28.7</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3593604</v>
      </c>
      <c r="CS9" s="609"/>
      <c r="CT9" s="609"/>
      <c r="CU9" s="609"/>
      <c r="CV9" s="609"/>
      <c r="CW9" s="609"/>
      <c r="CX9" s="609"/>
      <c r="CY9" s="610"/>
      <c r="CZ9" s="646">
        <v>9.6</v>
      </c>
      <c r="DA9" s="646"/>
      <c r="DB9" s="646"/>
      <c r="DC9" s="646"/>
      <c r="DD9" s="614">
        <v>414673</v>
      </c>
      <c r="DE9" s="609"/>
      <c r="DF9" s="609"/>
      <c r="DG9" s="609"/>
      <c r="DH9" s="609"/>
      <c r="DI9" s="609"/>
      <c r="DJ9" s="609"/>
      <c r="DK9" s="609"/>
      <c r="DL9" s="609"/>
      <c r="DM9" s="609"/>
      <c r="DN9" s="609"/>
      <c r="DO9" s="609"/>
      <c r="DP9" s="610"/>
      <c r="DQ9" s="614">
        <v>2866388</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226889</v>
      </c>
      <c r="BH10" s="609"/>
      <c r="BI10" s="609"/>
      <c r="BJ10" s="609"/>
      <c r="BK10" s="609"/>
      <c r="BL10" s="609"/>
      <c r="BM10" s="609"/>
      <c r="BN10" s="610"/>
      <c r="BO10" s="646">
        <v>2</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127128</v>
      </c>
      <c r="CS10" s="609"/>
      <c r="CT10" s="609"/>
      <c r="CU10" s="609"/>
      <c r="CV10" s="609"/>
      <c r="CW10" s="609"/>
      <c r="CX10" s="609"/>
      <c r="CY10" s="610"/>
      <c r="CZ10" s="646">
        <v>0.3</v>
      </c>
      <c r="DA10" s="646"/>
      <c r="DB10" s="646"/>
      <c r="DC10" s="646"/>
      <c r="DD10" s="614" t="s">
        <v>122</v>
      </c>
      <c r="DE10" s="609"/>
      <c r="DF10" s="609"/>
      <c r="DG10" s="609"/>
      <c r="DH10" s="609"/>
      <c r="DI10" s="609"/>
      <c r="DJ10" s="609"/>
      <c r="DK10" s="609"/>
      <c r="DL10" s="609"/>
      <c r="DM10" s="609"/>
      <c r="DN10" s="609"/>
      <c r="DO10" s="609"/>
      <c r="DP10" s="610"/>
      <c r="DQ10" s="614">
        <v>35643</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1907982</v>
      </c>
      <c r="S11" s="609"/>
      <c r="T11" s="609"/>
      <c r="U11" s="609"/>
      <c r="V11" s="609"/>
      <c r="W11" s="609"/>
      <c r="X11" s="609"/>
      <c r="Y11" s="610"/>
      <c r="Z11" s="611">
        <v>5</v>
      </c>
      <c r="AA11" s="612"/>
      <c r="AB11" s="612"/>
      <c r="AC11" s="613"/>
      <c r="AD11" s="614">
        <v>1907982</v>
      </c>
      <c r="AE11" s="609"/>
      <c r="AF11" s="609"/>
      <c r="AG11" s="609"/>
      <c r="AH11" s="609"/>
      <c r="AI11" s="609"/>
      <c r="AJ11" s="609"/>
      <c r="AK11" s="610"/>
      <c r="AL11" s="611">
        <v>9.4</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527180</v>
      </c>
      <c r="BH11" s="609"/>
      <c r="BI11" s="609"/>
      <c r="BJ11" s="609"/>
      <c r="BK11" s="609"/>
      <c r="BL11" s="609"/>
      <c r="BM11" s="609"/>
      <c r="BN11" s="610"/>
      <c r="BO11" s="646">
        <v>4.7</v>
      </c>
      <c r="BP11" s="646"/>
      <c r="BQ11" s="646"/>
      <c r="BR11" s="646"/>
      <c r="BS11" s="647">
        <v>152999</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786062</v>
      </c>
      <c r="CS11" s="609"/>
      <c r="CT11" s="609"/>
      <c r="CU11" s="609"/>
      <c r="CV11" s="609"/>
      <c r="CW11" s="609"/>
      <c r="CX11" s="609"/>
      <c r="CY11" s="610"/>
      <c r="CZ11" s="646">
        <v>2.1</v>
      </c>
      <c r="DA11" s="646"/>
      <c r="DB11" s="646"/>
      <c r="DC11" s="646"/>
      <c r="DD11" s="614">
        <v>106611</v>
      </c>
      <c r="DE11" s="609"/>
      <c r="DF11" s="609"/>
      <c r="DG11" s="609"/>
      <c r="DH11" s="609"/>
      <c r="DI11" s="609"/>
      <c r="DJ11" s="609"/>
      <c r="DK11" s="609"/>
      <c r="DL11" s="609"/>
      <c r="DM11" s="609"/>
      <c r="DN11" s="609"/>
      <c r="DO11" s="609"/>
      <c r="DP11" s="610"/>
      <c r="DQ11" s="614">
        <v>432871</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551904</v>
      </c>
      <c r="S12" s="609"/>
      <c r="T12" s="609"/>
      <c r="U12" s="609"/>
      <c r="V12" s="609"/>
      <c r="W12" s="609"/>
      <c r="X12" s="609"/>
      <c r="Y12" s="610"/>
      <c r="Z12" s="646">
        <v>1.4</v>
      </c>
      <c r="AA12" s="646"/>
      <c r="AB12" s="646"/>
      <c r="AC12" s="646"/>
      <c r="AD12" s="647">
        <v>551904</v>
      </c>
      <c r="AE12" s="647"/>
      <c r="AF12" s="647"/>
      <c r="AG12" s="647"/>
      <c r="AH12" s="647"/>
      <c r="AI12" s="647"/>
      <c r="AJ12" s="647"/>
      <c r="AK12" s="647"/>
      <c r="AL12" s="611">
        <v>2.7</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5685485</v>
      </c>
      <c r="BH12" s="609"/>
      <c r="BI12" s="609"/>
      <c r="BJ12" s="609"/>
      <c r="BK12" s="609"/>
      <c r="BL12" s="609"/>
      <c r="BM12" s="609"/>
      <c r="BN12" s="610"/>
      <c r="BO12" s="646">
        <v>50.5</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1353723</v>
      </c>
      <c r="CS12" s="609"/>
      <c r="CT12" s="609"/>
      <c r="CU12" s="609"/>
      <c r="CV12" s="609"/>
      <c r="CW12" s="609"/>
      <c r="CX12" s="609"/>
      <c r="CY12" s="610"/>
      <c r="CZ12" s="646">
        <v>3.6</v>
      </c>
      <c r="DA12" s="646"/>
      <c r="DB12" s="646"/>
      <c r="DC12" s="646"/>
      <c r="DD12" s="614">
        <v>221394</v>
      </c>
      <c r="DE12" s="609"/>
      <c r="DF12" s="609"/>
      <c r="DG12" s="609"/>
      <c r="DH12" s="609"/>
      <c r="DI12" s="609"/>
      <c r="DJ12" s="609"/>
      <c r="DK12" s="609"/>
      <c r="DL12" s="609"/>
      <c r="DM12" s="609"/>
      <c r="DN12" s="609"/>
      <c r="DO12" s="609"/>
      <c r="DP12" s="610"/>
      <c r="DQ12" s="614">
        <v>635702</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5495170</v>
      </c>
      <c r="BH13" s="609"/>
      <c r="BI13" s="609"/>
      <c r="BJ13" s="609"/>
      <c r="BK13" s="609"/>
      <c r="BL13" s="609"/>
      <c r="BM13" s="609"/>
      <c r="BN13" s="610"/>
      <c r="BO13" s="646">
        <v>48.8</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2419000</v>
      </c>
      <c r="CS13" s="609"/>
      <c r="CT13" s="609"/>
      <c r="CU13" s="609"/>
      <c r="CV13" s="609"/>
      <c r="CW13" s="609"/>
      <c r="CX13" s="609"/>
      <c r="CY13" s="610"/>
      <c r="CZ13" s="646">
        <v>6.4</v>
      </c>
      <c r="DA13" s="646"/>
      <c r="DB13" s="646"/>
      <c r="DC13" s="646"/>
      <c r="DD13" s="614">
        <v>1112328</v>
      </c>
      <c r="DE13" s="609"/>
      <c r="DF13" s="609"/>
      <c r="DG13" s="609"/>
      <c r="DH13" s="609"/>
      <c r="DI13" s="609"/>
      <c r="DJ13" s="609"/>
      <c r="DK13" s="609"/>
      <c r="DL13" s="609"/>
      <c r="DM13" s="609"/>
      <c r="DN13" s="609"/>
      <c r="DO13" s="609"/>
      <c r="DP13" s="610"/>
      <c r="DQ13" s="614">
        <v>1446290</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290238</v>
      </c>
      <c r="BH14" s="609"/>
      <c r="BI14" s="609"/>
      <c r="BJ14" s="609"/>
      <c r="BK14" s="609"/>
      <c r="BL14" s="609"/>
      <c r="BM14" s="609"/>
      <c r="BN14" s="610"/>
      <c r="BO14" s="646">
        <v>2.6</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1237593</v>
      </c>
      <c r="CS14" s="609"/>
      <c r="CT14" s="609"/>
      <c r="CU14" s="609"/>
      <c r="CV14" s="609"/>
      <c r="CW14" s="609"/>
      <c r="CX14" s="609"/>
      <c r="CY14" s="610"/>
      <c r="CZ14" s="646">
        <v>3.3</v>
      </c>
      <c r="DA14" s="646"/>
      <c r="DB14" s="646"/>
      <c r="DC14" s="646"/>
      <c r="DD14" s="614">
        <v>204065</v>
      </c>
      <c r="DE14" s="609"/>
      <c r="DF14" s="609"/>
      <c r="DG14" s="609"/>
      <c r="DH14" s="609"/>
      <c r="DI14" s="609"/>
      <c r="DJ14" s="609"/>
      <c r="DK14" s="609"/>
      <c r="DL14" s="609"/>
      <c r="DM14" s="609"/>
      <c r="DN14" s="609"/>
      <c r="DO14" s="609"/>
      <c r="DP14" s="610"/>
      <c r="DQ14" s="614">
        <v>948032</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55721</v>
      </c>
      <c r="S15" s="609"/>
      <c r="T15" s="609"/>
      <c r="U15" s="609"/>
      <c r="V15" s="609"/>
      <c r="W15" s="609"/>
      <c r="X15" s="609"/>
      <c r="Y15" s="610"/>
      <c r="Z15" s="646">
        <v>0.1</v>
      </c>
      <c r="AA15" s="646"/>
      <c r="AB15" s="646"/>
      <c r="AC15" s="646"/>
      <c r="AD15" s="647">
        <v>55721</v>
      </c>
      <c r="AE15" s="647"/>
      <c r="AF15" s="647"/>
      <c r="AG15" s="647"/>
      <c r="AH15" s="647"/>
      <c r="AI15" s="647"/>
      <c r="AJ15" s="647"/>
      <c r="AK15" s="647"/>
      <c r="AL15" s="611">
        <v>0.3</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546739</v>
      </c>
      <c r="BH15" s="609"/>
      <c r="BI15" s="609"/>
      <c r="BJ15" s="609"/>
      <c r="BK15" s="609"/>
      <c r="BL15" s="609"/>
      <c r="BM15" s="609"/>
      <c r="BN15" s="610"/>
      <c r="BO15" s="646">
        <v>4.9000000000000004</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4278960</v>
      </c>
      <c r="CS15" s="609"/>
      <c r="CT15" s="609"/>
      <c r="CU15" s="609"/>
      <c r="CV15" s="609"/>
      <c r="CW15" s="609"/>
      <c r="CX15" s="609"/>
      <c r="CY15" s="610"/>
      <c r="CZ15" s="646">
        <v>11.4</v>
      </c>
      <c r="DA15" s="646"/>
      <c r="DB15" s="646"/>
      <c r="DC15" s="646"/>
      <c r="DD15" s="614">
        <v>330826</v>
      </c>
      <c r="DE15" s="609"/>
      <c r="DF15" s="609"/>
      <c r="DG15" s="609"/>
      <c r="DH15" s="609"/>
      <c r="DI15" s="609"/>
      <c r="DJ15" s="609"/>
      <c r="DK15" s="609"/>
      <c r="DL15" s="609"/>
      <c r="DM15" s="609"/>
      <c r="DN15" s="609"/>
      <c r="DO15" s="609"/>
      <c r="DP15" s="610"/>
      <c r="DQ15" s="614">
        <v>3200433</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203166</v>
      </c>
      <c r="S16" s="609"/>
      <c r="T16" s="609"/>
      <c r="U16" s="609"/>
      <c r="V16" s="609"/>
      <c r="W16" s="609"/>
      <c r="X16" s="609"/>
      <c r="Y16" s="610"/>
      <c r="Z16" s="646">
        <v>0.5</v>
      </c>
      <c r="AA16" s="646"/>
      <c r="AB16" s="646"/>
      <c r="AC16" s="646"/>
      <c r="AD16" s="647">
        <v>203166</v>
      </c>
      <c r="AE16" s="647"/>
      <c r="AF16" s="647"/>
      <c r="AG16" s="647"/>
      <c r="AH16" s="647"/>
      <c r="AI16" s="647"/>
      <c r="AJ16" s="647"/>
      <c r="AK16" s="647"/>
      <c r="AL16" s="611">
        <v>1</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v>142905</v>
      </c>
      <c r="CS16" s="609"/>
      <c r="CT16" s="609"/>
      <c r="CU16" s="609"/>
      <c r="CV16" s="609"/>
      <c r="CW16" s="609"/>
      <c r="CX16" s="609"/>
      <c r="CY16" s="610"/>
      <c r="CZ16" s="646">
        <v>0.4</v>
      </c>
      <c r="DA16" s="646"/>
      <c r="DB16" s="646"/>
      <c r="DC16" s="646"/>
      <c r="DD16" s="614" t="s">
        <v>122</v>
      </c>
      <c r="DE16" s="609"/>
      <c r="DF16" s="609"/>
      <c r="DG16" s="609"/>
      <c r="DH16" s="609"/>
      <c r="DI16" s="609"/>
      <c r="DJ16" s="609"/>
      <c r="DK16" s="609"/>
      <c r="DL16" s="609"/>
      <c r="DM16" s="609"/>
      <c r="DN16" s="609"/>
      <c r="DO16" s="609"/>
      <c r="DP16" s="610"/>
      <c r="DQ16" s="614">
        <v>26347</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401740</v>
      </c>
      <c r="S17" s="609"/>
      <c r="T17" s="609"/>
      <c r="U17" s="609"/>
      <c r="V17" s="609"/>
      <c r="W17" s="609"/>
      <c r="X17" s="609"/>
      <c r="Y17" s="610"/>
      <c r="Z17" s="646">
        <v>1</v>
      </c>
      <c r="AA17" s="646"/>
      <c r="AB17" s="646"/>
      <c r="AC17" s="646"/>
      <c r="AD17" s="647">
        <v>401740</v>
      </c>
      <c r="AE17" s="647"/>
      <c r="AF17" s="647"/>
      <c r="AG17" s="647"/>
      <c r="AH17" s="647"/>
      <c r="AI17" s="647"/>
      <c r="AJ17" s="647"/>
      <c r="AK17" s="647"/>
      <c r="AL17" s="611">
        <v>2</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3677157</v>
      </c>
      <c r="CS17" s="609"/>
      <c r="CT17" s="609"/>
      <c r="CU17" s="609"/>
      <c r="CV17" s="609"/>
      <c r="CW17" s="609"/>
      <c r="CX17" s="609"/>
      <c r="CY17" s="610"/>
      <c r="CZ17" s="646">
        <v>9.8000000000000007</v>
      </c>
      <c r="DA17" s="646"/>
      <c r="DB17" s="646"/>
      <c r="DC17" s="646"/>
      <c r="DD17" s="614" t="s">
        <v>122</v>
      </c>
      <c r="DE17" s="609"/>
      <c r="DF17" s="609"/>
      <c r="DG17" s="609"/>
      <c r="DH17" s="609"/>
      <c r="DI17" s="609"/>
      <c r="DJ17" s="609"/>
      <c r="DK17" s="609"/>
      <c r="DL17" s="609"/>
      <c r="DM17" s="609"/>
      <c r="DN17" s="609"/>
      <c r="DO17" s="609"/>
      <c r="DP17" s="610"/>
      <c r="DQ17" s="614">
        <v>3619678</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66052</v>
      </c>
      <c r="S18" s="609"/>
      <c r="T18" s="609"/>
      <c r="U18" s="609"/>
      <c r="V18" s="609"/>
      <c r="W18" s="609"/>
      <c r="X18" s="609"/>
      <c r="Y18" s="610"/>
      <c r="Z18" s="646">
        <v>0.2</v>
      </c>
      <c r="AA18" s="646"/>
      <c r="AB18" s="646"/>
      <c r="AC18" s="646"/>
      <c r="AD18" s="647">
        <v>66052</v>
      </c>
      <c r="AE18" s="647"/>
      <c r="AF18" s="647"/>
      <c r="AG18" s="647"/>
      <c r="AH18" s="647"/>
      <c r="AI18" s="647"/>
      <c r="AJ18" s="647"/>
      <c r="AK18" s="647"/>
      <c r="AL18" s="611">
        <v>0.3</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317759</v>
      </c>
      <c r="S19" s="609"/>
      <c r="T19" s="609"/>
      <c r="U19" s="609"/>
      <c r="V19" s="609"/>
      <c r="W19" s="609"/>
      <c r="X19" s="609"/>
      <c r="Y19" s="610"/>
      <c r="Z19" s="646">
        <v>0.8</v>
      </c>
      <c r="AA19" s="646"/>
      <c r="AB19" s="646"/>
      <c r="AC19" s="646"/>
      <c r="AD19" s="647">
        <v>317759</v>
      </c>
      <c r="AE19" s="647"/>
      <c r="AF19" s="647"/>
      <c r="AG19" s="647"/>
      <c r="AH19" s="647"/>
      <c r="AI19" s="647"/>
      <c r="AJ19" s="647"/>
      <c r="AK19" s="647"/>
      <c r="AL19" s="611">
        <v>1.6</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635894</v>
      </c>
      <c r="BH19" s="609"/>
      <c r="BI19" s="609"/>
      <c r="BJ19" s="609"/>
      <c r="BK19" s="609"/>
      <c r="BL19" s="609"/>
      <c r="BM19" s="609"/>
      <c r="BN19" s="610"/>
      <c r="BO19" s="646">
        <v>5.6</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262</v>
      </c>
      <c r="C20" s="676"/>
      <c r="D20" s="676"/>
      <c r="E20" s="676"/>
      <c r="F20" s="676"/>
      <c r="G20" s="676"/>
      <c r="H20" s="676"/>
      <c r="I20" s="676"/>
      <c r="J20" s="676"/>
      <c r="K20" s="676"/>
      <c r="L20" s="676"/>
      <c r="M20" s="676"/>
      <c r="N20" s="676"/>
      <c r="O20" s="676"/>
      <c r="P20" s="676"/>
      <c r="Q20" s="677"/>
      <c r="R20" s="608">
        <v>17929</v>
      </c>
      <c r="S20" s="609"/>
      <c r="T20" s="609"/>
      <c r="U20" s="609"/>
      <c r="V20" s="609"/>
      <c r="W20" s="609"/>
      <c r="X20" s="609"/>
      <c r="Y20" s="610"/>
      <c r="Z20" s="646">
        <v>0</v>
      </c>
      <c r="AA20" s="646"/>
      <c r="AB20" s="646"/>
      <c r="AC20" s="646"/>
      <c r="AD20" s="647">
        <v>17929</v>
      </c>
      <c r="AE20" s="647"/>
      <c r="AF20" s="647"/>
      <c r="AG20" s="647"/>
      <c r="AH20" s="647"/>
      <c r="AI20" s="647"/>
      <c r="AJ20" s="647"/>
      <c r="AK20" s="647"/>
      <c r="AL20" s="611">
        <v>0.1</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635894</v>
      </c>
      <c r="BH20" s="609"/>
      <c r="BI20" s="609"/>
      <c r="BJ20" s="609"/>
      <c r="BK20" s="609"/>
      <c r="BL20" s="609"/>
      <c r="BM20" s="609"/>
      <c r="BN20" s="610"/>
      <c r="BO20" s="646">
        <v>5.6</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37539369</v>
      </c>
      <c r="CS20" s="609"/>
      <c r="CT20" s="609"/>
      <c r="CU20" s="609"/>
      <c r="CV20" s="609"/>
      <c r="CW20" s="609"/>
      <c r="CX20" s="609"/>
      <c r="CY20" s="610"/>
      <c r="CZ20" s="646">
        <v>100</v>
      </c>
      <c r="DA20" s="646"/>
      <c r="DB20" s="646"/>
      <c r="DC20" s="646"/>
      <c r="DD20" s="614">
        <v>2935967</v>
      </c>
      <c r="DE20" s="609"/>
      <c r="DF20" s="609"/>
      <c r="DG20" s="609"/>
      <c r="DH20" s="609"/>
      <c r="DI20" s="609"/>
      <c r="DJ20" s="609"/>
      <c r="DK20" s="609"/>
      <c r="DL20" s="609"/>
      <c r="DM20" s="609"/>
      <c r="DN20" s="609"/>
      <c r="DO20" s="609"/>
      <c r="DP20" s="610"/>
      <c r="DQ20" s="614">
        <v>24455249</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6718420</v>
      </c>
      <c r="S21" s="609"/>
      <c r="T21" s="609"/>
      <c r="U21" s="609"/>
      <c r="V21" s="609"/>
      <c r="W21" s="609"/>
      <c r="X21" s="609"/>
      <c r="Y21" s="610"/>
      <c r="Z21" s="646">
        <v>17.5</v>
      </c>
      <c r="AA21" s="646"/>
      <c r="AB21" s="646"/>
      <c r="AC21" s="646"/>
      <c r="AD21" s="647">
        <v>5930182</v>
      </c>
      <c r="AE21" s="647"/>
      <c r="AF21" s="647"/>
      <c r="AG21" s="647"/>
      <c r="AH21" s="647"/>
      <c r="AI21" s="647"/>
      <c r="AJ21" s="647"/>
      <c r="AK21" s="647"/>
      <c r="AL21" s="611">
        <v>29.1</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32598</v>
      </c>
      <c r="BH21" s="609"/>
      <c r="BI21" s="609"/>
      <c r="BJ21" s="609"/>
      <c r="BK21" s="609"/>
      <c r="BL21" s="609"/>
      <c r="BM21" s="609"/>
      <c r="BN21" s="610"/>
      <c r="BO21" s="646">
        <v>0.3</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5930182</v>
      </c>
      <c r="S22" s="609"/>
      <c r="T22" s="609"/>
      <c r="U22" s="609"/>
      <c r="V22" s="609"/>
      <c r="W22" s="609"/>
      <c r="X22" s="609"/>
      <c r="Y22" s="610"/>
      <c r="Z22" s="646">
        <v>15.4</v>
      </c>
      <c r="AA22" s="646"/>
      <c r="AB22" s="646"/>
      <c r="AC22" s="646"/>
      <c r="AD22" s="647">
        <v>5930182</v>
      </c>
      <c r="AE22" s="647"/>
      <c r="AF22" s="647"/>
      <c r="AG22" s="647"/>
      <c r="AH22" s="647"/>
      <c r="AI22" s="647"/>
      <c r="AJ22" s="647"/>
      <c r="AK22" s="647"/>
      <c r="AL22" s="611">
        <v>29.1</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788238</v>
      </c>
      <c r="S23" s="609"/>
      <c r="T23" s="609"/>
      <c r="U23" s="609"/>
      <c r="V23" s="609"/>
      <c r="W23" s="609"/>
      <c r="X23" s="609"/>
      <c r="Y23" s="610"/>
      <c r="Z23" s="646">
        <v>2.1</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v>603296</v>
      </c>
      <c r="BH23" s="609"/>
      <c r="BI23" s="609"/>
      <c r="BJ23" s="609"/>
      <c r="BK23" s="609"/>
      <c r="BL23" s="609"/>
      <c r="BM23" s="609"/>
      <c r="BN23" s="610"/>
      <c r="BO23" s="646">
        <v>5.4</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18981276</v>
      </c>
      <c r="CS24" s="664"/>
      <c r="CT24" s="664"/>
      <c r="CU24" s="664"/>
      <c r="CV24" s="664"/>
      <c r="CW24" s="664"/>
      <c r="CX24" s="664"/>
      <c r="CY24" s="689"/>
      <c r="CZ24" s="690">
        <v>50.6</v>
      </c>
      <c r="DA24" s="672"/>
      <c r="DB24" s="672"/>
      <c r="DC24" s="692"/>
      <c r="DD24" s="688">
        <v>12973554</v>
      </c>
      <c r="DE24" s="664"/>
      <c r="DF24" s="664"/>
      <c r="DG24" s="664"/>
      <c r="DH24" s="664"/>
      <c r="DI24" s="664"/>
      <c r="DJ24" s="664"/>
      <c r="DK24" s="689"/>
      <c r="DL24" s="688">
        <v>11752835</v>
      </c>
      <c r="DM24" s="664"/>
      <c r="DN24" s="664"/>
      <c r="DO24" s="664"/>
      <c r="DP24" s="664"/>
      <c r="DQ24" s="664"/>
      <c r="DR24" s="664"/>
      <c r="DS24" s="664"/>
      <c r="DT24" s="664"/>
      <c r="DU24" s="664"/>
      <c r="DV24" s="689"/>
      <c r="DW24" s="690">
        <v>57.4</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21647086</v>
      </c>
      <c r="S25" s="609"/>
      <c r="T25" s="609"/>
      <c r="U25" s="609"/>
      <c r="V25" s="609"/>
      <c r="W25" s="609"/>
      <c r="X25" s="609"/>
      <c r="Y25" s="610"/>
      <c r="Z25" s="646">
        <v>56.3</v>
      </c>
      <c r="AA25" s="646"/>
      <c r="AB25" s="646"/>
      <c r="AC25" s="646"/>
      <c r="AD25" s="647">
        <v>20255552</v>
      </c>
      <c r="AE25" s="647"/>
      <c r="AF25" s="647"/>
      <c r="AG25" s="647"/>
      <c r="AH25" s="647"/>
      <c r="AI25" s="647"/>
      <c r="AJ25" s="647"/>
      <c r="AK25" s="647"/>
      <c r="AL25" s="611">
        <v>99.4</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6543865</v>
      </c>
      <c r="CS25" s="621"/>
      <c r="CT25" s="621"/>
      <c r="CU25" s="621"/>
      <c r="CV25" s="621"/>
      <c r="CW25" s="621"/>
      <c r="CX25" s="621"/>
      <c r="CY25" s="622"/>
      <c r="CZ25" s="611">
        <v>17.399999999999999</v>
      </c>
      <c r="DA25" s="623"/>
      <c r="DB25" s="623"/>
      <c r="DC25" s="624"/>
      <c r="DD25" s="614">
        <v>6006797</v>
      </c>
      <c r="DE25" s="621"/>
      <c r="DF25" s="621"/>
      <c r="DG25" s="621"/>
      <c r="DH25" s="621"/>
      <c r="DI25" s="621"/>
      <c r="DJ25" s="621"/>
      <c r="DK25" s="622"/>
      <c r="DL25" s="614">
        <v>5786660</v>
      </c>
      <c r="DM25" s="621"/>
      <c r="DN25" s="621"/>
      <c r="DO25" s="621"/>
      <c r="DP25" s="621"/>
      <c r="DQ25" s="621"/>
      <c r="DR25" s="621"/>
      <c r="DS25" s="621"/>
      <c r="DT25" s="621"/>
      <c r="DU25" s="621"/>
      <c r="DV25" s="622"/>
      <c r="DW25" s="611">
        <v>28.3</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11031</v>
      </c>
      <c r="S26" s="609"/>
      <c r="T26" s="609"/>
      <c r="U26" s="609"/>
      <c r="V26" s="609"/>
      <c r="W26" s="609"/>
      <c r="X26" s="609"/>
      <c r="Y26" s="610"/>
      <c r="Z26" s="646">
        <v>0</v>
      </c>
      <c r="AA26" s="646"/>
      <c r="AB26" s="646"/>
      <c r="AC26" s="646"/>
      <c r="AD26" s="647">
        <v>11031</v>
      </c>
      <c r="AE26" s="647"/>
      <c r="AF26" s="647"/>
      <c r="AG26" s="647"/>
      <c r="AH26" s="647"/>
      <c r="AI26" s="647"/>
      <c r="AJ26" s="647"/>
      <c r="AK26" s="647"/>
      <c r="AL26" s="611">
        <v>0.1</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3534599</v>
      </c>
      <c r="CS26" s="609"/>
      <c r="CT26" s="609"/>
      <c r="CU26" s="609"/>
      <c r="CV26" s="609"/>
      <c r="CW26" s="609"/>
      <c r="CX26" s="609"/>
      <c r="CY26" s="610"/>
      <c r="CZ26" s="611">
        <v>9.4</v>
      </c>
      <c r="DA26" s="623"/>
      <c r="DB26" s="623"/>
      <c r="DC26" s="624"/>
      <c r="DD26" s="614">
        <v>3275516</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359621</v>
      </c>
      <c r="S27" s="609"/>
      <c r="T27" s="609"/>
      <c r="U27" s="609"/>
      <c r="V27" s="609"/>
      <c r="W27" s="609"/>
      <c r="X27" s="609"/>
      <c r="Y27" s="610"/>
      <c r="Z27" s="646">
        <v>0.9</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11262297</v>
      </c>
      <c r="BH27" s="609"/>
      <c r="BI27" s="609"/>
      <c r="BJ27" s="609"/>
      <c r="BK27" s="609"/>
      <c r="BL27" s="609"/>
      <c r="BM27" s="609"/>
      <c r="BN27" s="610"/>
      <c r="BO27" s="646">
        <v>100</v>
      </c>
      <c r="BP27" s="646"/>
      <c r="BQ27" s="646"/>
      <c r="BR27" s="646"/>
      <c r="BS27" s="647">
        <v>152999</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8760254</v>
      </c>
      <c r="CS27" s="621"/>
      <c r="CT27" s="621"/>
      <c r="CU27" s="621"/>
      <c r="CV27" s="621"/>
      <c r="CW27" s="621"/>
      <c r="CX27" s="621"/>
      <c r="CY27" s="622"/>
      <c r="CZ27" s="611">
        <v>23.3</v>
      </c>
      <c r="DA27" s="623"/>
      <c r="DB27" s="623"/>
      <c r="DC27" s="624"/>
      <c r="DD27" s="614">
        <v>3347079</v>
      </c>
      <c r="DE27" s="621"/>
      <c r="DF27" s="621"/>
      <c r="DG27" s="621"/>
      <c r="DH27" s="621"/>
      <c r="DI27" s="621"/>
      <c r="DJ27" s="621"/>
      <c r="DK27" s="622"/>
      <c r="DL27" s="614">
        <v>2346497</v>
      </c>
      <c r="DM27" s="621"/>
      <c r="DN27" s="621"/>
      <c r="DO27" s="621"/>
      <c r="DP27" s="621"/>
      <c r="DQ27" s="621"/>
      <c r="DR27" s="621"/>
      <c r="DS27" s="621"/>
      <c r="DT27" s="621"/>
      <c r="DU27" s="621"/>
      <c r="DV27" s="622"/>
      <c r="DW27" s="611">
        <v>11.5</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280602</v>
      </c>
      <c r="S28" s="609"/>
      <c r="T28" s="609"/>
      <c r="U28" s="609"/>
      <c r="V28" s="609"/>
      <c r="W28" s="609"/>
      <c r="X28" s="609"/>
      <c r="Y28" s="610"/>
      <c r="Z28" s="646">
        <v>0.7</v>
      </c>
      <c r="AA28" s="646"/>
      <c r="AB28" s="646"/>
      <c r="AC28" s="646"/>
      <c r="AD28" s="647">
        <v>93221</v>
      </c>
      <c r="AE28" s="647"/>
      <c r="AF28" s="647"/>
      <c r="AG28" s="647"/>
      <c r="AH28" s="647"/>
      <c r="AI28" s="647"/>
      <c r="AJ28" s="647"/>
      <c r="AK28" s="647"/>
      <c r="AL28" s="611">
        <v>0.5</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3677157</v>
      </c>
      <c r="CS28" s="609"/>
      <c r="CT28" s="609"/>
      <c r="CU28" s="609"/>
      <c r="CV28" s="609"/>
      <c r="CW28" s="609"/>
      <c r="CX28" s="609"/>
      <c r="CY28" s="610"/>
      <c r="CZ28" s="611">
        <v>9.8000000000000007</v>
      </c>
      <c r="DA28" s="623"/>
      <c r="DB28" s="623"/>
      <c r="DC28" s="624"/>
      <c r="DD28" s="614">
        <v>3619678</v>
      </c>
      <c r="DE28" s="609"/>
      <c r="DF28" s="609"/>
      <c r="DG28" s="609"/>
      <c r="DH28" s="609"/>
      <c r="DI28" s="609"/>
      <c r="DJ28" s="609"/>
      <c r="DK28" s="610"/>
      <c r="DL28" s="614">
        <v>3619678</v>
      </c>
      <c r="DM28" s="609"/>
      <c r="DN28" s="609"/>
      <c r="DO28" s="609"/>
      <c r="DP28" s="609"/>
      <c r="DQ28" s="609"/>
      <c r="DR28" s="609"/>
      <c r="DS28" s="609"/>
      <c r="DT28" s="609"/>
      <c r="DU28" s="609"/>
      <c r="DV28" s="610"/>
      <c r="DW28" s="611">
        <v>17.7</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182494</v>
      </c>
      <c r="S29" s="609"/>
      <c r="T29" s="609"/>
      <c r="U29" s="609"/>
      <c r="V29" s="609"/>
      <c r="W29" s="609"/>
      <c r="X29" s="609"/>
      <c r="Y29" s="610"/>
      <c r="Z29" s="646">
        <v>0.5</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3675464</v>
      </c>
      <c r="CS29" s="621"/>
      <c r="CT29" s="621"/>
      <c r="CU29" s="621"/>
      <c r="CV29" s="621"/>
      <c r="CW29" s="621"/>
      <c r="CX29" s="621"/>
      <c r="CY29" s="622"/>
      <c r="CZ29" s="611">
        <v>9.8000000000000007</v>
      </c>
      <c r="DA29" s="623"/>
      <c r="DB29" s="623"/>
      <c r="DC29" s="624"/>
      <c r="DD29" s="614">
        <v>3617985</v>
      </c>
      <c r="DE29" s="621"/>
      <c r="DF29" s="621"/>
      <c r="DG29" s="621"/>
      <c r="DH29" s="621"/>
      <c r="DI29" s="621"/>
      <c r="DJ29" s="621"/>
      <c r="DK29" s="622"/>
      <c r="DL29" s="614">
        <v>3617985</v>
      </c>
      <c r="DM29" s="621"/>
      <c r="DN29" s="621"/>
      <c r="DO29" s="621"/>
      <c r="DP29" s="621"/>
      <c r="DQ29" s="621"/>
      <c r="DR29" s="621"/>
      <c r="DS29" s="621"/>
      <c r="DT29" s="621"/>
      <c r="DU29" s="621"/>
      <c r="DV29" s="622"/>
      <c r="DW29" s="611">
        <v>17.7</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6334750</v>
      </c>
      <c r="S30" s="609"/>
      <c r="T30" s="609"/>
      <c r="U30" s="609"/>
      <c r="V30" s="609"/>
      <c r="W30" s="609"/>
      <c r="X30" s="609"/>
      <c r="Y30" s="610"/>
      <c r="Z30" s="646">
        <v>16.5</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3"/>
      <c r="BI30" s="683"/>
      <c r="BJ30" s="683"/>
      <c r="BK30" s="683"/>
      <c r="BL30" s="683"/>
      <c r="BM30" s="683"/>
      <c r="BN30" s="683"/>
      <c r="BO30" s="683"/>
      <c r="BP30" s="683"/>
      <c r="BQ30" s="684"/>
      <c r="BR30" s="660" t="s">
        <v>295</v>
      </c>
      <c r="BS30" s="683"/>
      <c r="BT30" s="683"/>
      <c r="BU30" s="683"/>
      <c r="BV30" s="683"/>
      <c r="BW30" s="683"/>
      <c r="BX30" s="683"/>
      <c r="BY30" s="683"/>
      <c r="BZ30" s="683"/>
      <c r="CA30" s="683"/>
      <c r="CB30" s="684"/>
      <c r="CD30" s="629"/>
      <c r="CE30" s="630"/>
      <c r="CF30" s="605" t="s">
        <v>296</v>
      </c>
      <c r="CG30" s="606"/>
      <c r="CH30" s="606"/>
      <c r="CI30" s="606"/>
      <c r="CJ30" s="606"/>
      <c r="CK30" s="606"/>
      <c r="CL30" s="606"/>
      <c r="CM30" s="606"/>
      <c r="CN30" s="606"/>
      <c r="CO30" s="606"/>
      <c r="CP30" s="606"/>
      <c r="CQ30" s="607"/>
      <c r="CR30" s="608">
        <v>3516725</v>
      </c>
      <c r="CS30" s="609"/>
      <c r="CT30" s="609"/>
      <c r="CU30" s="609"/>
      <c r="CV30" s="609"/>
      <c r="CW30" s="609"/>
      <c r="CX30" s="609"/>
      <c r="CY30" s="610"/>
      <c r="CZ30" s="611">
        <v>9.4</v>
      </c>
      <c r="DA30" s="623"/>
      <c r="DB30" s="623"/>
      <c r="DC30" s="624"/>
      <c r="DD30" s="614">
        <v>3459246</v>
      </c>
      <c r="DE30" s="609"/>
      <c r="DF30" s="609"/>
      <c r="DG30" s="609"/>
      <c r="DH30" s="609"/>
      <c r="DI30" s="609"/>
      <c r="DJ30" s="609"/>
      <c r="DK30" s="610"/>
      <c r="DL30" s="614">
        <v>3459246</v>
      </c>
      <c r="DM30" s="609"/>
      <c r="DN30" s="609"/>
      <c r="DO30" s="609"/>
      <c r="DP30" s="609"/>
      <c r="DQ30" s="609"/>
      <c r="DR30" s="609"/>
      <c r="DS30" s="609"/>
      <c r="DT30" s="609"/>
      <c r="DU30" s="609"/>
      <c r="DV30" s="610"/>
      <c r="DW30" s="611">
        <v>16.899999999999999</v>
      </c>
      <c r="DX30" s="623"/>
      <c r="DY30" s="623"/>
      <c r="DZ30" s="623"/>
      <c r="EA30" s="623"/>
      <c r="EB30" s="623"/>
      <c r="EC30" s="635"/>
    </row>
    <row r="31" spans="2:133" ht="11.25" customHeight="1" x14ac:dyDescent="0.15">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8" t="s">
        <v>298</v>
      </c>
      <c r="AQ31" s="679"/>
      <c r="AR31" s="679"/>
      <c r="AS31" s="679"/>
      <c r="AT31" s="680" t="s">
        <v>299</v>
      </c>
      <c r="AU31" s="200"/>
      <c r="AV31" s="200"/>
      <c r="AW31" s="200"/>
      <c r="AX31" s="666" t="s">
        <v>177</v>
      </c>
      <c r="AY31" s="667"/>
      <c r="AZ31" s="667"/>
      <c r="BA31" s="667"/>
      <c r="BB31" s="667"/>
      <c r="BC31" s="667"/>
      <c r="BD31" s="667"/>
      <c r="BE31" s="667"/>
      <c r="BF31" s="668"/>
      <c r="BG31" s="670">
        <v>99.2</v>
      </c>
      <c r="BH31" s="671"/>
      <c r="BI31" s="671"/>
      <c r="BJ31" s="671"/>
      <c r="BK31" s="671"/>
      <c r="BL31" s="671"/>
      <c r="BM31" s="672">
        <v>97.6</v>
      </c>
      <c r="BN31" s="671"/>
      <c r="BO31" s="671"/>
      <c r="BP31" s="671"/>
      <c r="BQ31" s="673"/>
      <c r="BR31" s="670">
        <v>99</v>
      </c>
      <c r="BS31" s="671"/>
      <c r="BT31" s="671"/>
      <c r="BU31" s="671"/>
      <c r="BV31" s="671"/>
      <c r="BW31" s="671"/>
      <c r="BX31" s="672">
        <v>97.3</v>
      </c>
      <c r="BY31" s="671"/>
      <c r="BZ31" s="671"/>
      <c r="CA31" s="671"/>
      <c r="CB31" s="673"/>
      <c r="CD31" s="629"/>
      <c r="CE31" s="630"/>
      <c r="CF31" s="605" t="s">
        <v>300</v>
      </c>
      <c r="CG31" s="606"/>
      <c r="CH31" s="606"/>
      <c r="CI31" s="606"/>
      <c r="CJ31" s="606"/>
      <c r="CK31" s="606"/>
      <c r="CL31" s="606"/>
      <c r="CM31" s="606"/>
      <c r="CN31" s="606"/>
      <c r="CO31" s="606"/>
      <c r="CP31" s="606"/>
      <c r="CQ31" s="607"/>
      <c r="CR31" s="608">
        <v>158739</v>
      </c>
      <c r="CS31" s="621"/>
      <c r="CT31" s="621"/>
      <c r="CU31" s="621"/>
      <c r="CV31" s="621"/>
      <c r="CW31" s="621"/>
      <c r="CX31" s="621"/>
      <c r="CY31" s="622"/>
      <c r="CZ31" s="611">
        <v>0.4</v>
      </c>
      <c r="DA31" s="623"/>
      <c r="DB31" s="623"/>
      <c r="DC31" s="624"/>
      <c r="DD31" s="614">
        <v>158739</v>
      </c>
      <c r="DE31" s="621"/>
      <c r="DF31" s="621"/>
      <c r="DG31" s="621"/>
      <c r="DH31" s="621"/>
      <c r="DI31" s="621"/>
      <c r="DJ31" s="621"/>
      <c r="DK31" s="622"/>
      <c r="DL31" s="614">
        <v>158739</v>
      </c>
      <c r="DM31" s="621"/>
      <c r="DN31" s="621"/>
      <c r="DO31" s="621"/>
      <c r="DP31" s="621"/>
      <c r="DQ31" s="621"/>
      <c r="DR31" s="621"/>
      <c r="DS31" s="621"/>
      <c r="DT31" s="621"/>
      <c r="DU31" s="621"/>
      <c r="DV31" s="622"/>
      <c r="DW31" s="611">
        <v>0.8</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2660748</v>
      </c>
      <c r="S32" s="609"/>
      <c r="T32" s="609"/>
      <c r="U32" s="609"/>
      <c r="V32" s="609"/>
      <c r="W32" s="609"/>
      <c r="X32" s="609"/>
      <c r="Y32" s="610"/>
      <c r="Z32" s="646">
        <v>6.9</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1"/>
      <c r="AU32" s="196" t="s">
        <v>302</v>
      </c>
      <c r="AX32" s="605" t="s">
        <v>303</v>
      </c>
      <c r="AY32" s="606"/>
      <c r="AZ32" s="606"/>
      <c r="BA32" s="606"/>
      <c r="BB32" s="606"/>
      <c r="BC32" s="606"/>
      <c r="BD32" s="606"/>
      <c r="BE32" s="606"/>
      <c r="BF32" s="607"/>
      <c r="BG32" s="674">
        <v>99</v>
      </c>
      <c r="BH32" s="621"/>
      <c r="BI32" s="621"/>
      <c r="BJ32" s="621"/>
      <c r="BK32" s="621"/>
      <c r="BL32" s="621"/>
      <c r="BM32" s="612">
        <v>97</v>
      </c>
      <c r="BN32" s="621"/>
      <c r="BO32" s="621"/>
      <c r="BP32" s="621"/>
      <c r="BQ32" s="644"/>
      <c r="BR32" s="674">
        <v>98.9</v>
      </c>
      <c r="BS32" s="621"/>
      <c r="BT32" s="621"/>
      <c r="BU32" s="621"/>
      <c r="BV32" s="621"/>
      <c r="BW32" s="621"/>
      <c r="BX32" s="612">
        <v>96.9</v>
      </c>
      <c r="BY32" s="621"/>
      <c r="BZ32" s="621"/>
      <c r="CA32" s="621"/>
      <c r="CB32" s="644"/>
      <c r="CD32" s="631"/>
      <c r="CE32" s="632"/>
      <c r="CF32" s="605" t="s">
        <v>304</v>
      </c>
      <c r="CG32" s="606"/>
      <c r="CH32" s="606"/>
      <c r="CI32" s="606"/>
      <c r="CJ32" s="606"/>
      <c r="CK32" s="606"/>
      <c r="CL32" s="606"/>
      <c r="CM32" s="606"/>
      <c r="CN32" s="606"/>
      <c r="CO32" s="606"/>
      <c r="CP32" s="606"/>
      <c r="CQ32" s="607"/>
      <c r="CR32" s="608">
        <v>1693</v>
      </c>
      <c r="CS32" s="609"/>
      <c r="CT32" s="609"/>
      <c r="CU32" s="609"/>
      <c r="CV32" s="609"/>
      <c r="CW32" s="609"/>
      <c r="CX32" s="609"/>
      <c r="CY32" s="610"/>
      <c r="CZ32" s="611">
        <v>0</v>
      </c>
      <c r="DA32" s="623"/>
      <c r="DB32" s="623"/>
      <c r="DC32" s="624"/>
      <c r="DD32" s="614">
        <v>1693</v>
      </c>
      <c r="DE32" s="609"/>
      <c r="DF32" s="609"/>
      <c r="DG32" s="609"/>
      <c r="DH32" s="609"/>
      <c r="DI32" s="609"/>
      <c r="DJ32" s="609"/>
      <c r="DK32" s="610"/>
      <c r="DL32" s="614">
        <v>1693</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184386</v>
      </c>
      <c r="S33" s="609"/>
      <c r="T33" s="609"/>
      <c r="U33" s="609"/>
      <c r="V33" s="609"/>
      <c r="W33" s="609"/>
      <c r="X33" s="609"/>
      <c r="Y33" s="610"/>
      <c r="Z33" s="646">
        <v>0.5</v>
      </c>
      <c r="AA33" s="646"/>
      <c r="AB33" s="646"/>
      <c r="AC33" s="646"/>
      <c r="AD33" s="647">
        <v>23371</v>
      </c>
      <c r="AE33" s="647"/>
      <c r="AF33" s="647"/>
      <c r="AG33" s="647"/>
      <c r="AH33" s="647"/>
      <c r="AI33" s="647"/>
      <c r="AJ33" s="647"/>
      <c r="AK33" s="647"/>
      <c r="AL33" s="611">
        <v>0.1</v>
      </c>
      <c r="AM33" s="612"/>
      <c r="AN33" s="612"/>
      <c r="AO33" s="648"/>
      <c r="AP33" s="651"/>
      <c r="AQ33" s="652"/>
      <c r="AR33" s="652"/>
      <c r="AS33" s="652"/>
      <c r="AT33" s="682"/>
      <c r="AU33" s="201"/>
      <c r="AV33" s="201"/>
      <c r="AW33" s="201"/>
      <c r="AX33" s="589" t="s">
        <v>306</v>
      </c>
      <c r="AY33" s="590"/>
      <c r="AZ33" s="590"/>
      <c r="BA33" s="590"/>
      <c r="BB33" s="590"/>
      <c r="BC33" s="590"/>
      <c r="BD33" s="590"/>
      <c r="BE33" s="590"/>
      <c r="BF33" s="591"/>
      <c r="BG33" s="669">
        <v>99.3</v>
      </c>
      <c r="BH33" s="593"/>
      <c r="BI33" s="593"/>
      <c r="BJ33" s="593"/>
      <c r="BK33" s="593"/>
      <c r="BL33" s="593"/>
      <c r="BM33" s="639">
        <v>97.9</v>
      </c>
      <c r="BN33" s="593"/>
      <c r="BO33" s="593"/>
      <c r="BP33" s="593"/>
      <c r="BQ33" s="656"/>
      <c r="BR33" s="669">
        <v>98.9</v>
      </c>
      <c r="BS33" s="593"/>
      <c r="BT33" s="593"/>
      <c r="BU33" s="593"/>
      <c r="BV33" s="593"/>
      <c r="BW33" s="593"/>
      <c r="BX33" s="639">
        <v>97.3</v>
      </c>
      <c r="BY33" s="593"/>
      <c r="BZ33" s="593"/>
      <c r="CA33" s="593"/>
      <c r="CB33" s="656"/>
      <c r="CD33" s="605" t="s">
        <v>307</v>
      </c>
      <c r="CE33" s="606"/>
      <c r="CF33" s="606"/>
      <c r="CG33" s="606"/>
      <c r="CH33" s="606"/>
      <c r="CI33" s="606"/>
      <c r="CJ33" s="606"/>
      <c r="CK33" s="606"/>
      <c r="CL33" s="606"/>
      <c r="CM33" s="606"/>
      <c r="CN33" s="606"/>
      <c r="CO33" s="606"/>
      <c r="CP33" s="606"/>
      <c r="CQ33" s="607"/>
      <c r="CR33" s="608">
        <v>15479221</v>
      </c>
      <c r="CS33" s="621"/>
      <c r="CT33" s="621"/>
      <c r="CU33" s="621"/>
      <c r="CV33" s="621"/>
      <c r="CW33" s="621"/>
      <c r="CX33" s="621"/>
      <c r="CY33" s="622"/>
      <c r="CZ33" s="611">
        <v>41.2</v>
      </c>
      <c r="DA33" s="623"/>
      <c r="DB33" s="623"/>
      <c r="DC33" s="624"/>
      <c r="DD33" s="614">
        <v>10804459</v>
      </c>
      <c r="DE33" s="621"/>
      <c r="DF33" s="621"/>
      <c r="DG33" s="621"/>
      <c r="DH33" s="621"/>
      <c r="DI33" s="621"/>
      <c r="DJ33" s="621"/>
      <c r="DK33" s="622"/>
      <c r="DL33" s="614">
        <v>7999942</v>
      </c>
      <c r="DM33" s="621"/>
      <c r="DN33" s="621"/>
      <c r="DO33" s="621"/>
      <c r="DP33" s="621"/>
      <c r="DQ33" s="621"/>
      <c r="DR33" s="621"/>
      <c r="DS33" s="621"/>
      <c r="DT33" s="621"/>
      <c r="DU33" s="621"/>
      <c r="DV33" s="622"/>
      <c r="DW33" s="611">
        <v>39.1</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1813300</v>
      </c>
      <c r="S34" s="609"/>
      <c r="T34" s="609"/>
      <c r="U34" s="609"/>
      <c r="V34" s="609"/>
      <c r="W34" s="609"/>
      <c r="X34" s="609"/>
      <c r="Y34" s="610"/>
      <c r="Z34" s="646">
        <v>4.7</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5746975</v>
      </c>
      <c r="CS34" s="609"/>
      <c r="CT34" s="609"/>
      <c r="CU34" s="609"/>
      <c r="CV34" s="609"/>
      <c r="CW34" s="609"/>
      <c r="CX34" s="609"/>
      <c r="CY34" s="610"/>
      <c r="CZ34" s="611">
        <v>15.3</v>
      </c>
      <c r="DA34" s="623"/>
      <c r="DB34" s="623"/>
      <c r="DC34" s="624"/>
      <c r="DD34" s="614">
        <v>4123732</v>
      </c>
      <c r="DE34" s="609"/>
      <c r="DF34" s="609"/>
      <c r="DG34" s="609"/>
      <c r="DH34" s="609"/>
      <c r="DI34" s="609"/>
      <c r="DJ34" s="609"/>
      <c r="DK34" s="610"/>
      <c r="DL34" s="614">
        <v>3657982</v>
      </c>
      <c r="DM34" s="609"/>
      <c r="DN34" s="609"/>
      <c r="DO34" s="609"/>
      <c r="DP34" s="609"/>
      <c r="DQ34" s="609"/>
      <c r="DR34" s="609"/>
      <c r="DS34" s="609"/>
      <c r="DT34" s="609"/>
      <c r="DU34" s="609"/>
      <c r="DV34" s="610"/>
      <c r="DW34" s="611">
        <v>17.899999999999999</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1438874</v>
      </c>
      <c r="S35" s="609"/>
      <c r="T35" s="609"/>
      <c r="U35" s="609"/>
      <c r="V35" s="609"/>
      <c r="W35" s="609"/>
      <c r="X35" s="609"/>
      <c r="Y35" s="610"/>
      <c r="Z35" s="646">
        <v>3.7</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131459</v>
      </c>
      <c r="CS35" s="621"/>
      <c r="CT35" s="621"/>
      <c r="CU35" s="621"/>
      <c r="CV35" s="621"/>
      <c r="CW35" s="621"/>
      <c r="CX35" s="621"/>
      <c r="CY35" s="622"/>
      <c r="CZ35" s="611">
        <v>0.4</v>
      </c>
      <c r="DA35" s="623"/>
      <c r="DB35" s="623"/>
      <c r="DC35" s="624"/>
      <c r="DD35" s="614">
        <v>95833</v>
      </c>
      <c r="DE35" s="621"/>
      <c r="DF35" s="621"/>
      <c r="DG35" s="621"/>
      <c r="DH35" s="621"/>
      <c r="DI35" s="621"/>
      <c r="DJ35" s="621"/>
      <c r="DK35" s="622"/>
      <c r="DL35" s="614">
        <v>91329</v>
      </c>
      <c r="DM35" s="621"/>
      <c r="DN35" s="621"/>
      <c r="DO35" s="621"/>
      <c r="DP35" s="621"/>
      <c r="DQ35" s="621"/>
      <c r="DR35" s="621"/>
      <c r="DS35" s="621"/>
      <c r="DT35" s="621"/>
      <c r="DU35" s="621"/>
      <c r="DV35" s="622"/>
      <c r="DW35" s="611">
        <v>0.4</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522462</v>
      </c>
      <c r="S36" s="609"/>
      <c r="T36" s="609"/>
      <c r="U36" s="609"/>
      <c r="V36" s="609"/>
      <c r="W36" s="609"/>
      <c r="X36" s="609"/>
      <c r="Y36" s="610"/>
      <c r="Z36" s="646">
        <v>1.4</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5109775</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201367</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4366721</v>
      </c>
      <c r="CS36" s="609"/>
      <c r="CT36" s="609"/>
      <c r="CU36" s="609"/>
      <c r="CV36" s="609"/>
      <c r="CW36" s="609"/>
      <c r="CX36" s="609"/>
      <c r="CY36" s="610"/>
      <c r="CZ36" s="611">
        <v>11.6</v>
      </c>
      <c r="DA36" s="623"/>
      <c r="DB36" s="623"/>
      <c r="DC36" s="624"/>
      <c r="DD36" s="614">
        <v>3528853</v>
      </c>
      <c r="DE36" s="609"/>
      <c r="DF36" s="609"/>
      <c r="DG36" s="609"/>
      <c r="DH36" s="609"/>
      <c r="DI36" s="609"/>
      <c r="DJ36" s="609"/>
      <c r="DK36" s="610"/>
      <c r="DL36" s="614">
        <v>1599482</v>
      </c>
      <c r="DM36" s="609"/>
      <c r="DN36" s="609"/>
      <c r="DO36" s="609"/>
      <c r="DP36" s="609"/>
      <c r="DQ36" s="609"/>
      <c r="DR36" s="609"/>
      <c r="DS36" s="609"/>
      <c r="DT36" s="609"/>
      <c r="DU36" s="609"/>
      <c r="DV36" s="610"/>
      <c r="DW36" s="611">
        <v>7.8</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1162063</v>
      </c>
      <c r="S37" s="609"/>
      <c r="T37" s="609"/>
      <c r="U37" s="609"/>
      <c r="V37" s="609"/>
      <c r="W37" s="609"/>
      <c r="X37" s="609"/>
      <c r="Y37" s="610"/>
      <c r="Z37" s="646">
        <v>3</v>
      </c>
      <c r="AA37" s="646"/>
      <c r="AB37" s="646"/>
      <c r="AC37" s="646"/>
      <c r="AD37" s="647">
        <v>1308</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888654</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170612</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2815</v>
      </c>
      <c r="CS37" s="621"/>
      <c r="CT37" s="621"/>
      <c r="CU37" s="621"/>
      <c r="CV37" s="621"/>
      <c r="CW37" s="621"/>
      <c r="CX37" s="621"/>
      <c r="CY37" s="622"/>
      <c r="CZ37" s="611">
        <v>0</v>
      </c>
      <c r="DA37" s="623"/>
      <c r="DB37" s="623"/>
      <c r="DC37" s="624"/>
      <c r="DD37" s="614">
        <v>2815</v>
      </c>
      <c r="DE37" s="621"/>
      <c r="DF37" s="621"/>
      <c r="DG37" s="621"/>
      <c r="DH37" s="621"/>
      <c r="DI37" s="621"/>
      <c r="DJ37" s="621"/>
      <c r="DK37" s="622"/>
      <c r="DL37" s="614">
        <v>2815</v>
      </c>
      <c r="DM37" s="621"/>
      <c r="DN37" s="621"/>
      <c r="DO37" s="621"/>
      <c r="DP37" s="621"/>
      <c r="DQ37" s="621"/>
      <c r="DR37" s="621"/>
      <c r="DS37" s="621"/>
      <c r="DT37" s="621"/>
      <c r="DU37" s="621"/>
      <c r="DV37" s="622"/>
      <c r="DW37" s="611">
        <v>0</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1844600</v>
      </c>
      <c r="S38" s="609"/>
      <c r="T38" s="609"/>
      <c r="U38" s="609"/>
      <c r="V38" s="609"/>
      <c r="W38" s="609"/>
      <c r="X38" s="609"/>
      <c r="Y38" s="610"/>
      <c r="Z38" s="646">
        <v>4.8</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881218</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9197</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3338687</v>
      </c>
      <c r="CS38" s="609"/>
      <c r="CT38" s="609"/>
      <c r="CU38" s="609"/>
      <c r="CV38" s="609"/>
      <c r="CW38" s="609"/>
      <c r="CX38" s="609"/>
      <c r="CY38" s="610"/>
      <c r="CZ38" s="611">
        <v>8.9</v>
      </c>
      <c r="DA38" s="623"/>
      <c r="DB38" s="623"/>
      <c r="DC38" s="624"/>
      <c r="DD38" s="614">
        <v>2689074</v>
      </c>
      <c r="DE38" s="609"/>
      <c r="DF38" s="609"/>
      <c r="DG38" s="609"/>
      <c r="DH38" s="609"/>
      <c r="DI38" s="609"/>
      <c r="DJ38" s="609"/>
      <c r="DK38" s="610"/>
      <c r="DL38" s="614">
        <v>2651112</v>
      </c>
      <c r="DM38" s="609"/>
      <c r="DN38" s="609"/>
      <c r="DO38" s="609"/>
      <c r="DP38" s="609"/>
      <c r="DQ38" s="609"/>
      <c r="DR38" s="609"/>
      <c r="DS38" s="609"/>
      <c r="DT38" s="609"/>
      <c r="DU38" s="609"/>
      <c r="DV38" s="610"/>
      <c r="DW38" s="611">
        <v>12.9</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1216</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13539</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1282885</v>
      </c>
      <c r="CS39" s="621"/>
      <c r="CT39" s="621"/>
      <c r="CU39" s="621"/>
      <c r="CV39" s="621"/>
      <c r="CW39" s="621"/>
      <c r="CX39" s="621"/>
      <c r="CY39" s="622"/>
      <c r="CZ39" s="611">
        <v>3.4</v>
      </c>
      <c r="DA39" s="623"/>
      <c r="DB39" s="623"/>
      <c r="DC39" s="624"/>
      <c r="DD39" s="614">
        <v>366930</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88800</v>
      </c>
      <c r="S40" s="609"/>
      <c r="T40" s="609"/>
      <c r="U40" s="609"/>
      <c r="V40" s="609"/>
      <c r="W40" s="609"/>
      <c r="X40" s="609"/>
      <c r="Y40" s="610"/>
      <c r="Z40" s="646">
        <v>0.2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111</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612494</v>
      </c>
      <c r="CS40" s="609"/>
      <c r="CT40" s="609"/>
      <c r="CU40" s="609"/>
      <c r="CV40" s="609"/>
      <c r="CW40" s="609"/>
      <c r="CX40" s="609"/>
      <c r="CY40" s="610"/>
      <c r="CZ40" s="611">
        <v>1.6</v>
      </c>
      <c r="DA40" s="623"/>
      <c r="DB40" s="623"/>
      <c r="DC40" s="624"/>
      <c r="DD40" s="614">
        <v>37</v>
      </c>
      <c r="DE40" s="609"/>
      <c r="DF40" s="609"/>
      <c r="DG40" s="609"/>
      <c r="DH40" s="609"/>
      <c r="DI40" s="609"/>
      <c r="DJ40" s="609"/>
      <c r="DK40" s="610"/>
      <c r="DL40" s="614">
        <v>37</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38442017</v>
      </c>
      <c r="S41" s="633"/>
      <c r="T41" s="633"/>
      <c r="U41" s="633"/>
      <c r="V41" s="633"/>
      <c r="W41" s="633"/>
      <c r="X41" s="633"/>
      <c r="Y41" s="636"/>
      <c r="Z41" s="637">
        <v>100</v>
      </c>
      <c r="AA41" s="637"/>
      <c r="AB41" s="637"/>
      <c r="AC41" s="637"/>
      <c r="AD41" s="638">
        <v>20384483</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652989</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2685698</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447</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3078872</v>
      </c>
      <c r="CS42" s="621"/>
      <c r="CT42" s="621"/>
      <c r="CU42" s="621"/>
      <c r="CV42" s="621"/>
      <c r="CW42" s="621"/>
      <c r="CX42" s="621"/>
      <c r="CY42" s="622"/>
      <c r="CZ42" s="611">
        <v>8.1999999999999993</v>
      </c>
      <c r="DA42" s="623"/>
      <c r="DB42" s="623"/>
      <c r="DC42" s="624"/>
      <c r="DD42" s="614">
        <v>677236</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138055</v>
      </c>
      <c r="CS43" s="621"/>
      <c r="CT43" s="621"/>
      <c r="CU43" s="621"/>
      <c r="CV43" s="621"/>
      <c r="CW43" s="621"/>
      <c r="CX43" s="621"/>
      <c r="CY43" s="622"/>
      <c r="CZ43" s="611">
        <v>0.4</v>
      </c>
      <c r="DA43" s="623"/>
      <c r="DB43" s="623"/>
      <c r="DC43" s="624"/>
      <c r="DD43" s="614">
        <v>132524</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2935967</v>
      </c>
      <c r="CS44" s="609"/>
      <c r="CT44" s="609"/>
      <c r="CU44" s="609"/>
      <c r="CV44" s="609"/>
      <c r="CW44" s="609"/>
      <c r="CX44" s="609"/>
      <c r="CY44" s="610"/>
      <c r="CZ44" s="611">
        <v>7.8</v>
      </c>
      <c r="DA44" s="612"/>
      <c r="DB44" s="612"/>
      <c r="DC44" s="613"/>
      <c r="DD44" s="614">
        <v>650889</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1284581</v>
      </c>
      <c r="CS45" s="621"/>
      <c r="CT45" s="621"/>
      <c r="CU45" s="621"/>
      <c r="CV45" s="621"/>
      <c r="CW45" s="621"/>
      <c r="CX45" s="621"/>
      <c r="CY45" s="622"/>
      <c r="CZ45" s="611">
        <v>3.4</v>
      </c>
      <c r="DA45" s="623"/>
      <c r="DB45" s="623"/>
      <c r="DC45" s="624"/>
      <c r="DD45" s="614">
        <v>209725</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1629368</v>
      </c>
      <c r="CS46" s="609"/>
      <c r="CT46" s="609"/>
      <c r="CU46" s="609"/>
      <c r="CV46" s="609"/>
      <c r="CW46" s="609"/>
      <c r="CX46" s="609"/>
      <c r="CY46" s="610"/>
      <c r="CZ46" s="611">
        <v>4.3</v>
      </c>
      <c r="DA46" s="612"/>
      <c r="DB46" s="612"/>
      <c r="DC46" s="613"/>
      <c r="DD46" s="614">
        <v>439996</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v>142905</v>
      </c>
      <c r="CS47" s="621"/>
      <c r="CT47" s="621"/>
      <c r="CU47" s="621"/>
      <c r="CV47" s="621"/>
      <c r="CW47" s="621"/>
      <c r="CX47" s="621"/>
      <c r="CY47" s="622"/>
      <c r="CZ47" s="611">
        <v>0.4</v>
      </c>
      <c r="DA47" s="623"/>
      <c r="DB47" s="623"/>
      <c r="DC47" s="624"/>
      <c r="DD47" s="614">
        <v>26347</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37539369</v>
      </c>
      <c r="CS49" s="593"/>
      <c r="CT49" s="593"/>
      <c r="CU49" s="593"/>
      <c r="CV49" s="593"/>
      <c r="CW49" s="593"/>
      <c r="CX49" s="593"/>
      <c r="CY49" s="594"/>
      <c r="CZ49" s="595">
        <v>100</v>
      </c>
      <c r="DA49" s="596"/>
      <c r="DB49" s="596"/>
      <c r="DC49" s="597"/>
      <c r="DD49" s="598">
        <v>24455249</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ffFFdGBYDzwpPN4yQTy/HmQfRstKrkTZ55J+rCe0B661nw8eCYcumuPmgW80L79k6Z9buK7xm2+r1cLNcomJ4g==" saltValue="FvFqEmdVDhxEuLPtLexIS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15">
      <c r="A7" s="218">
        <v>1</v>
      </c>
      <c r="B7" s="1034" t="s">
        <v>374</v>
      </c>
      <c r="C7" s="1035"/>
      <c r="D7" s="1035"/>
      <c r="E7" s="1035"/>
      <c r="F7" s="1035"/>
      <c r="G7" s="1035"/>
      <c r="H7" s="1035"/>
      <c r="I7" s="1035"/>
      <c r="J7" s="1035"/>
      <c r="K7" s="1035"/>
      <c r="L7" s="1035"/>
      <c r="M7" s="1035"/>
      <c r="N7" s="1035"/>
      <c r="O7" s="1035"/>
      <c r="P7" s="1036"/>
      <c r="Q7" s="1089">
        <v>39107</v>
      </c>
      <c r="R7" s="1090"/>
      <c r="S7" s="1090"/>
      <c r="T7" s="1090"/>
      <c r="U7" s="1090"/>
      <c r="V7" s="1090">
        <v>38204</v>
      </c>
      <c r="W7" s="1090"/>
      <c r="X7" s="1090"/>
      <c r="Y7" s="1090"/>
      <c r="Z7" s="1090"/>
      <c r="AA7" s="1090">
        <v>903</v>
      </c>
      <c r="AB7" s="1090"/>
      <c r="AC7" s="1090"/>
      <c r="AD7" s="1090"/>
      <c r="AE7" s="1091"/>
      <c r="AF7" s="1092">
        <v>298</v>
      </c>
      <c r="AG7" s="1093"/>
      <c r="AH7" s="1093"/>
      <c r="AI7" s="1093"/>
      <c r="AJ7" s="1094"/>
      <c r="AK7" s="1095" t="s">
        <v>487</v>
      </c>
      <c r="AL7" s="1096"/>
      <c r="AM7" s="1096"/>
      <c r="AN7" s="1096"/>
      <c r="AO7" s="1096"/>
      <c r="AP7" s="1096">
        <v>31990</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t="s">
        <v>548</v>
      </c>
      <c r="BT7" s="1087"/>
      <c r="BU7" s="1087"/>
      <c r="BV7" s="1087"/>
      <c r="BW7" s="1087"/>
      <c r="BX7" s="1087"/>
      <c r="BY7" s="1087"/>
      <c r="BZ7" s="1087"/>
      <c r="CA7" s="1087"/>
      <c r="CB7" s="1087"/>
      <c r="CC7" s="1087"/>
      <c r="CD7" s="1087"/>
      <c r="CE7" s="1087"/>
      <c r="CF7" s="1087"/>
      <c r="CG7" s="1099"/>
      <c r="CH7" s="1083">
        <v>-5</v>
      </c>
      <c r="CI7" s="1084"/>
      <c r="CJ7" s="1084"/>
      <c r="CK7" s="1084"/>
      <c r="CL7" s="1085"/>
      <c r="CM7" s="1083">
        <v>113</v>
      </c>
      <c r="CN7" s="1084"/>
      <c r="CO7" s="1084"/>
      <c r="CP7" s="1084"/>
      <c r="CQ7" s="1085"/>
      <c r="CR7" s="1083">
        <v>100</v>
      </c>
      <c r="CS7" s="1084"/>
      <c r="CT7" s="1084"/>
      <c r="CU7" s="1084"/>
      <c r="CV7" s="1085"/>
      <c r="CW7" s="1083" t="s">
        <v>487</v>
      </c>
      <c r="CX7" s="1084"/>
      <c r="CY7" s="1084"/>
      <c r="CZ7" s="1084"/>
      <c r="DA7" s="1085"/>
      <c r="DB7" s="1083" t="s">
        <v>487</v>
      </c>
      <c r="DC7" s="1084"/>
      <c r="DD7" s="1084"/>
      <c r="DE7" s="1084"/>
      <c r="DF7" s="1085"/>
      <c r="DG7" s="1083" t="s">
        <v>487</v>
      </c>
      <c r="DH7" s="1084"/>
      <c r="DI7" s="1084"/>
      <c r="DJ7" s="1084"/>
      <c r="DK7" s="1085"/>
      <c r="DL7" s="1083" t="s">
        <v>487</v>
      </c>
      <c r="DM7" s="1084"/>
      <c r="DN7" s="1084"/>
      <c r="DO7" s="1084"/>
      <c r="DP7" s="1085"/>
      <c r="DQ7" s="1083" t="s">
        <v>487</v>
      </c>
      <c r="DR7" s="1084"/>
      <c r="DS7" s="1084"/>
      <c r="DT7" s="1084"/>
      <c r="DU7" s="1085"/>
      <c r="DV7" s="1086"/>
      <c r="DW7" s="1087"/>
      <c r="DX7" s="1087"/>
      <c r="DY7" s="1087"/>
      <c r="DZ7" s="1088"/>
      <c r="EA7" s="216"/>
    </row>
    <row r="8" spans="1:131" s="217" customFormat="1" ht="26.25" customHeight="1" x14ac:dyDescent="0.15">
      <c r="A8" s="220">
        <v>2</v>
      </c>
      <c r="B8" s="1017" t="s">
        <v>375</v>
      </c>
      <c r="C8" s="1018"/>
      <c r="D8" s="1018"/>
      <c r="E8" s="1018"/>
      <c r="F8" s="1018"/>
      <c r="G8" s="1018"/>
      <c r="H8" s="1018"/>
      <c r="I8" s="1018"/>
      <c r="J8" s="1018"/>
      <c r="K8" s="1018"/>
      <c r="L8" s="1018"/>
      <c r="M8" s="1018"/>
      <c r="N8" s="1018"/>
      <c r="O8" s="1018"/>
      <c r="P8" s="1019"/>
      <c r="Q8" s="1025">
        <v>299</v>
      </c>
      <c r="R8" s="1026"/>
      <c r="S8" s="1026"/>
      <c r="T8" s="1026"/>
      <c r="U8" s="1026"/>
      <c r="V8" s="1026">
        <v>299</v>
      </c>
      <c r="W8" s="1026"/>
      <c r="X8" s="1026"/>
      <c r="Y8" s="1026"/>
      <c r="Z8" s="1026"/>
      <c r="AA8" s="1026">
        <v>0</v>
      </c>
      <c r="AB8" s="1026"/>
      <c r="AC8" s="1026"/>
      <c r="AD8" s="1026"/>
      <c r="AE8" s="1027"/>
      <c r="AF8" s="1022">
        <v>0</v>
      </c>
      <c r="AG8" s="1023"/>
      <c r="AH8" s="1023"/>
      <c r="AI8" s="1023"/>
      <c r="AJ8" s="1024"/>
      <c r="AK8" s="1067" t="s">
        <v>487</v>
      </c>
      <c r="AL8" s="1068"/>
      <c r="AM8" s="1068"/>
      <c r="AN8" s="1068"/>
      <c r="AO8" s="1068"/>
      <c r="AP8" s="1068" t="s">
        <v>487</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t="s">
        <v>549</v>
      </c>
      <c r="BT8" s="980"/>
      <c r="BU8" s="980"/>
      <c r="BV8" s="980"/>
      <c r="BW8" s="980"/>
      <c r="BX8" s="980"/>
      <c r="BY8" s="980"/>
      <c r="BZ8" s="980"/>
      <c r="CA8" s="980"/>
      <c r="CB8" s="980"/>
      <c r="CC8" s="980"/>
      <c r="CD8" s="980"/>
      <c r="CE8" s="980"/>
      <c r="CF8" s="980"/>
      <c r="CG8" s="1001"/>
      <c r="CH8" s="976">
        <v>0</v>
      </c>
      <c r="CI8" s="977"/>
      <c r="CJ8" s="977"/>
      <c r="CK8" s="977"/>
      <c r="CL8" s="978"/>
      <c r="CM8" s="976">
        <v>229</v>
      </c>
      <c r="CN8" s="977"/>
      <c r="CO8" s="977"/>
      <c r="CP8" s="977"/>
      <c r="CQ8" s="978"/>
      <c r="CR8" s="976">
        <v>200</v>
      </c>
      <c r="CS8" s="977"/>
      <c r="CT8" s="977"/>
      <c r="CU8" s="977"/>
      <c r="CV8" s="978"/>
      <c r="CW8" s="976" t="s">
        <v>487</v>
      </c>
      <c r="CX8" s="977"/>
      <c r="CY8" s="977"/>
      <c r="CZ8" s="977"/>
      <c r="DA8" s="978"/>
      <c r="DB8" s="976" t="s">
        <v>487</v>
      </c>
      <c r="DC8" s="977"/>
      <c r="DD8" s="977"/>
      <c r="DE8" s="977"/>
      <c r="DF8" s="978"/>
      <c r="DG8" s="976" t="s">
        <v>487</v>
      </c>
      <c r="DH8" s="977"/>
      <c r="DI8" s="977"/>
      <c r="DJ8" s="977"/>
      <c r="DK8" s="978"/>
      <c r="DL8" s="976" t="s">
        <v>487</v>
      </c>
      <c r="DM8" s="977"/>
      <c r="DN8" s="977"/>
      <c r="DO8" s="977"/>
      <c r="DP8" s="978"/>
      <c r="DQ8" s="976" t="s">
        <v>487</v>
      </c>
      <c r="DR8" s="977"/>
      <c r="DS8" s="977"/>
      <c r="DT8" s="977"/>
      <c r="DU8" s="978"/>
      <c r="DV8" s="979"/>
      <c r="DW8" s="980"/>
      <c r="DX8" s="980"/>
      <c r="DY8" s="980"/>
      <c r="DZ8" s="981"/>
      <c r="EA8" s="216"/>
    </row>
    <row r="9" spans="1:131" s="217" customFormat="1" ht="26.25" customHeight="1" x14ac:dyDescent="0.15">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t="s">
        <v>550</v>
      </c>
      <c r="BT9" s="980"/>
      <c r="BU9" s="980"/>
      <c r="BV9" s="980"/>
      <c r="BW9" s="980"/>
      <c r="BX9" s="980"/>
      <c r="BY9" s="980"/>
      <c r="BZ9" s="980"/>
      <c r="CA9" s="980"/>
      <c r="CB9" s="980"/>
      <c r="CC9" s="980"/>
      <c r="CD9" s="980"/>
      <c r="CE9" s="980"/>
      <c r="CF9" s="980"/>
      <c r="CG9" s="1001"/>
      <c r="CH9" s="976">
        <v>-9</v>
      </c>
      <c r="CI9" s="977"/>
      <c r="CJ9" s="977"/>
      <c r="CK9" s="977"/>
      <c r="CL9" s="978"/>
      <c r="CM9" s="976">
        <v>3145</v>
      </c>
      <c r="CN9" s="977"/>
      <c r="CO9" s="977"/>
      <c r="CP9" s="977"/>
      <c r="CQ9" s="978"/>
      <c r="CR9" s="976">
        <v>100</v>
      </c>
      <c r="CS9" s="977"/>
      <c r="CT9" s="977"/>
      <c r="CU9" s="977"/>
      <c r="CV9" s="978"/>
      <c r="CW9" s="976">
        <v>46</v>
      </c>
      <c r="CX9" s="977"/>
      <c r="CY9" s="977"/>
      <c r="CZ9" s="977"/>
      <c r="DA9" s="978"/>
      <c r="DB9" s="976" t="s">
        <v>487</v>
      </c>
      <c r="DC9" s="977"/>
      <c r="DD9" s="977"/>
      <c r="DE9" s="977"/>
      <c r="DF9" s="978"/>
      <c r="DG9" s="976" t="s">
        <v>487</v>
      </c>
      <c r="DH9" s="977"/>
      <c r="DI9" s="977"/>
      <c r="DJ9" s="977"/>
      <c r="DK9" s="978"/>
      <c r="DL9" s="976" t="s">
        <v>487</v>
      </c>
      <c r="DM9" s="977"/>
      <c r="DN9" s="977"/>
      <c r="DO9" s="977"/>
      <c r="DP9" s="978"/>
      <c r="DQ9" s="976" t="s">
        <v>487</v>
      </c>
      <c r="DR9" s="977"/>
      <c r="DS9" s="977"/>
      <c r="DT9" s="977"/>
      <c r="DU9" s="978"/>
      <c r="DV9" s="979"/>
      <c r="DW9" s="980"/>
      <c r="DX9" s="980"/>
      <c r="DY9" s="980"/>
      <c r="DZ9" s="981"/>
      <c r="EA9" s="216"/>
    </row>
    <row r="10" spans="1:131" s="217" customFormat="1" ht="26.25" customHeight="1" x14ac:dyDescent="0.15">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t="s">
        <v>551</v>
      </c>
      <c r="BT10" s="980"/>
      <c r="BU10" s="980"/>
      <c r="BV10" s="980"/>
      <c r="BW10" s="980"/>
      <c r="BX10" s="980"/>
      <c r="BY10" s="980"/>
      <c r="BZ10" s="980"/>
      <c r="CA10" s="980"/>
      <c r="CB10" s="980"/>
      <c r="CC10" s="980"/>
      <c r="CD10" s="980"/>
      <c r="CE10" s="980"/>
      <c r="CF10" s="980"/>
      <c r="CG10" s="1001"/>
      <c r="CH10" s="976">
        <v>4</v>
      </c>
      <c r="CI10" s="977"/>
      <c r="CJ10" s="977"/>
      <c r="CK10" s="977"/>
      <c r="CL10" s="978"/>
      <c r="CM10" s="976">
        <v>198</v>
      </c>
      <c r="CN10" s="977"/>
      <c r="CO10" s="977"/>
      <c r="CP10" s="977"/>
      <c r="CQ10" s="978"/>
      <c r="CR10" s="976">
        <v>45</v>
      </c>
      <c r="CS10" s="977"/>
      <c r="CT10" s="977"/>
      <c r="CU10" s="977"/>
      <c r="CV10" s="978"/>
      <c r="CW10" s="976" t="s">
        <v>487</v>
      </c>
      <c r="CX10" s="977"/>
      <c r="CY10" s="977"/>
      <c r="CZ10" s="977"/>
      <c r="DA10" s="978"/>
      <c r="DB10" s="976" t="s">
        <v>487</v>
      </c>
      <c r="DC10" s="977"/>
      <c r="DD10" s="977"/>
      <c r="DE10" s="977"/>
      <c r="DF10" s="978"/>
      <c r="DG10" s="976" t="s">
        <v>487</v>
      </c>
      <c r="DH10" s="977"/>
      <c r="DI10" s="977"/>
      <c r="DJ10" s="977"/>
      <c r="DK10" s="978"/>
      <c r="DL10" s="976" t="s">
        <v>487</v>
      </c>
      <c r="DM10" s="977"/>
      <c r="DN10" s="977"/>
      <c r="DO10" s="977"/>
      <c r="DP10" s="978"/>
      <c r="DQ10" s="976" t="s">
        <v>487</v>
      </c>
      <c r="DR10" s="977"/>
      <c r="DS10" s="977"/>
      <c r="DT10" s="977"/>
      <c r="DU10" s="978"/>
      <c r="DV10" s="979"/>
      <c r="DW10" s="980"/>
      <c r="DX10" s="980"/>
      <c r="DY10" s="980"/>
      <c r="DZ10" s="981"/>
      <c r="EA10" s="216"/>
    </row>
    <row r="11" spans="1:131" s="217" customFormat="1" ht="26.25" customHeight="1" x14ac:dyDescent="0.15">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t="s">
        <v>552</v>
      </c>
      <c r="BT11" s="980"/>
      <c r="BU11" s="980"/>
      <c r="BV11" s="980"/>
      <c r="BW11" s="980"/>
      <c r="BX11" s="980"/>
      <c r="BY11" s="980"/>
      <c r="BZ11" s="980"/>
      <c r="CA11" s="980"/>
      <c r="CB11" s="980"/>
      <c r="CC11" s="980"/>
      <c r="CD11" s="980"/>
      <c r="CE11" s="980"/>
      <c r="CF11" s="980"/>
      <c r="CG11" s="1001"/>
      <c r="CH11" s="976">
        <v>3</v>
      </c>
      <c r="CI11" s="977"/>
      <c r="CJ11" s="977"/>
      <c r="CK11" s="977"/>
      <c r="CL11" s="978"/>
      <c r="CM11" s="976">
        <v>88</v>
      </c>
      <c r="CN11" s="977"/>
      <c r="CO11" s="977"/>
      <c r="CP11" s="977"/>
      <c r="CQ11" s="978"/>
      <c r="CR11" s="976">
        <v>20</v>
      </c>
      <c r="CS11" s="977"/>
      <c r="CT11" s="977"/>
      <c r="CU11" s="977"/>
      <c r="CV11" s="978"/>
      <c r="CW11" s="976" t="s">
        <v>487</v>
      </c>
      <c r="CX11" s="977"/>
      <c r="CY11" s="977"/>
      <c r="CZ11" s="977"/>
      <c r="DA11" s="978"/>
      <c r="DB11" s="976" t="s">
        <v>487</v>
      </c>
      <c r="DC11" s="977"/>
      <c r="DD11" s="977"/>
      <c r="DE11" s="977"/>
      <c r="DF11" s="978"/>
      <c r="DG11" s="976" t="s">
        <v>487</v>
      </c>
      <c r="DH11" s="977"/>
      <c r="DI11" s="977"/>
      <c r="DJ11" s="977"/>
      <c r="DK11" s="978"/>
      <c r="DL11" s="976" t="s">
        <v>487</v>
      </c>
      <c r="DM11" s="977"/>
      <c r="DN11" s="977"/>
      <c r="DO11" s="977"/>
      <c r="DP11" s="978"/>
      <c r="DQ11" s="976" t="s">
        <v>487</v>
      </c>
      <c r="DR11" s="977"/>
      <c r="DS11" s="977"/>
      <c r="DT11" s="977"/>
      <c r="DU11" s="978"/>
      <c r="DV11" s="979"/>
      <c r="DW11" s="980"/>
      <c r="DX11" s="980"/>
      <c r="DY11" s="980"/>
      <c r="DZ11" s="981"/>
      <c r="EA11" s="216"/>
    </row>
    <row r="12" spans="1:131" s="217" customFormat="1" ht="26.25" customHeight="1" x14ac:dyDescent="0.15">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t="s">
        <v>555</v>
      </c>
      <c r="BS12" s="979" t="s">
        <v>553</v>
      </c>
      <c r="BT12" s="980"/>
      <c r="BU12" s="980"/>
      <c r="BV12" s="980"/>
      <c r="BW12" s="980"/>
      <c r="BX12" s="980"/>
      <c r="BY12" s="980"/>
      <c r="BZ12" s="980"/>
      <c r="CA12" s="980"/>
      <c r="CB12" s="980"/>
      <c r="CC12" s="980"/>
      <c r="CD12" s="980"/>
      <c r="CE12" s="980"/>
      <c r="CF12" s="980"/>
      <c r="CG12" s="1001"/>
      <c r="CH12" s="976">
        <v>0</v>
      </c>
      <c r="CI12" s="977"/>
      <c r="CJ12" s="977"/>
      <c r="CK12" s="977"/>
      <c r="CL12" s="978"/>
      <c r="CM12" s="976">
        <v>338</v>
      </c>
      <c r="CN12" s="977"/>
      <c r="CO12" s="977"/>
      <c r="CP12" s="977"/>
      <c r="CQ12" s="978"/>
      <c r="CR12" s="976">
        <v>5</v>
      </c>
      <c r="CS12" s="977"/>
      <c r="CT12" s="977"/>
      <c r="CU12" s="977"/>
      <c r="CV12" s="978"/>
      <c r="CW12" s="976" t="s">
        <v>487</v>
      </c>
      <c r="CX12" s="977"/>
      <c r="CY12" s="977"/>
      <c r="CZ12" s="977"/>
      <c r="DA12" s="978"/>
      <c r="DB12" s="976" t="s">
        <v>487</v>
      </c>
      <c r="DC12" s="977"/>
      <c r="DD12" s="977"/>
      <c r="DE12" s="977"/>
      <c r="DF12" s="978"/>
      <c r="DG12" s="976">
        <v>949</v>
      </c>
      <c r="DH12" s="977"/>
      <c r="DI12" s="977"/>
      <c r="DJ12" s="977"/>
      <c r="DK12" s="978"/>
      <c r="DL12" s="976" t="s">
        <v>487</v>
      </c>
      <c r="DM12" s="977"/>
      <c r="DN12" s="977"/>
      <c r="DO12" s="977"/>
      <c r="DP12" s="978"/>
      <c r="DQ12" s="976">
        <v>715</v>
      </c>
      <c r="DR12" s="977"/>
      <c r="DS12" s="977"/>
      <c r="DT12" s="977"/>
      <c r="DU12" s="978"/>
      <c r="DV12" s="979"/>
      <c r="DW12" s="980"/>
      <c r="DX12" s="980"/>
      <c r="DY12" s="980"/>
      <c r="DZ12" s="981"/>
      <c r="EA12" s="216"/>
    </row>
    <row r="13" spans="1:131" s="217" customFormat="1" ht="26.25" customHeight="1" x14ac:dyDescent="0.15">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t="s">
        <v>554</v>
      </c>
      <c r="BT13" s="980"/>
      <c r="BU13" s="980"/>
      <c r="BV13" s="980"/>
      <c r="BW13" s="980"/>
      <c r="BX13" s="980"/>
      <c r="BY13" s="980"/>
      <c r="BZ13" s="980"/>
      <c r="CA13" s="980"/>
      <c r="CB13" s="980"/>
      <c r="CC13" s="980"/>
      <c r="CD13" s="980"/>
      <c r="CE13" s="980"/>
      <c r="CF13" s="980"/>
      <c r="CG13" s="1001"/>
      <c r="CH13" s="976">
        <v>-24</v>
      </c>
      <c r="CI13" s="977"/>
      <c r="CJ13" s="977"/>
      <c r="CK13" s="977"/>
      <c r="CL13" s="978"/>
      <c r="CM13" s="976">
        <v>38</v>
      </c>
      <c r="CN13" s="977"/>
      <c r="CO13" s="977"/>
      <c r="CP13" s="977"/>
      <c r="CQ13" s="978"/>
      <c r="CR13" s="976">
        <v>80</v>
      </c>
      <c r="CS13" s="977"/>
      <c r="CT13" s="977"/>
      <c r="CU13" s="977"/>
      <c r="CV13" s="978"/>
      <c r="CW13" s="976" t="s">
        <v>487</v>
      </c>
      <c r="CX13" s="977"/>
      <c r="CY13" s="977"/>
      <c r="CZ13" s="977"/>
      <c r="DA13" s="978"/>
      <c r="DB13" s="976" t="s">
        <v>487</v>
      </c>
      <c r="DC13" s="977"/>
      <c r="DD13" s="977"/>
      <c r="DE13" s="977"/>
      <c r="DF13" s="978"/>
      <c r="DG13" s="976" t="s">
        <v>487</v>
      </c>
      <c r="DH13" s="977"/>
      <c r="DI13" s="977"/>
      <c r="DJ13" s="977"/>
      <c r="DK13" s="978"/>
      <c r="DL13" s="976" t="s">
        <v>487</v>
      </c>
      <c r="DM13" s="977"/>
      <c r="DN13" s="977"/>
      <c r="DO13" s="977"/>
      <c r="DP13" s="978"/>
      <c r="DQ13" s="976" t="s">
        <v>487</v>
      </c>
      <c r="DR13" s="977"/>
      <c r="DS13" s="977"/>
      <c r="DT13" s="977"/>
      <c r="DU13" s="978"/>
      <c r="DV13" s="979"/>
      <c r="DW13" s="980"/>
      <c r="DX13" s="980"/>
      <c r="DY13" s="980"/>
      <c r="DZ13" s="981"/>
      <c r="EA13" s="216"/>
    </row>
    <row r="14" spans="1:131" s="217" customFormat="1" ht="26.25" customHeight="1" x14ac:dyDescent="0.15">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15">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15">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15">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15">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15">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15">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15">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
      <c r="A23" s="222" t="s">
        <v>377</v>
      </c>
      <c r="B23" s="924" t="s">
        <v>378</v>
      </c>
      <c r="C23" s="925"/>
      <c r="D23" s="925"/>
      <c r="E23" s="925"/>
      <c r="F23" s="925"/>
      <c r="G23" s="925"/>
      <c r="H23" s="925"/>
      <c r="I23" s="925"/>
      <c r="J23" s="925"/>
      <c r="K23" s="925"/>
      <c r="L23" s="925"/>
      <c r="M23" s="925"/>
      <c r="N23" s="925"/>
      <c r="O23" s="925"/>
      <c r="P23" s="935"/>
      <c r="Q23" s="1054">
        <v>38442</v>
      </c>
      <c r="R23" s="1048"/>
      <c r="S23" s="1048"/>
      <c r="T23" s="1048"/>
      <c r="U23" s="1048"/>
      <c r="V23" s="1048">
        <v>37539</v>
      </c>
      <c r="W23" s="1048"/>
      <c r="X23" s="1048"/>
      <c r="Y23" s="1048"/>
      <c r="Z23" s="1048"/>
      <c r="AA23" s="1048">
        <v>903</v>
      </c>
      <c r="AB23" s="1048"/>
      <c r="AC23" s="1048"/>
      <c r="AD23" s="1048"/>
      <c r="AE23" s="1055"/>
      <c r="AF23" s="1056">
        <v>298</v>
      </c>
      <c r="AG23" s="1048"/>
      <c r="AH23" s="1048"/>
      <c r="AI23" s="1048"/>
      <c r="AJ23" s="1057"/>
      <c r="AK23" s="1058"/>
      <c r="AL23" s="1059"/>
      <c r="AM23" s="1059"/>
      <c r="AN23" s="1059"/>
      <c r="AO23" s="1059"/>
      <c r="AP23" s="1048">
        <v>31990</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15">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4">
        <v>1</v>
      </c>
      <c r="B28" s="1034" t="s">
        <v>389</v>
      </c>
      <c r="C28" s="1035"/>
      <c r="D28" s="1035"/>
      <c r="E28" s="1035"/>
      <c r="F28" s="1035"/>
      <c r="G28" s="1035"/>
      <c r="H28" s="1035"/>
      <c r="I28" s="1035"/>
      <c r="J28" s="1035"/>
      <c r="K28" s="1035"/>
      <c r="L28" s="1035"/>
      <c r="M28" s="1035"/>
      <c r="N28" s="1035"/>
      <c r="O28" s="1035"/>
      <c r="P28" s="1036"/>
      <c r="Q28" s="1037">
        <v>8796</v>
      </c>
      <c r="R28" s="1038"/>
      <c r="S28" s="1038"/>
      <c r="T28" s="1038"/>
      <c r="U28" s="1038"/>
      <c r="V28" s="1038">
        <v>8595</v>
      </c>
      <c r="W28" s="1038"/>
      <c r="X28" s="1038"/>
      <c r="Y28" s="1038"/>
      <c r="Z28" s="1038"/>
      <c r="AA28" s="1038">
        <v>201</v>
      </c>
      <c r="AB28" s="1038"/>
      <c r="AC28" s="1038"/>
      <c r="AD28" s="1038"/>
      <c r="AE28" s="1039"/>
      <c r="AF28" s="1040">
        <v>201</v>
      </c>
      <c r="AG28" s="1038"/>
      <c r="AH28" s="1038"/>
      <c r="AI28" s="1038"/>
      <c r="AJ28" s="1041"/>
      <c r="AK28" s="1029">
        <v>653</v>
      </c>
      <c r="AL28" s="1030"/>
      <c r="AM28" s="1030"/>
      <c r="AN28" s="1030"/>
      <c r="AO28" s="1030"/>
      <c r="AP28" s="1030" t="s">
        <v>487</v>
      </c>
      <c r="AQ28" s="1030"/>
      <c r="AR28" s="1030"/>
      <c r="AS28" s="1030"/>
      <c r="AT28" s="1030"/>
      <c r="AU28" s="1030"/>
      <c r="AV28" s="1030"/>
      <c r="AW28" s="1030"/>
      <c r="AX28" s="1030"/>
      <c r="AY28" s="1030"/>
      <c r="AZ28" s="1031"/>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4">
        <v>2</v>
      </c>
      <c r="B29" s="1017" t="s">
        <v>390</v>
      </c>
      <c r="C29" s="1018"/>
      <c r="D29" s="1018"/>
      <c r="E29" s="1018"/>
      <c r="F29" s="1018"/>
      <c r="G29" s="1018"/>
      <c r="H29" s="1018"/>
      <c r="I29" s="1018"/>
      <c r="J29" s="1018"/>
      <c r="K29" s="1018"/>
      <c r="L29" s="1018"/>
      <c r="M29" s="1018"/>
      <c r="N29" s="1018"/>
      <c r="O29" s="1018"/>
      <c r="P29" s="1019"/>
      <c r="Q29" s="1025">
        <v>7936</v>
      </c>
      <c r="R29" s="1026"/>
      <c r="S29" s="1026"/>
      <c r="T29" s="1026"/>
      <c r="U29" s="1026"/>
      <c r="V29" s="1026">
        <v>7914</v>
      </c>
      <c r="W29" s="1026"/>
      <c r="X29" s="1026"/>
      <c r="Y29" s="1026"/>
      <c r="Z29" s="1026"/>
      <c r="AA29" s="1026">
        <v>22</v>
      </c>
      <c r="AB29" s="1026"/>
      <c r="AC29" s="1026"/>
      <c r="AD29" s="1026"/>
      <c r="AE29" s="1027"/>
      <c r="AF29" s="1022">
        <v>22</v>
      </c>
      <c r="AG29" s="1023"/>
      <c r="AH29" s="1023"/>
      <c r="AI29" s="1023"/>
      <c r="AJ29" s="1024"/>
      <c r="AK29" s="967">
        <v>1200</v>
      </c>
      <c r="AL29" s="958"/>
      <c r="AM29" s="958"/>
      <c r="AN29" s="958"/>
      <c r="AO29" s="958"/>
      <c r="AP29" s="958" t="s">
        <v>487</v>
      </c>
      <c r="AQ29" s="958"/>
      <c r="AR29" s="958"/>
      <c r="AS29" s="958"/>
      <c r="AT29" s="958"/>
      <c r="AU29" s="958"/>
      <c r="AV29" s="958"/>
      <c r="AW29" s="958"/>
      <c r="AX29" s="958"/>
      <c r="AY29" s="958"/>
      <c r="AZ29" s="1028"/>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4">
        <v>3</v>
      </c>
      <c r="B30" s="1017" t="s">
        <v>391</v>
      </c>
      <c r="C30" s="1018"/>
      <c r="D30" s="1018"/>
      <c r="E30" s="1018"/>
      <c r="F30" s="1018"/>
      <c r="G30" s="1018"/>
      <c r="H30" s="1018"/>
      <c r="I30" s="1018"/>
      <c r="J30" s="1018"/>
      <c r="K30" s="1018"/>
      <c r="L30" s="1018"/>
      <c r="M30" s="1018"/>
      <c r="N30" s="1018"/>
      <c r="O30" s="1018"/>
      <c r="P30" s="1019"/>
      <c r="Q30" s="1025">
        <v>1765</v>
      </c>
      <c r="R30" s="1026"/>
      <c r="S30" s="1026"/>
      <c r="T30" s="1026"/>
      <c r="U30" s="1026"/>
      <c r="V30" s="1026">
        <v>1722</v>
      </c>
      <c r="W30" s="1026"/>
      <c r="X30" s="1026"/>
      <c r="Y30" s="1026"/>
      <c r="Z30" s="1026"/>
      <c r="AA30" s="1026">
        <v>43</v>
      </c>
      <c r="AB30" s="1026"/>
      <c r="AC30" s="1026"/>
      <c r="AD30" s="1026"/>
      <c r="AE30" s="1027"/>
      <c r="AF30" s="1022">
        <v>43</v>
      </c>
      <c r="AG30" s="1023"/>
      <c r="AH30" s="1023"/>
      <c r="AI30" s="1023"/>
      <c r="AJ30" s="1024"/>
      <c r="AK30" s="967">
        <v>328</v>
      </c>
      <c r="AL30" s="958"/>
      <c r="AM30" s="958"/>
      <c r="AN30" s="958"/>
      <c r="AO30" s="958"/>
      <c r="AP30" s="958" t="s">
        <v>487</v>
      </c>
      <c r="AQ30" s="958"/>
      <c r="AR30" s="958"/>
      <c r="AS30" s="958"/>
      <c r="AT30" s="958"/>
      <c r="AU30" s="958"/>
      <c r="AV30" s="958"/>
      <c r="AW30" s="958"/>
      <c r="AX30" s="958"/>
      <c r="AY30" s="958"/>
      <c r="AZ30" s="1028"/>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4">
        <v>4</v>
      </c>
      <c r="B31" s="1017" t="s">
        <v>392</v>
      </c>
      <c r="C31" s="1018"/>
      <c r="D31" s="1018"/>
      <c r="E31" s="1018"/>
      <c r="F31" s="1018"/>
      <c r="G31" s="1018"/>
      <c r="H31" s="1018"/>
      <c r="I31" s="1018"/>
      <c r="J31" s="1018"/>
      <c r="K31" s="1018"/>
      <c r="L31" s="1018"/>
      <c r="M31" s="1018"/>
      <c r="N31" s="1018"/>
      <c r="O31" s="1018"/>
      <c r="P31" s="1019"/>
      <c r="Q31" s="1025">
        <v>1726</v>
      </c>
      <c r="R31" s="1026"/>
      <c r="S31" s="1026"/>
      <c r="T31" s="1026"/>
      <c r="U31" s="1026"/>
      <c r="V31" s="1026">
        <v>1576</v>
      </c>
      <c r="W31" s="1026"/>
      <c r="X31" s="1026"/>
      <c r="Y31" s="1026"/>
      <c r="Z31" s="1026"/>
      <c r="AA31" s="1026">
        <v>150</v>
      </c>
      <c r="AB31" s="1026"/>
      <c r="AC31" s="1026"/>
      <c r="AD31" s="1026"/>
      <c r="AE31" s="1027"/>
      <c r="AF31" s="1022">
        <v>2469</v>
      </c>
      <c r="AG31" s="1023"/>
      <c r="AH31" s="1023"/>
      <c r="AI31" s="1023"/>
      <c r="AJ31" s="1024"/>
      <c r="AK31" s="967">
        <v>1</v>
      </c>
      <c r="AL31" s="958"/>
      <c r="AM31" s="958"/>
      <c r="AN31" s="958"/>
      <c r="AO31" s="958"/>
      <c r="AP31" s="958">
        <v>200</v>
      </c>
      <c r="AQ31" s="958"/>
      <c r="AR31" s="958"/>
      <c r="AS31" s="958"/>
      <c r="AT31" s="958"/>
      <c r="AU31" s="958" t="s">
        <v>487</v>
      </c>
      <c r="AV31" s="958"/>
      <c r="AW31" s="958"/>
      <c r="AX31" s="958"/>
      <c r="AY31" s="958"/>
      <c r="AZ31" s="1028" t="s">
        <v>487</v>
      </c>
      <c r="BA31" s="1028"/>
      <c r="BB31" s="1028"/>
      <c r="BC31" s="1028"/>
      <c r="BD31" s="1028"/>
      <c r="BE31" s="959" t="s">
        <v>393</v>
      </c>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4">
        <v>5</v>
      </c>
      <c r="B32" s="1017" t="s">
        <v>394</v>
      </c>
      <c r="C32" s="1018"/>
      <c r="D32" s="1018"/>
      <c r="E32" s="1018"/>
      <c r="F32" s="1018"/>
      <c r="G32" s="1018"/>
      <c r="H32" s="1018"/>
      <c r="I32" s="1018"/>
      <c r="J32" s="1018"/>
      <c r="K32" s="1018"/>
      <c r="L32" s="1018"/>
      <c r="M32" s="1018"/>
      <c r="N32" s="1018"/>
      <c r="O32" s="1018"/>
      <c r="P32" s="1019"/>
      <c r="Q32" s="1025">
        <v>2373</v>
      </c>
      <c r="R32" s="1026"/>
      <c r="S32" s="1026"/>
      <c r="T32" s="1026"/>
      <c r="U32" s="1026"/>
      <c r="V32" s="1026">
        <v>2291</v>
      </c>
      <c r="W32" s="1026"/>
      <c r="X32" s="1026"/>
      <c r="Y32" s="1026"/>
      <c r="Z32" s="1026"/>
      <c r="AA32" s="1026">
        <v>82</v>
      </c>
      <c r="AB32" s="1026"/>
      <c r="AC32" s="1026"/>
      <c r="AD32" s="1026"/>
      <c r="AE32" s="1027"/>
      <c r="AF32" s="1022">
        <v>886</v>
      </c>
      <c r="AG32" s="1023"/>
      <c r="AH32" s="1023"/>
      <c r="AI32" s="1023"/>
      <c r="AJ32" s="1024"/>
      <c r="AK32" s="967">
        <v>881</v>
      </c>
      <c r="AL32" s="958"/>
      <c r="AM32" s="958"/>
      <c r="AN32" s="958"/>
      <c r="AO32" s="958"/>
      <c r="AP32" s="958">
        <v>16382</v>
      </c>
      <c r="AQ32" s="958"/>
      <c r="AR32" s="958"/>
      <c r="AS32" s="958"/>
      <c r="AT32" s="958"/>
      <c r="AU32" s="958">
        <v>834</v>
      </c>
      <c r="AV32" s="958"/>
      <c r="AW32" s="958"/>
      <c r="AX32" s="958"/>
      <c r="AY32" s="958"/>
      <c r="AZ32" s="1028" t="s">
        <v>487</v>
      </c>
      <c r="BA32" s="1028"/>
      <c r="BB32" s="1028"/>
      <c r="BC32" s="1028"/>
      <c r="BD32" s="1028"/>
      <c r="BE32" s="959" t="s">
        <v>393</v>
      </c>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4">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4">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395</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2" t="s">
        <v>377</v>
      </c>
      <c r="B63" s="924" t="s">
        <v>396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3621</v>
      </c>
      <c r="AG63" s="946"/>
      <c r="AH63" s="946"/>
      <c r="AI63" s="946"/>
      <c r="AJ63" s="1009"/>
      <c r="AK63" s="1010"/>
      <c r="AL63" s="950"/>
      <c r="AM63" s="950"/>
      <c r="AN63" s="950"/>
      <c r="AO63" s="950"/>
      <c r="AP63" s="946">
        <v>16582</v>
      </c>
      <c r="AQ63" s="946"/>
      <c r="AR63" s="946"/>
      <c r="AS63" s="946"/>
      <c r="AT63" s="946"/>
      <c r="AU63" s="946">
        <v>834</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398</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399</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8">
        <v>1</v>
      </c>
      <c r="B68" s="972" t="s">
        <v>556</v>
      </c>
      <c r="C68" s="973"/>
      <c r="D68" s="973"/>
      <c r="E68" s="973"/>
      <c r="F68" s="973"/>
      <c r="G68" s="973"/>
      <c r="H68" s="973"/>
      <c r="I68" s="973"/>
      <c r="J68" s="973"/>
      <c r="K68" s="973"/>
      <c r="L68" s="973"/>
      <c r="M68" s="973"/>
      <c r="N68" s="973"/>
      <c r="O68" s="973"/>
      <c r="P68" s="974"/>
      <c r="Q68" s="975">
        <v>12127</v>
      </c>
      <c r="R68" s="969"/>
      <c r="S68" s="969"/>
      <c r="T68" s="969"/>
      <c r="U68" s="969"/>
      <c r="V68" s="969">
        <v>11635</v>
      </c>
      <c r="W68" s="969"/>
      <c r="X68" s="969"/>
      <c r="Y68" s="969"/>
      <c r="Z68" s="969"/>
      <c r="AA68" s="969">
        <v>492</v>
      </c>
      <c r="AB68" s="969"/>
      <c r="AC68" s="969"/>
      <c r="AD68" s="969"/>
      <c r="AE68" s="969"/>
      <c r="AF68" s="969">
        <v>492</v>
      </c>
      <c r="AG68" s="969"/>
      <c r="AH68" s="969"/>
      <c r="AI68" s="969"/>
      <c r="AJ68" s="969"/>
      <c r="AK68" s="969" t="s">
        <v>487</v>
      </c>
      <c r="AL68" s="969"/>
      <c r="AM68" s="969"/>
      <c r="AN68" s="969"/>
      <c r="AO68" s="969"/>
      <c r="AP68" s="969" t="s">
        <v>487</v>
      </c>
      <c r="AQ68" s="969"/>
      <c r="AR68" s="969"/>
      <c r="AS68" s="969"/>
      <c r="AT68" s="969"/>
      <c r="AU68" s="969"/>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0">
        <v>2</v>
      </c>
      <c r="B69" s="961" t="s">
        <v>557</v>
      </c>
      <c r="C69" s="962"/>
      <c r="D69" s="962"/>
      <c r="E69" s="962"/>
      <c r="F69" s="962"/>
      <c r="G69" s="962"/>
      <c r="H69" s="962"/>
      <c r="I69" s="962"/>
      <c r="J69" s="962"/>
      <c r="K69" s="962"/>
      <c r="L69" s="962"/>
      <c r="M69" s="962"/>
      <c r="N69" s="962"/>
      <c r="O69" s="962"/>
      <c r="P69" s="963"/>
      <c r="Q69" s="964">
        <v>907266</v>
      </c>
      <c r="R69" s="958"/>
      <c r="S69" s="958"/>
      <c r="T69" s="958"/>
      <c r="U69" s="958"/>
      <c r="V69" s="958">
        <v>888058</v>
      </c>
      <c r="W69" s="958"/>
      <c r="X69" s="958"/>
      <c r="Y69" s="958"/>
      <c r="Z69" s="958"/>
      <c r="AA69" s="958">
        <v>19208</v>
      </c>
      <c r="AB69" s="958"/>
      <c r="AC69" s="958"/>
      <c r="AD69" s="958"/>
      <c r="AE69" s="958"/>
      <c r="AF69" s="958">
        <v>19208</v>
      </c>
      <c r="AG69" s="958"/>
      <c r="AH69" s="958"/>
      <c r="AI69" s="958"/>
      <c r="AJ69" s="958"/>
      <c r="AK69" s="958">
        <v>9782</v>
      </c>
      <c r="AL69" s="958"/>
      <c r="AM69" s="958"/>
      <c r="AN69" s="958"/>
      <c r="AO69" s="958"/>
      <c r="AP69" s="958" t="s">
        <v>487</v>
      </c>
      <c r="AQ69" s="958"/>
      <c r="AR69" s="958"/>
      <c r="AS69" s="958"/>
      <c r="AT69" s="958"/>
      <c r="AU69" s="958"/>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0">
        <v>3</v>
      </c>
      <c r="B70" s="961" t="s">
        <v>558</v>
      </c>
      <c r="C70" s="962"/>
      <c r="D70" s="962"/>
      <c r="E70" s="962"/>
      <c r="F70" s="962"/>
      <c r="G70" s="962"/>
      <c r="H70" s="962"/>
      <c r="I70" s="962"/>
      <c r="J70" s="962"/>
      <c r="K70" s="962"/>
      <c r="L70" s="962"/>
      <c r="M70" s="962"/>
      <c r="N70" s="962"/>
      <c r="O70" s="962"/>
      <c r="P70" s="963"/>
      <c r="Q70" s="964">
        <v>19130</v>
      </c>
      <c r="R70" s="958"/>
      <c r="S70" s="958"/>
      <c r="T70" s="958"/>
      <c r="U70" s="958"/>
      <c r="V70" s="958">
        <v>20034</v>
      </c>
      <c r="W70" s="958"/>
      <c r="X70" s="958"/>
      <c r="Y70" s="958"/>
      <c r="Z70" s="958"/>
      <c r="AA70" s="958">
        <v>-904</v>
      </c>
      <c r="AB70" s="958"/>
      <c r="AC70" s="958"/>
      <c r="AD70" s="958"/>
      <c r="AE70" s="958"/>
      <c r="AF70" s="958">
        <v>-904</v>
      </c>
      <c r="AG70" s="958"/>
      <c r="AH70" s="958"/>
      <c r="AI70" s="958"/>
      <c r="AJ70" s="958"/>
      <c r="AK70" s="958">
        <v>1600</v>
      </c>
      <c r="AL70" s="958"/>
      <c r="AM70" s="958"/>
      <c r="AN70" s="958"/>
      <c r="AO70" s="958"/>
      <c r="AP70" s="958">
        <v>10026</v>
      </c>
      <c r="AQ70" s="958"/>
      <c r="AR70" s="958"/>
      <c r="AS70" s="958"/>
      <c r="AT70" s="958"/>
      <c r="AU70" s="958">
        <v>2857</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0">
        <v>4</v>
      </c>
      <c r="B71" s="961"/>
      <c r="C71" s="962"/>
      <c r="D71" s="962"/>
      <c r="E71" s="962"/>
      <c r="F71" s="962"/>
      <c r="G71" s="962"/>
      <c r="H71" s="962"/>
      <c r="I71" s="962"/>
      <c r="J71" s="962"/>
      <c r="K71" s="962"/>
      <c r="L71" s="962"/>
      <c r="M71" s="962"/>
      <c r="N71" s="962"/>
      <c r="O71" s="962"/>
      <c r="P71" s="963"/>
      <c r="Q71" s="964"/>
      <c r="R71" s="958"/>
      <c r="S71" s="958"/>
      <c r="T71" s="958"/>
      <c r="U71" s="958"/>
      <c r="V71" s="958"/>
      <c r="W71" s="958"/>
      <c r="X71" s="958"/>
      <c r="Y71" s="958"/>
      <c r="Z71" s="958"/>
      <c r="AA71" s="958"/>
      <c r="AB71" s="958"/>
      <c r="AC71" s="958"/>
      <c r="AD71" s="958"/>
      <c r="AE71" s="958"/>
      <c r="AF71" s="958"/>
      <c r="AG71" s="958"/>
      <c r="AH71" s="958"/>
      <c r="AI71" s="958"/>
      <c r="AJ71" s="958"/>
      <c r="AK71" s="958"/>
      <c r="AL71" s="958"/>
      <c r="AM71" s="958"/>
      <c r="AN71" s="958"/>
      <c r="AO71" s="958"/>
      <c r="AP71" s="958"/>
      <c r="AQ71" s="958"/>
      <c r="AR71" s="958"/>
      <c r="AS71" s="958"/>
      <c r="AT71" s="958"/>
      <c r="AU71" s="958"/>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0">
        <v>5</v>
      </c>
      <c r="B72" s="961"/>
      <c r="C72" s="962"/>
      <c r="D72" s="962"/>
      <c r="E72" s="962"/>
      <c r="F72" s="962"/>
      <c r="G72" s="962"/>
      <c r="H72" s="962"/>
      <c r="I72" s="962"/>
      <c r="J72" s="962"/>
      <c r="K72" s="962"/>
      <c r="L72" s="962"/>
      <c r="M72" s="962"/>
      <c r="N72" s="962"/>
      <c r="O72" s="962"/>
      <c r="P72" s="963"/>
      <c r="Q72" s="964"/>
      <c r="R72" s="958"/>
      <c r="S72" s="958"/>
      <c r="T72" s="958"/>
      <c r="U72" s="958"/>
      <c r="V72" s="958"/>
      <c r="W72" s="958"/>
      <c r="X72" s="958"/>
      <c r="Y72" s="958"/>
      <c r="Z72" s="958"/>
      <c r="AA72" s="958"/>
      <c r="AB72" s="958"/>
      <c r="AC72" s="958"/>
      <c r="AD72" s="958"/>
      <c r="AE72" s="958"/>
      <c r="AF72" s="958"/>
      <c r="AG72" s="958"/>
      <c r="AH72" s="958"/>
      <c r="AI72" s="958"/>
      <c r="AJ72" s="958"/>
      <c r="AK72" s="958"/>
      <c r="AL72" s="958"/>
      <c r="AM72" s="958"/>
      <c r="AN72" s="958"/>
      <c r="AO72" s="958"/>
      <c r="AP72" s="958"/>
      <c r="AQ72" s="958"/>
      <c r="AR72" s="958"/>
      <c r="AS72" s="958"/>
      <c r="AT72" s="958"/>
      <c r="AU72" s="958"/>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0">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2" t="s">
        <v>377</v>
      </c>
      <c r="B88" s="924" t="s">
        <v>400</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18796</v>
      </c>
      <c r="AG88" s="946"/>
      <c r="AH88" s="946"/>
      <c r="AI88" s="946"/>
      <c r="AJ88" s="946"/>
      <c r="AK88" s="950"/>
      <c r="AL88" s="950"/>
      <c r="AM88" s="950"/>
      <c r="AN88" s="950"/>
      <c r="AO88" s="950"/>
      <c r="AP88" s="946">
        <v>10026</v>
      </c>
      <c r="AQ88" s="946"/>
      <c r="AR88" s="946"/>
      <c r="AS88" s="946"/>
      <c r="AT88" s="946"/>
      <c r="AU88" s="946">
        <v>2857</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924" t="s">
        <v>401</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550</v>
      </c>
      <c r="CS102" s="940"/>
      <c r="CT102" s="940"/>
      <c r="CU102" s="940"/>
      <c r="CV102" s="941"/>
      <c r="CW102" s="939">
        <v>46</v>
      </c>
      <c r="CX102" s="940"/>
      <c r="CY102" s="940"/>
      <c r="CZ102" s="940"/>
      <c r="DA102" s="941"/>
      <c r="DB102" s="939" t="s">
        <v>487</v>
      </c>
      <c r="DC102" s="940"/>
      <c r="DD102" s="940"/>
      <c r="DE102" s="940"/>
      <c r="DF102" s="941"/>
      <c r="DG102" s="939">
        <v>949</v>
      </c>
      <c r="DH102" s="940"/>
      <c r="DI102" s="940"/>
      <c r="DJ102" s="940"/>
      <c r="DK102" s="941"/>
      <c r="DL102" s="939" t="s">
        <v>487</v>
      </c>
      <c r="DM102" s="940"/>
      <c r="DN102" s="940"/>
      <c r="DO102" s="940"/>
      <c r="DP102" s="941"/>
      <c r="DQ102" s="939">
        <v>715</v>
      </c>
      <c r="DR102" s="940"/>
      <c r="DS102" s="940"/>
      <c r="DT102" s="940"/>
      <c r="DU102" s="941"/>
      <c r="DV102" s="924"/>
      <c r="DW102" s="925"/>
      <c r="DX102" s="925"/>
      <c r="DY102" s="925"/>
      <c r="DZ102" s="926"/>
      <c r="EA102" s="212"/>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402</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403</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31"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406</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407</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409</v>
      </c>
      <c r="AB109" s="883"/>
      <c r="AC109" s="883"/>
      <c r="AD109" s="883"/>
      <c r="AE109" s="884"/>
      <c r="AF109" s="885" t="s">
        <v>410</v>
      </c>
      <c r="AG109" s="883"/>
      <c r="AH109" s="883"/>
      <c r="AI109" s="883"/>
      <c r="AJ109" s="884"/>
      <c r="AK109" s="885" t="s">
        <v>294</v>
      </c>
      <c r="AL109" s="883"/>
      <c r="AM109" s="883"/>
      <c r="AN109" s="883"/>
      <c r="AO109" s="884"/>
      <c r="AP109" s="885" t="s">
        <v>411</v>
      </c>
      <c r="AQ109" s="883"/>
      <c r="AR109" s="883"/>
      <c r="AS109" s="883"/>
      <c r="AT109" s="916"/>
      <c r="AU109" s="882"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409</v>
      </c>
      <c r="BR109" s="883"/>
      <c r="BS109" s="883"/>
      <c r="BT109" s="883"/>
      <c r="BU109" s="884"/>
      <c r="BV109" s="885" t="s">
        <v>410</v>
      </c>
      <c r="BW109" s="883"/>
      <c r="BX109" s="883"/>
      <c r="BY109" s="883"/>
      <c r="BZ109" s="884"/>
      <c r="CA109" s="885" t="s">
        <v>294</v>
      </c>
      <c r="CB109" s="883"/>
      <c r="CC109" s="883"/>
      <c r="CD109" s="883"/>
      <c r="CE109" s="884"/>
      <c r="CF109" s="923" t="s">
        <v>411</v>
      </c>
      <c r="CG109" s="923"/>
      <c r="CH109" s="923"/>
      <c r="CI109" s="923"/>
      <c r="CJ109" s="923"/>
      <c r="CK109" s="885" t="s">
        <v>412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409</v>
      </c>
      <c r="DH109" s="883"/>
      <c r="DI109" s="883"/>
      <c r="DJ109" s="883"/>
      <c r="DK109" s="884"/>
      <c r="DL109" s="885" t="s">
        <v>410</v>
      </c>
      <c r="DM109" s="883"/>
      <c r="DN109" s="883"/>
      <c r="DO109" s="883"/>
      <c r="DP109" s="884"/>
      <c r="DQ109" s="885" t="s">
        <v>294</v>
      </c>
      <c r="DR109" s="883"/>
      <c r="DS109" s="883"/>
      <c r="DT109" s="883"/>
      <c r="DU109" s="884"/>
      <c r="DV109" s="885" t="s">
        <v>411</v>
      </c>
      <c r="DW109" s="883"/>
      <c r="DX109" s="883"/>
      <c r="DY109" s="883"/>
      <c r="DZ109" s="916"/>
    </row>
    <row r="110" spans="1:131" s="212" customFormat="1" ht="26.25" customHeight="1" x14ac:dyDescent="0.15">
      <c r="A110" s="794" t="s">
        <v>413</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3627295</v>
      </c>
      <c r="AB110" s="876"/>
      <c r="AC110" s="876"/>
      <c r="AD110" s="876"/>
      <c r="AE110" s="877"/>
      <c r="AF110" s="878">
        <v>3728348</v>
      </c>
      <c r="AG110" s="876"/>
      <c r="AH110" s="876"/>
      <c r="AI110" s="876"/>
      <c r="AJ110" s="877"/>
      <c r="AK110" s="878">
        <v>3675464</v>
      </c>
      <c r="AL110" s="876"/>
      <c r="AM110" s="876"/>
      <c r="AN110" s="876"/>
      <c r="AO110" s="877"/>
      <c r="AP110" s="879">
        <v>21.5</v>
      </c>
      <c r="AQ110" s="880"/>
      <c r="AR110" s="880"/>
      <c r="AS110" s="880"/>
      <c r="AT110" s="881"/>
      <c r="AU110" s="917" t="s">
        <v>69</v>
      </c>
      <c r="AV110" s="918"/>
      <c r="AW110" s="918"/>
      <c r="AX110" s="918"/>
      <c r="AY110" s="918"/>
      <c r="AZ110" s="847" t="s">
        <v>414</v>
      </c>
      <c r="BA110" s="795"/>
      <c r="BB110" s="795"/>
      <c r="BC110" s="795"/>
      <c r="BD110" s="795"/>
      <c r="BE110" s="795"/>
      <c r="BF110" s="795"/>
      <c r="BG110" s="795"/>
      <c r="BH110" s="795"/>
      <c r="BI110" s="795"/>
      <c r="BJ110" s="795"/>
      <c r="BK110" s="795"/>
      <c r="BL110" s="795"/>
      <c r="BM110" s="795"/>
      <c r="BN110" s="795"/>
      <c r="BO110" s="795"/>
      <c r="BP110" s="796"/>
      <c r="BQ110" s="848">
        <v>35689315</v>
      </c>
      <c r="BR110" s="829"/>
      <c r="BS110" s="829"/>
      <c r="BT110" s="829"/>
      <c r="BU110" s="829"/>
      <c r="BV110" s="829">
        <v>33661761</v>
      </c>
      <c r="BW110" s="829"/>
      <c r="BX110" s="829"/>
      <c r="BY110" s="829"/>
      <c r="BZ110" s="829"/>
      <c r="CA110" s="829">
        <v>31989636</v>
      </c>
      <c r="CB110" s="829"/>
      <c r="CC110" s="829"/>
      <c r="CD110" s="829"/>
      <c r="CE110" s="829"/>
      <c r="CF110" s="853">
        <v>187.3</v>
      </c>
      <c r="CG110" s="854"/>
      <c r="CH110" s="854"/>
      <c r="CI110" s="854"/>
      <c r="CJ110" s="854"/>
      <c r="CK110" s="913" t="s">
        <v>415</v>
      </c>
      <c r="CL110" s="806"/>
      <c r="CM110" s="847" t="s">
        <v>416</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417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418</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v>202000</v>
      </c>
      <c r="CB111" s="804"/>
      <c r="CC111" s="804"/>
      <c r="CD111" s="804"/>
      <c r="CE111" s="804"/>
      <c r="CF111" s="862">
        <v>1.2</v>
      </c>
      <c r="CG111" s="863"/>
      <c r="CH111" s="863"/>
      <c r="CI111" s="863"/>
      <c r="CJ111" s="863"/>
      <c r="CK111" s="914"/>
      <c r="CL111" s="808"/>
      <c r="CM111" s="802" t="s">
        <v>419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420</v>
      </c>
      <c r="B112" s="900"/>
      <c r="C112" s="739" t="s">
        <v>421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422</v>
      </c>
      <c r="BA112" s="739"/>
      <c r="BB112" s="739"/>
      <c r="BC112" s="739"/>
      <c r="BD112" s="739"/>
      <c r="BE112" s="739"/>
      <c r="BF112" s="739"/>
      <c r="BG112" s="739"/>
      <c r="BH112" s="739"/>
      <c r="BI112" s="739"/>
      <c r="BJ112" s="739"/>
      <c r="BK112" s="739"/>
      <c r="BL112" s="739"/>
      <c r="BM112" s="739"/>
      <c r="BN112" s="739"/>
      <c r="BO112" s="739"/>
      <c r="BP112" s="740"/>
      <c r="BQ112" s="803">
        <v>10200377</v>
      </c>
      <c r="BR112" s="804"/>
      <c r="BS112" s="804"/>
      <c r="BT112" s="804"/>
      <c r="BU112" s="804"/>
      <c r="BV112" s="804">
        <v>9315478</v>
      </c>
      <c r="BW112" s="804"/>
      <c r="BX112" s="804"/>
      <c r="BY112" s="804"/>
      <c r="BZ112" s="804"/>
      <c r="CA112" s="804">
        <v>9898701</v>
      </c>
      <c r="CB112" s="804"/>
      <c r="CC112" s="804"/>
      <c r="CD112" s="804"/>
      <c r="CE112" s="804"/>
      <c r="CF112" s="862">
        <v>57.9</v>
      </c>
      <c r="CG112" s="863"/>
      <c r="CH112" s="863"/>
      <c r="CI112" s="863"/>
      <c r="CJ112" s="863"/>
      <c r="CK112" s="914"/>
      <c r="CL112" s="808"/>
      <c r="CM112" s="802" t="s">
        <v>423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852270</v>
      </c>
      <c r="AB113" s="906"/>
      <c r="AC113" s="906"/>
      <c r="AD113" s="906"/>
      <c r="AE113" s="907"/>
      <c r="AF113" s="908">
        <v>854850</v>
      </c>
      <c r="AG113" s="906"/>
      <c r="AH113" s="906"/>
      <c r="AI113" s="906"/>
      <c r="AJ113" s="907"/>
      <c r="AK113" s="908">
        <v>834358</v>
      </c>
      <c r="AL113" s="906"/>
      <c r="AM113" s="906"/>
      <c r="AN113" s="906"/>
      <c r="AO113" s="907"/>
      <c r="AP113" s="909">
        <v>4.9000000000000004</v>
      </c>
      <c r="AQ113" s="910"/>
      <c r="AR113" s="910"/>
      <c r="AS113" s="910"/>
      <c r="AT113" s="911"/>
      <c r="AU113" s="919"/>
      <c r="AV113" s="920"/>
      <c r="AW113" s="920"/>
      <c r="AX113" s="920"/>
      <c r="AY113" s="920"/>
      <c r="AZ113" s="802" t="s">
        <v>425</v>
      </c>
      <c r="BA113" s="739"/>
      <c r="BB113" s="739"/>
      <c r="BC113" s="739"/>
      <c r="BD113" s="739"/>
      <c r="BE113" s="739"/>
      <c r="BF113" s="739"/>
      <c r="BG113" s="739"/>
      <c r="BH113" s="739"/>
      <c r="BI113" s="739"/>
      <c r="BJ113" s="739"/>
      <c r="BK113" s="739"/>
      <c r="BL113" s="739"/>
      <c r="BM113" s="739"/>
      <c r="BN113" s="739"/>
      <c r="BO113" s="739"/>
      <c r="BP113" s="740"/>
      <c r="BQ113" s="803">
        <v>3095623</v>
      </c>
      <c r="BR113" s="804"/>
      <c r="BS113" s="804"/>
      <c r="BT113" s="804"/>
      <c r="BU113" s="804"/>
      <c r="BV113" s="804">
        <v>2947985</v>
      </c>
      <c r="BW113" s="804"/>
      <c r="BX113" s="804"/>
      <c r="BY113" s="804"/>
      <c r="BZ113" s="804"/>
      <c r="CA113" s="804">
        <v>2856924</v>
      </c>
      <c r="CB113" s="804"/>
      <c r="CC113" s="804"/>
      <c r="CD113" s="804"/>
      <c r="CE113" s="804"/>
      <c r="CF113" s="862">
        <v>16.7</v>
      </c>
      <c r="CG113" s="863"/>
      <c r="CH113" s="863"/>
      <c r="CI113" s="863"/>
      <c r="CJ113" s="863"/>
      <c r="CK113" s="914"/>
      <c r="CL113" s="808"/>
      <c r="CM113" s="802" t="s">
        <v>426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427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317855</v>
      </c>
      <c r="AB114" s="767"/>
      <c r="AC114" s="767"/>
      <c r="AD114" s="767"/>
      <c r="AE114" s="768"/>
      <c r="AF114" s="769">
        <v>312781</v>
      </c>
      <c r="AG114" s="767"/>
      <c r="AH114" s="767"/>
      <c r="AI114" s="767"/>
      <c r="AJ114" s="768"/>
      <c r="AK114" s="769">
        <v>323265</v>
      </c>
      <c r="AL114" s="767"/>
      <c r="AM114" s="767"/>
      <c r="AN114" s="767"/>
      <c r="AO114" s="768"/>
      <c r="AP114" s="811">
        <v>1.9</v>
      </c>
      <c r="AQ114" s="812"/>
      <c r="AR114" s="812"/>
      <c r="AS114" s="812"/>
      <c r="AT114" s="813"/>
      <c r="AU114" s="919"/>
      <c r="AV114" s="920"/>
      <c r="AW114" s="920"/>
      <c r="AX114" s="920"/>
      <c r="AY114" s="920"/>
      <c r="AZ114" s="802" t="s">
        <v>428</v>
      </c>
      <c r="BA114" s="739"/>
      <c r="BB114" s="739"/>
      <c r="BC114" s="739"/>
      <c r="BD114" s="739"/>
      <c r="BE114" s="739"/>
      <c r="BF114" s="739"/>
      <c r="BG114" s="739"/>
      <c r="BH114" s="739"/>
      <c r="BI114" s="739"/>
      <c r="BJ114" s="739"/>
      <c r="BK114" s="739"/>
      <c r="BL114" s="739"/>
      <c r="BM114" s="739"/>
      <c r="BN114" s="739"/>
      <c r="BO114" s="739"/>
      <c r="BP114" s="740"/>
      <c r="BQ114" s="803">
        <v>4168159</v>
      </c>
      <c r="BR114" s="804"/>
      <c r="BS114" s="804"/>
      <c r="BT114" s="804"/>
      <c r="BU114" s="804"/>
      <c r="BV114" s="804">
        <v>3973808</v>
      </c>
      <c r="BW114" s="804"/>
      <c r="BX114" s="804"/>
      <c r="BY114" s="804"/>
      <c r="BZ114" s="804"/>
      <c r="CA114" s="804">
        <v>3815071</v>
      </c>
      <c r="CB114" s="804"/>
      <c r="CC114" s="804"/>
      <c r="CD114" s="804"/>
      <c r="CE114" s="804"/>
      <c r="CF114" s="862">
        <v>22.3</v>
      </c>
      <c r="CG114" s="863"/>
      <c r="CH114" s="863"/>
      <c r="CI114" s="863"/>
      <c r="CJ114" s="863"/>
      <c r="CK114" s="914"/>
      <c r="CL114" s="808"/>
      <c r="CM114" s="802" t="s">
        <v>429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21813</v>
      </c>
      <c r="AB115" s="906"/>
      <c r="AC115" s="906"/>
      <c r="AD115" s="906"/>
      <c r="AE115" s="907"/>
      <c r="AF115" s="908">
        <v>13164</v>
      </c>
      <c r="AG115" s="906"/>
      <c r="AH115" s="906"/>
      <c r="AI115" s="906"/>
      <c r="AJ115" s="907"/>
      <c r="AK115" s="908">
        <v>13570</v>
      </c>
      <c r="AL115" s="906"/>
      <c r="AM115" s="906"/>
      <c r="AN115" s="906"/>
      <c r="AO115" s="907"/>
      <c r="AP115" s="909">
        <v>0.1</v>
      </c>
      <c r="AQ115" s="910"/>
      <c r="AR115" s="910"/>
      <c r="AS115" s="910"/>
      <c r="AT115" s="911"/>
      <c r="AU115" s="919"/>
      <c r="AV115" s="920"/>
      <c r="AW115" s="920"/>
      <c r="AX115" s="920"/>
      <c r="AY115" s="920"/>
      <c r="AZ115" s="802" t="s">
        <v>431</v>
      </c>
      <c r="BA115" s="739"/>
      <c r="BB115" s="739"/>
      <c r="BC115" s="739"/>
      <c r="BD115" s="739"/>
      <c r="BE115" s="739"/>
      <c r="BF115" s="739"/>
      <c r="BG115" s="739"/>
      <c r="BH115" s="739"/>
      <c r="BI115" s="739"/>
      <c r="BJ115" s="739"/>
      <c r="BK115" s="739"/>
      <c r="BL115" s="739"/>
      <c r="BM115" s="739"/>
      <c r="BN115" s="739"/>
      <c r="BO115" s="739"/>
      <c r="BP115" s="740"/>
      <c r="BQ115" s="803">
        <v>1263539</v>
      </c>
      <c r="BR115" s="804"/>
      <c r="BS115" s="804"/>
      <c r="BT115" s="804"/>
      <c r="BU115" s="804"/>
      <c r="BV115" s="804">
        <v>927189</v>
      </c>
      <c r="BW115" s="804"/>
      <c r="BX115" s="804"/>
      <c r="BY115" s="804"/>
      <c r="BZ115" s="804"/>
      <c r="CA115" s="804">
        <v>714845</v>
      </c>
      <c r="CB115" s="804"/>
      <c r="CC115" s="804"/>
      <c r="CD115" s="804"/>
      <c r="CE115" s="804"/>
      <c r="CF115" s="862">
        <v>4.2</v>
      </c>
      <c r="CG115" s="863"/>
      <c r="CH115" s="863"/>
      <c r="CI115" s="863"/>
      <c r="CJ115" s="863"/>
      <c r="CK115" s="914"/>
      <c r="CL115" s="808"/>
      <c r="CM115" s="802" t="s">
        <v>432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v>202000</v>
      </c>
      <c r="DR115" s="767"/>
      <c r="DS115" s="767"/>
      <c r="DT115" s="767"/>
      <c r="DU115" s="768"/>
      <c r="DV115" s="811">
        <v>1.2</v>
      </c>
      <c r="DW115" s="812"/>
      <c r="DX115" s="812"/>
      <c r="DY115" s="812"/>
      <c r="DZ115" s="813"/>
    </row>
    <row r="116" spans="1:130" s="212" customFormat="1" ht="26.25" customHeight="1" x14ac:dyDescent="0.15">
      <c r="A116" s="903"/>
      <c r="B116" s="904"/>
      <c r="C116" s="826" t="s">
        <v>433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v>2</v>
      </c>
      <c r="AL116" s="767"/>
      <c r="AM116" s="767"/>
      <c r="AN116" s="767"/>
      <c r="AO116" s="768"/>
      <c r="AP116" s="811">
        <v>0</v>
      </c>
      <c r="AQ116" s="812"/>
      <c r="AR116" s="812"/>
      <c r="AS116" s="812"/>
      <c r="AT116" s="813"/>
      <c r="AU116" s="919"/>
      <c r="AV116" s="920"/>
      <c r="AW116" s="920"/>
      <c r="AX116" s="920"/>
      <c r="AY116" s="920"/>
      <c r="AZ116" s="896" t="s">
        <v>434</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436</v>
      </c>
      <c r="Z117" s="884"/>
      <c r="AA117" s="889">
        <v>4819233</v>
      </c>
      <c r="AB117" s="890"/>
      <c r="AC117" s="890"/>
      <c r="AD117" s="890"/>
      <c r="AE117" s="891"/>
      <c r="AF117" s="892">
        <v>4909143</v>
      </c>
      <c r="AG117" s="890"/>
      <c r="AH117" s="890"/>
      <c r="AI117" s="890"/>
      <c r="AJ117" s="891"/>
      <c r="AK117" s="892">
        <v>4846659</v>
      </c>
      <c r="AL117" s="890"/>
      <c r="AM117" s="890"/>
      <c r="AN117" s="890"/>
      <c r="AO117" s="891"/>
      <c r="AP117" s="893"/>
      <c r="AQ117" s="894"/>
      <c r="AR117" s="894"/>
      <c r="AS117" s="894"/>
      <c r="AT117" s="895"/>
      <c r="AU117" s="919"/>
      <c r="AV117" s="920"/>
      <c r="AW117" s="920"/>
      <c r="AX117" s="920"/>
      <c r="AY117" s="920"/>
      <c r="AZ117" s="850" t="s">
        <v>437</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409</v>
      </c>
      <c r="AB118" s="883"/>
      <c r="AC118" s="883"/>
      <c r="AD118" s="883"/>
      <c r="AE118" s="884"/>
      <c r="AF118" s="885" t="s">
        <v>410</v>
      </c>
      <c r="AG118" s="883"/>
      <c r="AH118" s="883"/>
      <c r="AI118" s="883"/>
      <c r="AJ118" s="884"/>
      <c r="AK118" s="885" t="s">
        <v>294</v>
      </c>
      <c r="AL118" s="883"/>
      <c r="AM118" s="883"/>
      <c r="AN118" s="883"/>
      <c r="AO118" s="884"/>
      <c r="AP118" s="886" t="s">
        <v>411</v>
      </c>
      <c r="AQ118" s="887"/>
      <c r="AR118" s="887"/>
      <c r="AS118" s="887"/>
      <c r="AT118" s="888"/>
      <c r="AU118" s="919"/>
      <c r="AV118" s="920"/>
      <c r="AW118" s="920"/>
      <c r="AX118" s="920"/>
      <c r="AY118" s="920"/>
      <c r="AZ118" s="825" t="s">
        <v>439</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415</v>
      </c>
      <c r="B119" s="806"/>
      <c r="C119" s="847" t="s">
        <v>416</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441</v>
      </c>
      <c r="BP119" s="865"/>
      <c r="BQ119" s="866">
        <v>54417013</v>
      </c>
      <c r="BR119" s="832"/>
      <c r="BS119" s="832"/>
      <c r="BT119" s="832"/>
      <c r="BU119" s="832"/>
      <c r="BV119" s="832">
        <v>50826221</v>
      </c>
      <c r="BW119" s="832"/>
      <c r="BX119" s="832"/>
      <c r="BY119" s="832"/>
      <c r="BZ119" s="832"/>
      <c r="CA119" s="832">
        <v>49477177</v>
      </c>
      <c r="CB119" s="832"/>
      <c r="CC119" s="832"/>
      <c r="CD119" s="832"/>
      <c r="CE119" s="832"/>
      <c r="CF119" s="735"/>
      <c r="CG119" s="736"/>
      <c r="CH119" s="736"/>
      <c r="CI119" s="736"/>
      <c r="CJ119" s="821"/>
      <c r="CK119" s="915"/>
      <c r="CL119" s="810"/>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419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443</v>
      </c>
      <c r="AV120" s="868"/>
      <c r="AW120" s="868"/>
      <c r="AX120" s="868"/>
      <c r="AY120" s="869"/>
      <c r="AZ120" s="847" t="s">
        <v>444</v>
      </c>
      <c r="BA120" s="795"/>
      <c r="BB120" s="795"/>
      <c r="BC120" s="795"/>
      <c r="BD120" s="795"/>
      <c r="BE120" s="795"/>
      <c r="BF120" s="795"/>
      <c r="BG120" s="795"/>
      <c r="BH120" s="795"/>
      <c r="BI120" s="795"/>
      <c r="BJ120" s="795"/>
      <c r="BK120" s="795"/>
      <c r="BL120" s="795"/>
      <c r="BM120" s="795"/>
      <c r="BN120" s="795"/>
      <c r="BO120" s="795"/>
      <c r="BP120" s="796"/>
      <c r="BQ120" s="848">
        <v>7840903</v>
      </c>
      <c r="BR120" s="829"/>
      <c r="BS120" s="829"/>
      <c r="BT120" s="829"/>
      <c r="BU120" s="829"/>
      <c r="BV120" s="829">
        <v>8112787</v>
      </c>
      <c r="BW120" s="829"/>
      <c r="BX120" s="829"/>
      <c r="BY120" s="829"/>
      <c r="BZ120" s="829"/>
      <c r="CA120" s="829">
        <v>8104670</v>
      </c>
      <c r="CB120" s="829"/>
      <c r="CC120" s="829"/>
      <c r="CD120" s="829"/>
      <c r="CE120" s="829"/>
      <c r="CF120" s="853">
        <v>47.4</v>
      </c>
      <c r="CG120" s="854"/>
      <c r="CH120" s="854"/>
      <c r="CI120" s="854"/>
      <c r="CJ120" s="854"/>
      <c r="CK120" s="855" t="s">
        <v>445</v>
      </c>
      <c r="CL120" s="839"/>
      <c r="CM120" s="839"/>
      <c r="CN120" s="839"/>
      <c r="CO120" s="840"/>
      <c r="CP120" s="859" t="s">
        <v>394</v>
      </c>
      <c r="CQ120" s="860"/>
      <c r="CR120" s="860"/>
      <c r="CS120" s="860"/>
      <c r="CT120" s="860"/>
      <c r="CU120" s="860"/>
      <c r="CV120" s="860"/>
      <c r="CW120" s="860"/>
      <c r="CX120" s="860"/>
      <c r="CY120" s="860"/>
      <c r="CZ120" s="860"/>
      <c r="DA120" s="860"/>
      <c r="DB120" s="860"/>
      <c r="DC120" s="860"/>
      <c r="DD120" s="860"/>
      <c r="DE120" s="860"/>
      <c r="DF120" s="861"/>
      <c r="DG120" s="848">
        <v>10035377</v>
      </c>
      <c r="DH120" s="829"/>
      <c r="DI120" s="829"/>
      <c r="DJ120" s="829"/>
      <c r="DK120" s="829"/>
      <c r="DL120" s="829">
        <v>9165478</v>
      </c>
      <c r="DM120" s="829"/>
      <c r="DN120" s="829"/>
      <c r="DO120" s="829"/>
      <c r="DP120" s="829"/>
      <c r="DQ120" s="829">
        <v>9763701</v>
      </c>
      <c r="DR120" s="829"/>
      <c r="DS120" s="829"/>
      <c r="DT120" s="829"/>
      <c r="DU120" s="829"/>
      <c r="DV120" s="830">
        <v>57.2</v>
      </c>
      <c r="DW120" s="830"/>
      <c r="DX120" s="830"/>
      <c r="DY120" s="830"/>
      <c r="DZ120" s="831"/>
    </row>
    <row r="121" spans="1:130" s="212" customFormat="1" ht="26.25" customHeight="1" x14ac:dyDescent="0.15">
      <c r="A121" s="807"/>
      <c r="B121" s="808"/>
      <c r="C121" s="850" t="s">
        <v>446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447</v>
      </c>
      <c r="BA121" s="739"/>
      <c r="BB121" s="739"/>
      <c r="BC121" s="739"/>
      <c r="BD121" s="739"/>
      <c r="BE121" s="739"/>
      <c r="BF121" s="739"/>
      <c r="BG121" s="739"/>
      <c r="BH121" s="739"/>
      <c r="BI121" s="739"/>
      <c r="BJ121" s="739"/>
      <c r="BK121" s="739"/>
      <c r="BL121" s="739"/>
      <c r="BM121" s="739"/>
      <c r="BN121" s="739"/>
      <c r="BO121" s="739"/>
      <c r="BP121" s="740"/>
      <c r="BQ121" s="803">
        <v>6407107</v>
      </c>
      <c r="BR121" s="804"/>
      <c r="BS121" s="804"/>
      <c r="BT121" s="804"/>
      <c r="BU121" s="804"/>
      <c r="BV121" s="804">
        <v>6016960</v>
      </c>
      <c r="BW121" s="804"/>
      <c r="BX121" s="804"/>
      <c r="BY121" s="804"/>
      <c r="BZ121" s="804"/>
      <c r="CA121" s="804">
        <v>6250746</v>
      </c>
      <c r="CB121" s="804"/>
      <c r="CC121" s="804"/>
      <c r="CD121" s="804"/>
      <c r="CE121" s="804"/>
      <c r="CF121" s="862">
        <v>36.6</v>
      </c>
      <c r="CG121" s="863"/>
      <c r="CH121" s="863"/>
      <c r="CI121" s="863"/>
      <c r="CJ121" s="863"/>
      <c r="CK121" s="856"/>
      <c r="CL121" s="842"/>
      <c r="CM121" s="842"/>
      <c r="CN121" s="842"/>
      <c r="CO121" s="843"/>
      <c r="CP121" s="822" t="s">
        <v>392</v>
      </c>
      <c r="CQ121" s="823"/>
      <c r="CR121" s="823"/>
      <c r="CS121" s="823"/>
      <c r="CT121" s="823"/>
      <c r="CU121" s="823"/>
      <c r="CV121" s="823"/>
      <c r="CW121" s="823"/>
      <c r="CX121" s="823"/>
      <c r="CY121" s="823"/>
      <c r="CZ121" s="823"/>
      <c r="DA121" s="823"/>
      <c r="DB121" s="823"/>
      <c r="DC121" s="823"/>
      <c r="DD121" s="823"/>
      <c r="DE121" s="823"/>
      <c r="DF121" s="824"/>
      <c r="DG121" s="803">
        <v>165000</v>
      </c>
      <c r="DH121" s="804"/>
      <c r="DI121" s="804"/>
      <c r="DJ121" s="804"/>
      <c r="DK121" s="804"/>
      <c r="DL121" s="804">
        <v>150000</v>
      </c>
      <c r="DM121" s="804"/>
      <c r="DN121" s="804"/>
      <c r="DO121" s="804"/>
      <c r="DP121" s="804"/>
      <c r="DQ121" s="804">
        <v>135000</v>
      </c>
      <c r="DR121" s="804"/>
      <c r="DS121" s="804"/>
      <c r="DT121" s="804"/>
      <c r="DU121" s="804"/>
      <c r="DV121" s="781">
        <v>0.8</v>
      </c>
      <c r="DW121" s="781"/>
      <c r="DX121" s="781"/>
      <c r="DY121" s="781"/>
      <c r="DZ121" s="782"/>
    </row>
    <row r="122" spans="1:130" s="212" customFormat="1" ht="26.25" customHeight="1" x14ac:dyDescent="0.15">
      <c r="A122" s="807"/>
      <c r="B122" s="808"/>
      <c r="C122" s="802" t="s">
        <v>429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448</v>
      </c>
      <c r="BA122" s="826"/>
      <c r="BB122" s="826"/>
      <c r="BC122" s="826"/>
      <c r="BD122" s="826"/>
      <c r="BE122" s="826"/>
      <c r="BF122" s="826"/>
      <c r="BG122" s="826"/>
      <c r="BH122" s="826"/>
      <c r="BI122" s="826"/>
      <c r="BJ122" s="826"/>
      <c r="BK122" s="826"/>
      <c r="BL122" s="826"/>
      <c r="BM122" s="826"/>
      <c r="BN122" s="826"/>
      <c r="BO122" s="826"/>
      <c r="BP122" s="827"/>
      <c r="BQ122" s="866">
        <v>35818327</v>
      </c>
      <c r="BR122" s="832"/>
      <c r="BS122" s="832"/>
      <c r="BT122" s="832"/>
      <c r="BU122" s="832"/>
      <c r="BV122" s="832">
        <v>33867904</v>
      </c>
      <c r="BW122" s="832"/>
      <c r="BX122" s="832"/>
      <c r="BY122" s="832"/>
      <c r="BZ122" s="832"/>
      <c r="CA122" s="832">
        <v>32447218</v>
      </c>
      <c r="CB122" s="832"/>
      <c r="CC122" s="832"/>
      <c r="CD122" s="832"/>
      <c r="CE122" s="832"/>
      <c r="CF122" s="833">
        <v>189.9</v>
      </c>
      <c r="CG122" s="834"/>
      <c r="CH122" s="834"/>
      <c r="CI122" s="834"/>
      <c r="CJ122" s="834"/>
      <c r="CK122" s="856"/>
      <c r="CL122" s="842"/>
      <c r="CM122" s="842"/>
      <c r="CN122" s="842"/>
      <c r="CO122" s="843"/>
      <c r="CP122" s="822"/>
      <c r="CQ122" s="823"/>
      <c r="CR122" s="823"/>
      <c r="CS122" s="823"/>
      <c r="CT122" s="823"/>
      <c r="CU122" s="823"/>
      <c r="CV122" s="823"/>
      <c r="CW122" s="823"/>
      <c r="CX122" s="823"/>
      <c r="CY122" s="823"/>
      <c r="CZ122" s="823"/>
      <c r="DA122" s="823"/>
      <c r="DB122" s="823"/>
      <c r="DC122" s="823"/>
      <c r="DD122" s="823"/>
      <c r="DE122" s="823"/>
      <c r="DF122" s="824"/>
      <c r="DG122" s="803"/>
      <c r="DH122" s="804"/>
      <c r="DI122" s="804"/>
      <c r="DJ122" s="804"/>
      <c r="DK122" s="804"/>
      <c r="DL122" s="804"/>
      <c r="DM122" s="804"/>
      <c r="DN122" s="804"/>
      <c r="DO122" s="804"/>
      <c r="DP122" s="804"/>
      <c r="DQ122" s="804"/>
      <c r="DR122" s="804"/>
      <c r="DS122" s="804"/>
      <c r="DT122" s="804"/>
      <c r="DU122" s="804"/>
      <c r="DV122" s="781"/>
      <c r="DW122" s="781"/>
      <c r="DX122" s="781"/>
      <c r="DY122" s="781"/>
      <c r="DZ122" s="782"/>
    </row>
    <row r="123" spans="1:130" s="212" customFormat="1" ht="26.25" customHeight="1" x14ac:dyDescent="0.15">
      <c r="A123" s="807"/>
      <c r="B123" s="808"/>
      <c r="C123" s="802" t="s">
        <v>435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449</v>
      </c>
      <c r="BP123" s="865"/>
      <c r="BQ123" s="819">
        <v>50066337</v>
      </c>
      <c r="BR123" s="820"/>
      <c r="BS123" s="820"/>
      <c r="BT123" s="820"/>
      <c r="BU123" s="820"/>
      <c r="BV123" s="820">
        <v>47997651</v>
      </c>
      <c r="BW123" s="820"/>
      <c r="BX123" s="820"/>
      <c r="BY123" s="820"/>
      <c r="BZ123" s="820"/>
      <c r="CA123" s="820">
        <v>46802634</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
      <c r="A124" s="807"/>
      <c r="B124" s="808"/>
      <c r="C124" s="802" t="s">
        <v>438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450</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26.8</v>
      </c>
      <c r="BR124" s="818"/>
      <c r="BS124" s="818"/>
      <c r="BT124" s="818"/>
      <c r="BU124" s="818"/>
      <c r="BV124" s="818">
        <v>17.100000000000001</v>
      </c>
      <c r="BW124" s="818"/>
      <c r="BX124" s="818"/>
      <c r="BY124" s="818"/>
      <c r="BZ124" s="818"/>
      <c r="CA124" s="818">
        <v>15.6</v>
      </c>
      <c r="CB124" s="818"/>
      <c r="CC124" s="818"/>
      <c r="CD124" s="818"/>
      <c r="CE124" s="818"/>
      <c r="CF124" s="713"/>
      <c r="CG124" s="714"/>
      <c r="CH124" s="714"/>
      <c r="CI124" s="714"/>
      <c r="CJ124" s="849"/>
      <c r="CK124" s="857"/>
      <c r="CL124" s="857"/>
      <c r="CM124" s="857"/>
      <c r="CN124" s="857"/>
      <c r="CO124" s="858"/>
      <c r="CP124" s="822" t="s">
        <v>451</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452</v>
      </c>
      <c r="CL125" s="839"/>
      <c r="CM125" s="839"/>
      <c r="CN125" s="839"/>
      <c r="CO125" s="840"/>
      <c r="CP125" s="847" t="s">
        <v>453</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21813</v>
      </c>
      <c r="AB126" s="767"/>
      <c r="AC126" s="767"/>
      <c r="AD126" s="767"/>
      <c r="AE126" s="768"/>
      <c r="AF126" s="769">
        <v>13164</v>
      </c>
      <c r="AG126" s="767"/>
      <c r="AH126" s="767"/>
      <c r="AI126" s="767"/>
      <c r="AJ126" s="768"/>
      <c r="AK126" s="769">
        <v>13570</v>
      </c>
      <c r="AL126" s="767"/>
      <c r="AM126" s="767"/>
      <c r="AN126" s="767"/>
      <c r="AO126" s="768"/>
      <c r="AP126" s="811">
        <v>0.1</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454</v>
      </c>
      <c r="CQ126" s="739"/>
      <c r="CR126" s="739"/>
      <c r="CS126" s="739"/>
      <c r="CT126" s="739"/>
      <c r="CU126" s="739"/>
      <c r="CV126" s="739"/>
      <c r="CW126" s="739"/>
      <c r="CX126" s="739"/>
      <c r="CY126" s="739"/>
      <c r="CZ126" s="739"/>
      <c r="DA126" s="739"/>
      <c r="DB126" s="739"/>
      <c r="DC126" s="739"/>
      <c r="DD126" s="739"/>
      <c r="DE126" s="739"/>
      <c r="DF126" s="740"/>
      <c r="DG126" s="803">
        <v>1263539</v>
      </c>
      <c r="DH126" s="804"/>
      <c r="DI126" s="804"/>
      <c r="DJ126" s="804"/>
      <c r="DK126" s="804"/>
      <c r="DL126" s="804">
        <v>927189</v>
      </c>
      <c r="DM126" s="804"/>
      <c r="DN126" s="804"/>
      <c r="DO126" s="804"/>
      <c r="DP126" s="804"/>
      <c r="DQ126" s="804">
        <v>714845</v>
      </c>
      <c r="DR126" s="804"/>
      <c r="DS126" s="804"/>
      <c r="DT126" s="804"/>
      <c r="DU126" s="804"/>
      <c r="DV126" s="781">
        <v>4.2</v>
      </c>
      <c r="DW126" s="781"/>
      <c r="DX126" s="781"/>
      <c r="DY126" s="781"/>
      <c r="DZ126" s="782"/>
    </row>
    <row r="127" spans="1:130" s="212" customFormat="1" ht="26.25" customHeight="1" x14ac:dyDescent="0.15">
      <c r="A127" s="809"/>
      <c r="B127" s="810"/>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456</v>
      </c>
      <c r="AY127" s="799"/>
      <c r="AZ127" s="799"/>
      <c r="BA127" s="799"/>
      <c r="BB127" s="799"/>
      <c r="BC127" s="799"/>
      <c r="BD127" s="799"/>
      <c r="BE127" s="800"/>
      <c r="BF127" s="798" t="s">
        <v>457</v>
      </c>
      <c r="BG127" s="799"/>
      <c r="BH127" s="799"/>
      <c r="BI127" s="799"/>
      <c r="BJ127" s="799"/>
      <c r="BK127" s="799"/>
      <c r="BL127" s="800"/>
      <c r="BM127" s="798" t="s">
        <v>458</v>
      </c>
      <c r="BN127" s="799"/>
      <c r="BO127" s="799"/>
      <c r="BP127" s="799"/>
      <c r="BQ127" s="799"/>
      <c r="BR127" s="799"/>
      <c r="BS127" s="800"/>
      <c r="BT127" s="798" t="s">
        <v>459</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460</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461</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462</v>
      </c>
      <c r="X128" s="785"/>
      <c r="Y128" s="785"/>
      <c r="Z128" s="786"/>
      <c r="AA128" s="787">
        <v>656635</v>
      </c>
      <c r="AB128" s="788"/>
      <c r="AC128" s="788"/>
      <c r="AD128" s="788"/>
      <c r="AE128" s="789"/>
      <c r="AF128" s="790">
        <v>651050</v>
      </c>
      <c r="AG128" s="788"/>
      <c r="AH128" s="788"/>
      <c r="AI128" s="788"/>
      <c r="AJ128" s="789"/>
      <c r="AK128" s="790">
        <v>626748</v>
      </c>
      <c r="AL128" s="788"/>
      <c r="AM128" s="788"/>
      <c r="AN128" s="788"/>
      <c r="AO128" s="789"/>
      <c r="AP128" s="791"/>
      <c r="AQ128" s="792"/>
      <c r="AR128" s="792"/>
      <c r="AS128" s="792"/>
      <c r="AT128" s="793"/>
      <c r="AU128" s="214"/>
      <c r="AV128" s="214"/>
      <c r="AW128" s="214"/>
      <c r="AX128" s="794" t="s">
        <v>463</v>
      </c>
      <c r="AY128" s="795"/>
      <c r="AZ128" s="795"/>
      <c r="BA128" s="795"/>
      <c r="BB128" s="795"/>
      <c r="BC128" s="795"/>
      <c r="BD128" s="795"/>
      <c r="BE128" s="796"/>
      <c r="BF128" s="773" t="s">
        <v>122</v>
      </c>
      <c r="BG128" s="774"/>
      <c r="BH128" s="774"/>
      <c r="BI128" s="774"/>
      <c r="BJ128" s="774"/>
      <c r="BK128" s="774"/>
      <c r="BL128" s="797"/>
      <c r="BM128" s="773">
        <v>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464</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465</v>
      </c>
      <c r="X129" s="764"/>
      <c r="Y129" s="764"/>
      <c r="Z129" s="765"/>
      <c r="AA129" s="766">
        <v>19300512</v>
      </c>
      <c r="AB129" s="767"/>
      <c r="AC129" s="767"/>
      <c r="AD129" s="767"/>
      <c r="AE129" s="768"/>
      <c r="AF129" s="769">
        <v>19648403</v>
      </c>
      <c r="AG129" s="767"/>
      <c r="AH129" s="767"/>
      <c r="AI129" s="767"/>
      <c r="AJ129" s="768"/>
      <c r="AK129" s="769">
        <v>19961044</v>
      </c>
      <c r="AL129" s="767"/>
      <c r="AM129" s="767"/>
      <c r="AN129" s="767"/>
      <c r="AO129" s="768"/>
      <c r="AP129" s="770"/>
      <c r="AQ129" s="771"/>
      <c r="AR129" s="771"/>
      <c r="AS129" s="771"/>
      <c r="AT129" s="772"/>
      <c r="AU129" s="215"/>
      <c r="AV129" s="215"/>
      <c r="AW129" s="215"/>
      <c r="AX129" s="738" t="s">
        <v>466</v>
      </c>
      <c r="AY129" s="739"/>
      <c r="AZ129" s="739"/>
      <c r="BA129" s="739"/>
      <c r="BB129" s="739"/>
      <c r="BC129" s="739"/>
      <c r="BD129" s="739"/>
      <c r="BE129" s="740"/>
      <c r="BF129" s="757" t="s">
        <v>122</v>
      </c>
      <c r="BG129" s="758"/>
      <c r="BH129" s="758"/>
      <c r="BI129" s="758"/>
      <c r="BJ129" s="758"/>
      <c r="BK129" s="758"/>
      <c r="BL129" s="759"/>
      <c r="BM129" s="757">
        <v>17.5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467</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468</v>
      </c>
      <c r="X130" s="764"/>
      <c r="Y130" s="764"/>
      <c r="Z130" s="765"/>
      <c r="AA130" s="766">
        <v>3093448</v>
      </c>
      <c r="AB130" s="767"/>
      <c r="AC130" s="767"/>
      <c r="AD130" s="767"/>
      <c r="AE130" s="768"/>
      <c r="AF130" s="769">
        <v>3117777</v>
      </c>
      <c r="AG130" s="767"/>
      <c r="AH130" s="767"/>
      <c r="AI130" s="767"/>
      <c r="AJ130" s="768"/>
      <c r="AK130" s="769">
        <v>2878709</v>
      </c>
      <c r="AL130" s="767"/>
      <c r="AM130" s="767"/>
      <c r="AN130" s="767"/>
      <c r="AO130" s="768"/>
      <c r="AP130" s="770"/>
      <c r="AQ130" s="771"/>
      <c r="AR130" s="771"/>
      <c r="AS130" s="771"/>
      <c r="AT130" s="772"/>
      <c r="AU130" s="215"/>
      <c r="AV130" s="215"/>
      <c r="AW130" s="215"/>
      <c r="AX130" s="738" t="s">
        <v>469</v>
      </c>
      <c r="AY130" s="739"/>
      <c r="AZ130" s="739"/>
      <c r="BA130" s="739"/>
      <c r="BB130" s="739"/>
      <c r="BC130" s="739"/>
      <c r="BD130" s="739"/>
      <c r="BE130" s="740"/>
      <c r="BF130" s="741">
        <v>7.1</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470</v>
      </c>
      <c r="X131" s="748"/>
      <c r="Y131" s="748"/>
      <c r="Z131" s="749"/>
      <c r="AA131" s="750">
        <v>16207064</v>
      </c>
      <c r="AB131" s="751"/>
      <c r="AC131" s="751"/>
      <c r="AD131" s="751"/>
      <c r="AE131" s="752"/>
      <c r="AF131" s="753">
        <v>16530626</v>
      </c>
      <c r="AG131" s="751"/>
      <c r="AH131" s="751"/>
      <c r="AI131" s="751"/>
      <c r="AJ131" s="752"/>
      <c r="AK131" s="753">
        <v>17082335</v>
      </c>
      <c r="AL131" s="751"/>
      <c r="AM131" s="751"/>
      <c r="AN131" s="751"/>
      <c r="AO131" s="752"/>
      <c r="AP131" s="754"/>
      <c r="AQ131" s="755"/>
      <c r="AR131" s="755"/>
      <c r="AS131" s="755"/>
      <c r="AT131" s="756"/>
      <c r="AU131" s="215"/>
      <c r="AV131" s="215"/>
      <c r="AW131" s="215"/>
      <c r="AX131" s="716" t="s">
        <v>471</v>
      </c>
      <c r="AY131" s="717"/>
      <c r="AZ131" s="717"/>
      <c r="BA131" s="717"/>
      <c r="BB131" s="717"/>
      <c r="BC131" s="717"/>
      <c r="BD131" s="717"/>
      <c r="BE131" s="718"/>
      <c r="BF131" s="719">
        <v>15.6</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472</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473</v>
      </c>
      <c r="W132" s="729"/>
      <c r="X132" s="729"/>
      <c r="Y132" s="729"/>
      <c r="Z132" s="730"/>
      <c r="AA132" s="731">
        <v>6.5968148209999997</v>
      </c>
      <c r="AB132" s="732"/>
      <c r="AC132" s="732"/>
      <c r="AD132" s="732"/>
      <c r="AE132" s="733"/>
      <c r="AF132" s="734">
        <v>6.898205624</v>
      </c>
      <c r="AG132" s="732"/>
      <c r="AH132" s="732"/>
      <c r="AI132" s="732"/>
      <c r="AJ132" s="733"/>
      <c r="AK132" s="734">
        <v>7.8513973650000004</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474</v>
      </c>
      <c r="W133" s="708"/>
      <c r="X133" s="708"/>
      <c r="Y133" s="708"/>
      <c r="Z133" s="709"/>
      <c r="AA133" s="710">
        <v>5.7</v>
      </c>
      <c r="AB133" s="711"/>
      <c r="AC133" s="711"/>
      <c r="AD133" s="711"/>
      <c r="AE133" s="712"/>
      <c r="AF133" s="710">
        <v>6.4</v>
      </c>
      <c r="AG133" s="711"/>
      <c r="AH133" s="711"/>
      <c r="AI133" s="711"/>
      <c r="AJ133" s="712"/>
      <c r="AK133" s="710">
        <v>7.1</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s9oNxe9UVRXkH8i6h3ZaoYzIEuLiV6mpUKGQlcG8jfO/wEFWQyEoM207hPLwrVRqpe6NzIhpcrAeoCTT/V3Qg==" saltValue="YYTVQ9AVJo/NkDoIlkbyL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475</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UIIidTtph8YdU/QCW0YIc86+/Y88LR//4VE7M4mhlIwaeE0f4HqJuxQwcryY4tDQoipZ0WaZVI+93xNDHECTqw==" saltValue="2unXgzF7NiywlNDYRpb7N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rAljDIeQzFbdRHRwial+c3LdMzbYvjr51MLWckNbAZeFDrOd+bJjpBpOlrAh8WuNKRQXNaToMncPe0QyDzyTg==" saltValue="bXzD38GnkbOdSvaOQY+L4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477</v>
      </c>
      <c r="AL6" s="248"/>
      <c r="AM6" s="248"/>
      <c r="AN6" s="248"/>
    </row>
    <row r="7" spans="1:46" ht="13.5" customHeight="1" x14ac:dyDescent="0.15">
      <c r="A7" s="247"/>
      <c r="AK7" s="250"/>
      <c r="AL7" s="251"/>
      <c r="AM7" s="251"/>
      <c r="AN7" s="252"/>
      <c r="AO7" s="1105" t="s">
        <v>478</v>
      </c>
      <c r="AP7" s="253"/>
      <c r="AQ7" s="254" t="s">
        <v>479</v>
      </c>
      <c r="AR7" s="255"/>
    </row>
    <row r="8" spans="1:46" x14ac:dyDescent="0.15">
      <c r="A8" s="247"/>
      <c r="AK8" s="256"/>
      <c r="AL8" s="257"/>
      <c r="AM8" s="257"/>
      <c r="AN8" s="258"/>
      <c r="AO8" s="1106"/>
      <c r="AP8" s="259" t="s">
        <v>480</v>
      </c>
      <c r="AQ8" s="260" t="s">
        <v>481</v>
      </c>
      <c r="AR8" s="261" t="s">
        <v>482</v>
      </c>
    </row>
    <row r="9" spans="1:46" x14ac:dyDescent="0.15">
      <c r="A9" s="247"/>
      <c r="AK9" s="1117" t="s">
        <v>483</v>
      </c>
      <c r="AL9" s="1118"/>
      <c r="AM9" s="1118"/>
      <c r="AN9" s="1119"/>
      <c r="AO9" s="262">
        <v>6543865</v>
      </c>
      <c r="AP9" s="262">
        <v>89530</v>
      </c>
      <c r="AQ9" s="263">
        <v>80646</v>
      </c>
      <c r="AR9" s="264">
        <v>11</v>
      </c>
    </row>
    <row r="10" spans="1:46" ht="13.5" customHeight="1" x14ac:dyDescent="0.15">
      <c r="A10" s="247"/>
      <c r="AK10" s="1117" t="s">
        <v>484</v>
      </c>
      <c r="AL10" s="1118"/>
      <c r="AM10" s="1118"/>
      <c r="AN10" s="1119"/>
      <c r="AO10" s="265">
        <v>6</v>
      </c>
      <c r="AP10" s="265">
        <v>0</v>
      </c>
      <c r="AQ10" s="266">
        <v>6637</v>
      </c>
      <c r="AR10" s="267">
        <v>-100</v>
      </c>
    </row>
    <row r="11" spans="1:46" ht="13.5" customHeight="1" x14ac:dyDescent="0.15">
      <c r="A11" s="247"/>
      <c r="AK11" s="1117" t="s">
        <v>485</v>
      </c>
      <c r="AL11" s="1118"/>
      <c r="AM11" s="1118"/>
      <c r="AN11" s="1119"/>
      <c r="AO11" s="265">
        <v>32967</v>
      </c>
      <c r="AP11" s="265">
        <v>451</v>
      </c>
      <c r="AQ11" s="266">
        <v>1119</v>
      </c>
      <c r="AR11" s="267">
        <v>-59.7</v>
      </c>
    </row>
    <row r="12" spans="1:46" ht="13.5" customHeight="1" x14ac:dyDescent="0.15">
      <c r="A12" s="247"/>
      <c r="AK12" s="1117" t="s">
        <v>486</v>
      </c>
      <c r="AL12" s="1118"/>
      <c r="AM12" s="1118"/>
      <c r="AN12" s="1119"/>
      <c r="AO12" s="265" t="s">
        <v>487</v>
      </c>
      <c r="AP12" s="265" t="s">
        <v>487</v>
      </c>
      <c r="AQ12" s="266">
        <v>8</v>
      </c>
      <c r="AR12" s="267" t="s">
        <v>487</v>
      </c>
    </row>
    <row r="13" spans="1:46" ht="13.5" customHeight="1" x14ac:dyDescent="0.15">
      <c r="A13" s="247"/>
      <c r="AK13" s="1117" t="s">
        <v>488</v>
      </c>
      <c r="AL13" s="1118"/>
      <c r="AM13" s="1118"/>
      <c r="AN13" s="1119"/>
      <c r="AO13" s="265">
        <v>246060</v>
      </c>
      <c r="AP13" s="265">
        <v>3366</v>
      </c>
      <c r="AQ13" s="266">
        <v>2502</v>
      </c>
      <c r="AR13" s="267">
        <v>34.5</v>
      </c>
    </row>
    <row r="14" spans="1:46" ht="13.5" customHeight="1" x14ac:dyDescent="0.15">
      <c r="A14" s="247"/>
      <c r="AK14" s="1117" t="s">
        <v>489</v>
      </c>
      <c r="AL14" s="1118"/>
      <c r="AM14" s="1118"/>
      <c r="AN14" s="1119"/>
      <c r="AO14" s="265">
        <v>138055</v>
      </c>
      <c r="AP14" s="265">
        <v>1889</v>
      </c>
      <c r="AQ14" s="266">
        <v>1863</v>
      </c>
      <c r="AR14" s="267">
        <v>1.4</v>
      </c>
    </row>
    <row r="15" spans="1:46" ht="13.5" customHeight="1" x14ac:dyDescent="0.15">
      <c r="A15" s="247"/>
      <c r="AK15" s="1120" t="s">
        <v>490</v>
      </c>
      <c r="AL15" s="1121"/>
      <c r="AM15" s="1121"/>
      <c r="AN15" s="1122"/>
      <c r="AO15" s="265">
        <v>-485636</v>
      </c>
      <c r="AP15" s="265">
        <v>-6644</v>
      </c>
      <c r="AQ15" s="266">
        <v>-4800</v>
      </c>
      <c r="AR15" s="267">
        <v>38.4</v>
      </c>
    </row>
    <row r="16" spans="1:46" x14ac:dyDescent="0.15">
      <c r="A16" s="247"/>
      <c r="AK16" s="1120" t="s">
        <v>177</v>
      </c>
      <c r="AL16" s="1121"/>
      <c r="AM16" s="1121"/>
      <c r="AN16" s="1122"/>
      <c r="AO16" s="265">
        <v>6475317</v>
      </c>
      <c r="AP16" s="265">
        <v>88593</v>
      </c>
      <c r="AQ16" s="266">
        <v>87975</v>
      </c>
      <c r="AR16" s="267">
        <v>0.7</v>
      </c>
    </row>
    <row r="17" spans="1:46" x14ac:dyDescent="0.15">
      <c r="A17" s="247"/>
    </row>
    <row r="18" spans="1:46" x14ac:dyDescent="0.15">
      <c r="A18" s="247"/>
      <c r="AQ18" s="268"/>
      <c r="AR18" s="268"/>
    </row>
    <row r="19" spans="1:46" x14ac:dyDescent="0.15">
      <c r="A19" s="247"/>
      <c r="AK19" s="243" t="s">
        <v>491</v>
      </c>
    </row>
    <row r="20" spans="1:46" x14ac:dyDescent="0.15">
      <c r="A20" s="247"/>
      <c r="AK20" s="269"/>
      <c r="AL20" s="270"/>
      <c r="AM20" s="270"/>
      <c r="AN20" s="271"/>
      <c r="AO20" s="272" t="s">
        <v>492</v>
      </c>
      <c r="AP20" s="273" t="s">
        <v>493</v>
      </c>
      <c r="AQ20" s="274" t="s">
        <v>494</v>
      </c>
      <c r="AR20" s="275"/>
    </row>
    <row r="21" spans="1:46" s="248" customFormat="1" x14ac:dyDescent="0.15">
      <c r="A21" s="276"/>
      <c r="AK21" s="1123" t="s">
        <v>495</v>
      </c>
      <c r="AL21" s="1124"/>
      <c r="AM21" s="1124"/>
      <c r="AN21" s="1125"/>
      <c r="AO21" s="277">
        <v>7.06</v>
      </c>
      <c r="AP21" s="278">
        <v>7.71</v>
      </c>
      <c r="AQ21" s="279">
        <v>-0.65</v>
      </c>
      <c r="AS21" s="280"/>
      <c r="AT21" s="276"/>
    </row>
    <row r="22" spans="1:46" s="248" customFormat="1" x14ac:dyDescent="0.15">
      <c r="A22" s="276"/>
      <c r="AK22" s="1123" t="s">
        <v>496</v>
      </c>
      <c r="AL22" s="1124"/>
      <c r="AM22" s="1124"/>
      <c r="AN22" s="1125"/>
      <c r="AO22" s="281">
        <v>100.2</v>
      </c>
      <c r="AP22" s="282">
        <v>98.3</v>
      </c>
      <c r="AQ22" s="283">
        <v>1.9</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497</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499</v>
      </c>
      <c r="AL29" s="248"/>
      <c r="AM29" s="248"/>
      <c r="AN29" s="248"/>
      <c r="AS29" s="290"/>
    </row>
    <row r="30" spans="1:46" ht="13.5" customHeight="1" x14ac:dyDescent="0.15">
      <c r="A30" s="247"/>
      <c r="AK30" s="250"/>
      <c r="AL30" s="251"/>
      <c r="AM30" s="251"/>
      <c r="AN30" s="252"/>
      <c r="AO30" s="1105" t="s">
        <v>478</v>
      </c>
      <c r="AP30" s="253"/>
      <c r="AQ30" s="254" t="s">
        <v>479</v>
      </c>
      <c r="AR30" s="255"/>
    </row>
    <row r="31" spans="1:46" x14ac:dyDescent="0.15">
      <c r="A31" s="247"/>
      <c r="AK31" s="256"/>
      <c r="AL31" s="257"/>
      <c r="AM31" s="257"/>
      <c r="AN31" s="258"/>
      <c r="AO31" s="1106"/>
      <c r="AP31" s="259" t="s">
        <v>480</v>
      </c>
      <c r="AQ31" s="260" t="s">
        <v>481</v>
      </c>
      <c r="AR31" s="261" t="s">
        <v>482</v>
      </c>
    </row>
    <row r="32" spans="1:46" ht="27" customHeight="1" x14ac:dyDescent="0.15">
      <c r="A32" s="247"/>
      <c r="AK32" s="1107" t="s">
        <v>500</v>
      </c>
      <c r="AL32" s="1108"/>
      <c r="AM32" s="1108"/>
      <c r="AN32" s="1109"/>
      <c r="AO32" s="291">
        <v>3675464</v>
      </c>
      <c r="AP32" s="291">
        <v>50286</v>
      </c>
      <c r="AQ32" s="292">
        <v>41451</v>
      </c>
      <c r="AR32" s="293">
        <v>21.3</v>
      </c>
    </row>
    <row r="33" spans="1:46" ht="13.5" customHeight="1" x14ac:dyDescent="0.15">
      <c r="A33" s="247"/>
      <c r="AK33" s="1107" t="s">
        <v>501</v>
      </c>
      <c r="AL33" s="1108"/>
      <c r="AM33" s="1108"/>
      <c r="AN33" s="1109"/>
      <c r="AO33" s="291" t="s">
        <v>487</v>
      </c>
      <c r="AP33" s="291" t="s">
        <v>487</v>
      </c>
      <c r="AQ33" s="292" t="s">
        <v>487</v>
      </c>
      <c r="AR33" s="293" t="s">
        <v>487</v>
      </c>
    </row>
    <row r="34" spans="1:46" ht="27" customHeight="1" x14ac:dyDescent="0.15">
      <c r="A34" s="247"/>
      <c r="AK34" s="1107" t="s">
        <v>502</v>
      </c>
      <c r="AL34" s="1108"/>
      <c r="AM34" s="1108"/>
      <c r="AN34" s="1109"/>
      <c r="AO34" s="291" t="s">
        <v>487</v>
      </c>
      <c r="AP34" s="291" t="s">
        <v>487</v>
      </c>
      <c r="AQ34" s="292">
        <v>35</v>
      </c>
      <c r="AR34" s="293" t="s">
        <v>487</v>
      </c>
    </row>
    <row r="35" spans="1:46" ht="27" customHeight="1" x14ac:dyDescent="0.15">
      <c r="A35" s="247"/>
      <c r="AK35" s="1107" t="s">
        <v>503</v>
      </c>
      <c r="AL35" s="1108"/>
      <c r="AM35" s="1108"/>
      <c r="AN35" s="1109"/>
      <c r="AO35" s="291">
        <v>834358</v>
      </c>
      <c r="AP35" s="291">
        <v>11415</v>
      </c>
      <c r="AQ35" s="292">
        <v>11775</v>
      </c>
      <c r="AR35" s="293">
        <v>-3.1</v>
      </c>
    </row>
    <row r="36" spans="1:46" ht="27" customHeight="1" x14ac:dyDescent="0.15">
      <c r="A36" s="247"/>
      <c r="AK36" s="1107" t="s">
        <v>504</v>
      </c>
      <c r="AL36" s="1108"/>
      <c r="AM36" s="1108"/>
      <c r="AN36" s="1109"/>
      <c r="AO36" s="291">
        <v>323265</v>
      </c>
      <c r="AP36" s="291">
        <v>4423</v>
      </c>
      <c r="AQ36" s="292">
        <v>2188</v>
      </c>
      <c r="AR36" s="293">
        <v>102.1</v>
      </c>
    </row>
    <row r="37" spans="1:46" ht="13.5" customHeight="1" x14ac:dyDescent="0.15">
      <c r="A37" s="247"/>
      <c r="AK37" s="1107" t="s">
        <v>505</v>
      </c>
      <c r="AL37" s="1108"/>
      <c r="AM37" s="1108"/>
      <c r="AN37" s="1109"/>
      <c r="AO37" s="291">
        <v>13570</v>
      </c>
      <c r="AP37" s="291">
        <v>186</v>
      </c>
      <c r="AQ37" s="292">
        <v>531</v>
      </c>
      <c r="AR37" s="293">
        <v>-65</v>
      </c>
    </row>
    <row r="38" spans="1:46" ht="27" customHeight="1" x14ac:dyDescent="0.15">
      <c r="A38" s="247"/>
      <c r="AK38" s="1110" t="s">
        <v>506</v>
      </c>
      <c r="AL38" s="1111"/>
      <c r="AM38" s="1111"/>
      <c r="AN38" s="1112"/>
      <c r="AO38" s="294">
        <v>2</v>
      </c>
      <c r="AP38" s="294">
        <v>0</v>
      </c>
      <c r="AQ38" s="295">
        <v>1</v>
      </c>
      <c r="AR38" s="283">
        <v>-100</v>
      </c>
      <c r="AS38" s="290"/>
    </row>
    <row r="39" spans="1:46" x14ac:dyDescent="0.15">
      <c r="A39" s="247"/>
      <c r="AK39" s="1110" t="s">
        <v>507</v>
      </c>
      <c r="AL39" s="1111"/>
      <c r="AM39" s="1111"/>
      <c r="AN39" s="1112"/>
      <c r="AO39" s="291">
        <v>-626748</v>
      </c>
      <c r="AP39" s="291">
        <v>-8575</v>
      </c>
      <c r="AQ39" s="292">
        <v>-5414</v>
      </c>
      <c r="AR39" s="293">
        <v>58.4</v>
      </c>
      <c r="AS39" s="290"/>
    </row>
    <row r="40" spans="1:46" ht="27" customHeight="1" x14ac:dyDescent="0.15">
      <c r="A40" s="247"/>
      <c r="AK40" s="1107" t="s">
        <v>508</v>
      </c>
      <c r="AL40" s="1108"/>
      <c r="AM40" s="1108"/>
      <c r="AN40" s="1109"/>
      <c r="AO40" s="291">
        <v>-2878709</v>
      </c>
      <c r="AP40" s="291">
        <v>-39385</v>
      </c>
      <c r="AQ40" s="292">
        <v>-35360</v>
      </c>
      <c r="AR40" s="293">
        <v>11.4</v>
      </c>
      <c r="AS40" s="290"/>
    </row>
    <row r="41" spans="1:46" x14ac:dyDescent="0.15">
      <c r="A41" s="247"/>
      <c r="AK41" s="1113" t="s">
        <v>287</v>
      </c>
      <c r="AL41" s="1114"/>
      <c r="AM41" s="1114"/>
      <c r="AN41" s="1115"/>
      <c r="AO41" s="291">
        <v>1341202</v>
      </c>
      <c r="AP41" s="291">
        <v>18350</v>
      </c>
      <c r="AQ41" s="292">
        <v>15207</v>
      </c>
      <c r="AR41" s="293">
        <v>20.7</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509</v>
      </c>
    </row>
    <row r="48" spans="1:46" x14ac:dyDescent="0.15">
      <c r="A48" s="247"/>
      <c r="AK48" s="301" t="s">
        <v>510</v>
      </c>
      <c r="AL48" s="301"/>
      <c r="AM48" s="301"/>
      <c r="AN48" s="301"/>
      <c r="AO48" s="301"/>
      <c r="AP48" s="301"/>
      <c r="AQ48" s="302"/>
      <c r="AR48" s="301"/>
    </row>
    <row r="49" spans="1:44" ht="13.5" customHeight="1" x14ac:dyDescent="0.15">
      <c r="A49" s="247"/>
      <c r="AK49" s="303"/>
      <c r="AL49" s="304"/>
      <c r="AM49" s="1100" t="s">
        <v>478</v>
      </c>
      <c r="AN49" s="1102" t="s">
        <v>511</v>
      </c>
      <c r="AO49" s="1103"/>
      <c r="AP49" s="1103"/>
      <c r="AQ49" s="1103"/>
      <c r="AR49" s="1104"/>
    </row>
    <row r="50" spans="1:44" x14ac:dyDescent="0.15">
      <c r="A50" s="247"/>
      <c r="AK50" s="305"/>
      <c r="AL50" s="306"/>
      <c r="AM50" s="1101"/>
      <c r="AN50" s="307" t="s">
        <v>512</v>
      </c>
      <c r="AO50" s="308" t="s">
        <v>513</v>
      </c>
      <c r="AP50" s="309" t="s">
        <v>514</v>
      </c>
      <c r="AQ50" s="310" t="s">
        <v>515</v>
      </c>
      <c r="AR50" s="311" t="s">
        <v>516</v>
      </c>
    </row>
    <row r="51" spans="1:44" x14ac:dyDescent="0.15">
      <c r="A51" s="247"/>
      <c r="AK51" s="303" t="s">
        <v>517</v>
      </c>
      <c r="AL51" s="304"/>
      <c r="AM51" s="312">
        <v>2640161</v>
      </c>
      <c r="AN51" s="313">
        <v>34483</v>
      </c>
      <c r="AO51" s="314">
        <v>52.2</v>
      </c>
      <c r="AP51" s="315">
        <v>63812</v>
      </c>
      <c r="AQ51" s="316">
        <v>2.2999999999999998</v>
      </c>
      <c r="AR51" s="317">
        <v>49.9</v>
      </c>
    </row>
    <row r="52" spans="1:44" x14ac:dyDescent="0.15">
      <c r="A52" s="247"/>
      <c r="AK52" s="318"/>
      <c r="AL52" s="319" t="s">
        <v>518</v>
      </c>
      <c r="AM52" s="320">
        <v>1752155</v>
      </c>
      <c r="AN52" s="321">
        <v>22885</v>
      </c>
      <c r="AO52" s="322">
        <v>37.299999999999997</v>
      </c>
      <c r="AP52" s="323">
        <v>33848</v>
      </c>
      <c r="AQ52" s="324">
        <v>-4.2</v>
      </c>
      <c r="AR52" s="325">
        <v>41.5</v>
      </c>
    </row>
    <row r="53" spans="1:44" x14ac:dyDescent="0.15">
      <c r="A53" s="247"/>
      <c r="AK53" s="303" t="s">
        <v>519</v>
      </c>
      <c r="AL53" s="304"/>
      <c r="AM53" s="312">
        <v>2527819</v>
      </c>
      <c r="AN53" s="313">
        <v>33450</v>
      </c>
      <c r="AO53" s="314">
        <v>-3</v>
      </c>
      <c r="AP53" s="315">
        <v>54225</v>
      </c>
      <c r="AQ53" s="316">
        <v>-15</v>
      </c>
      <c r="AR53" s="317">
        <v>12</v>
      </c>
    </row>
    <row r="54" spans="1:44" x14ac:dyDescent="0.15">
      <c r="A54" s="247"/>
      <c r="AK54" s="318"/>
      <c r="AL54" s="319" t="s">
        <v>518</v>
      </c>
      <c r="AM54" s="320">
        <v>1365964</v>
      </c>
      <c r="AN54" s="321">
        <v>18075</v>
      </c>
      <c r="AO54" s="322">
        <v>-21</v>
      </c>
      <c r="AP54" s="323">
        <v>27337</v>
      </c>
      <c r="AQ54" s="324">
        <v>-19.2</v>
      </c>
      <c r="AR54" s="325">
        <v>-1.8</v>
      </c>
    </row>
    <row r="55" spans="1:44" x14ac:dyDescent="0.15">
      <c r="A55" s="247"/>
      <c r="AK55" s="303" t="s">
        <v>520</v>
      </c>
      <c r="AL55" s="304"/>
      <c r="AM55" s="312">
        <v>2133736</v>
      </c>
      <c r="AN55" s="313">
        <v>28498</v>
      </c>
      <c r="AO55" s="314">
        <v>-14.8</v>
      </c>
      <c r="AP55" s="315">
        <v>54016</v>
      </c>
      <c r="AQ55" s="316">
        <v>-0.4</v>
      </c>
      <c r="AR55" s="317">
        <v>-14.4</v>
      </c>
    </row>
    <row r="56" spans="1:44" x14ac:dyDescent="0.15">
      <c r="A56" s="247"/>
      <c r="AK56" s="318"/>
      <c r="AL56" s="319" t="s">
        <v>518</v>
      </c>
      <c r="AM56" s="320">
        <v>1131287</v>
      </c>
      <c r="AN56" s="321">
        <v>15110</v>
      </c>
      <c r="AO56" s="322">
        <v>-16.399999999999999</v>
      </c>
      <c r="AP56" s="323">
        <v>28078</v>
      </c>
      <c r="AQ56" s="324">
        <v>2.7</v>
      </c>
      <c r="AR56" s="325">
        <v>-19.100000000000001</v>
      </c>
    </row>
    <row r="57" spans="1:44" x14ac:dyDescent="0.15">
      <c r="A57" s="247"/>
      <c r="AK57" s="303" t="s">
        <v>521</v>
      </c>
      <c r="AL57" s="304"/>
      <c r="AM57" s="312">
        <v>2129708</v>
      </c>
      <c r="AN57" s="313">
        <v>28769</v>
      </c>
      <c r="AO57" s="314">
        <v>1</v>
      </c>
      <c r="AP57" s="315">
        <v>52786</v>
      </c>
      <c r="AQ57" s="316">
        <v>-2.2999999999999998</v>
      </c>
      <c r="AR57" s="317">
        <v>3.3</v>
      </c>
    </row>
    <row r="58" spans="1:44" x14ac:dyDescent="0.15">
      <c r="A58" s="247"/>
      <c r="AK58" s="318"/>
      <c r="AL58" s="319" t="s">
        <v>518</v>
      </c>
      <c r="AM58" s="320">
        <v>1414786</v>
      </c>
      <c r="AN58" s="321">
        <v>19111</v>
      </c>
      <c r="AO58" s="322">
        <v>26.5</v>
      </c>
      <c r="AP58" s="323">
        <v>28742</v>
      </c>
      <c r="AQ58" s="324">
        <v>2.4</v>
      </c>
      <c r="AR58" s="325">
        <v>24.1</v>
      </c>
    </row>
    <row r="59" spans="1:44" x14ac:dyDescent="0.15">
      <c r="A59" s="247"/>
      <c r="AK59" s="303" t="s">
        <v>522</v>
      </c>
      <c r="AL59" s="304"/>
      <c r="AM59" s="312">
        <v>2935967</v>
      </c>
      <c r="AN59" s="313">
        <v>40169</v>
      </c>
      <c r="AO59" s="314">
        <v>39.6</v>
      </c>
      <c r="AP59" s="315">
        <v>58465</v>
      </c>
      <c r="AQ59" s="316">
        <v>10.8</v>
      </c>
      <c r="AR59" s="317">
        <v>28.8</v>
      </c>
    </row>
    <row r="60" spans="1:44" x14ac:dyDescent="0.15">
      <c r="A60" s="247"/>
      <c r="AK60" s="318"/>
      <c r="AL60" s="319" t="s">
        <v>518</v>
      </c>
      <c r="AM60" s="320">
        <v>1629368</v>
      </c>
      <c r="AN60" s="321">
        <v>22292</v>
      </c>
      <c r="AO60" s="322">
        <v>16.600000000000001</v>
      </c>
      <c r="AP60" s="323">
        <v>34452</v>
      </c>
      <c r="AQ60" s="324">
        <v>19.899999999999999</v>
      </c>
      <c r="AR60" s="325">
        <v>-3.3</v>
      </c>
    </row>
    <row r="61" spans="1:44" x14ac:dyDescent="0.15">
      <c r="A61" s="247"/>
      <c r="AK61" s="303" t="s">
        <v>523</v>
      </c>
      <c r="AL61" s="326"/>
      <c r="AM61" s="312">
        <v>2473478</v>
      </c>
      <c r="AN61" s="313">
        <v>33074</v>
      </c>
      <c r="AO61" s="314">
        <v>15</v>
      </c>
      <c r="AP61" s="315">
        <v>56661</v>
      </c>
      <c r="AQ61" s="327">
        <v>-0.9</v>
      </c>
      <c r="AR61" s="317">
        <v>15.9</v>
      </c>
    </row>
    <row r="62" spans="1:44" x14ac:dyDescent="0.15">
      <c r="A62" s="247"/>
      <c r="AK62" s="318"/>
      <c r="AL62" s="319" t="s">
        <v>518</v>
      </c>
      <c r="AM62" s="320">
        <v>1458712</v>
      </c>
      <c r="AN62" s="321">
        <v>19495</v>
      </c>
      <c r="AO62" s="322">
        <v>8.6</v>
      </c>
      <c r="AP62" s="323">
        <v>30491</v>
      </c>
      <c r="AQ62" s="324">
        <v>0.3</v>
      </c>
      <c r="AR62" s="325">
        <v>8.3000000000000007</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NRGjGXr3VkZjYdyTp9aOSudiQ9dNGbiLFz0ZzIt+52JLVLW4621okyGYmXXmCwkIQbYvag2COzPFAlOKgpwSTQ==" saltValue="x802Vdv8e0d+DOUVKlza6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475</v>
      </c>
    </row>
    <row r="121" spans="125:125" ht="13.5" hidden="1" customHeight="1" x14ac:dyDescent="0.15">
      <c r="DU121" s="241"/>
    </row>
  </sheetData>
  <sheetProtection algorithmName="SHA-512" hashValue="6EedpdGghdROYY2SjzHXtcGiUlqerX5kILUXdE86fSebRtYm1UJZ/2ZnlkIxM7fy06W8S1ZglntsCuWyMLLIcw==" saltValue="0JO3Gn3EUuXDyrp1Tt8hf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475</v>
      </c>
    </row>
  </sheetData>
  <sheetProtection algorithmName="SHA-512" hashValue="PneVL553OiDQAAl8/ewDHNrb0XRRXAl5FZYSBclxxFg0zmHjWmWcc7DBVrb3OjStze3+qhsgFdB1J6wLmrE2HQ==" saltValue="imMtzUIM7MhmxtmOzjOcf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26" t="s">
        <v>3</v>
      </c>
      <c r="D47" s="1126"/>
      <c r="E47" s="1127"/>
      <c r="F47" s="11">
        <v>12.85</v>
      </c>
      <c r="G47" s="12">
        <v>12.53</v>
      </c>
      <c r="H47" s="12">
        <v>15.29</v>
      </c>
      <c r="I47" s="12">
        <v>16.03</v>
      </c>
      <c r="J47" s="13">
        <v>14.42</v>
      </c>
    </row>
    <row r="48" spans="2:10" ht="57.75" customHeight="1" x14ac:dyDescent="0.15">
      <c r="B48" s="14"/>
      <c r="C48" s="1128" t="s">
        <v>4</v>
      </c>
      <c r="D48" s="1128"/>
      <c r="E48" s="1129"/>
      <c r="F48" s="15">
        <v>0.49</v>
      </c>
      <c r="G48" s="16">
        <v>4.7300000000000004</v>
      </c>
      <c r="H48" s="16">
        <v>2.04</v>
      </c>
      <c r="I48" s="16">
        <v>2.2400000000000002</v>
      </c>
      <c r="J48" s="17">
        <v>1.49</v>
      </c>
    </row>
    <row r="49" spans="2:10" ht="57.75" customHeight="1" thickBot="1" x14ac:dyDescent="0.2">
      <c r="B49" s="18"/>
      <c r="C49" s="1130" t="s">
        <v>5</v>
      </c>
      <c r="D49" s="1130"/>
      <c r="E49" s="1131"/>
      <c r="F49" s="19" t="s">
        <v>530</v>
      </c>
      <c r="G49" s="20">
        <v>4.5</v>
      </c>
      <c r="H49" s="20" t="s">
        <v>531</v>
      </c>
      <c r="I49" s="20">
        <v>1.25</v>
      </c>
      <c r="J49" s="21" t="s">
        <v>532</v>
      </c>
    </row>
    <row r="50" spans="2:10" x14ac:dyDescent="0.15"/>
  </sheetData>
  <sheetProtection algorithmName="SHA-512" hashValue="PaudxmxSO4AIQ1EQopo+jxOIWbEkbLi4bIu6rpOiBLi1vd0YEYO9OPs6EhnSctzG83so6TvkQ1Jm904urmGPmg==" saltValue="imos+Yfp8aIqzXV8GETl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MJ5070</cp:lastModifiedBy>
  <cp:lastPrinted>2026-03-12T00:17:03Z</cp:lastPrinted>
  <dcterms:created xsi:type="dcterms:W3CDTF">2026-02-23T07:49:21Z</dcterms:created>
  <dcterms:modified xsi:type="dcterms:W3CDTF">2026-08-28T05:43:37Z</dcterms:modified>
  <cp:category/>
</cp:coreProperties>
</file>